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Default Extension="jpeg" ContentType="image/jpeg"/>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240" windowWidth="19320" windowHeight="9660" tabRatio="807" firstSheet="30" activeTab="35"/>
  </bookViews>
  <sheets>
    <sheet name="ING 1 armonizados" sheetId="1" r:id="rId1"/>
    <sheet name="ING 2 armonizados" sheetId="2" r:id="rId2"/>
    <sheet name="ING 3 armonizados" sheetId="3" r:id="rId3"/>
    <sheet name="ING 4 armonizados" sheetId="4" r:id="rId4"/>
    <sheet name="ING 5 armonizados" sheetId="5" r:id="rId5"/>
    <sheet name="participaciones" sheetId="8" r:id="rId6"/>
    <sheet name="aportaciones" sheetId="9" r:id="rId7"/>
    <sheet name="DESCUENTO ramo 28" sheetId="10" r:id="rId8"/>
    <sheet name="descuento ramo 33" sheetId="11" r:id="rId9"/>
    <sheet name="cuentas bancarias" sheetId="12" r:id="rId10"/>
    <sheet name="R2 Capítulo del Gasto" sheetId="13" r:id="rId11"/>
    <sheet name="R1 tipo y objeto" sheetId="14" r:id="rId12"/>
    <sheet name="R4 Finalidad" sheetId="15" r:id="rId13"/>
    <sheet name="R5 Ejes" sheetId="16" r:id="rId14"/>
    <sheet name="R6 Grupo" sheetId="17" r:id="rId15"/>
    <sheet name="R7 Administrativa" sheetId="18" r:id="rId16"/>
    <sheet name="R8 Tipo" sheetId="19" r:id="rId17"/>
    <sheet name="Deuda Pública " sheetId="20" r:id="rId18"/>
    <sheet name="Evolución de la deuda pesos" sheetId="21" r:id="rId19"/>
    <sheet name="bonos cupon" sheetId="22" r:id="rId20"/>
    <sheet name="DESTINO CREDITO JUSTICIA PENAL" sheetId="23" r:id="rId21"/>
    <sheet name="Evolucion obligaciones de pago" sheetId="24" r:id="rId22"/>
    <sheet name="2o TRIMESTRE  2015" sheetId="25" r:id="rId23"/>
    <sheet name="indicadores de postura fiscal" sheetId="26" r:id="rId24"/>
    <sheet name="recursos de renovacion federal" sheetId="27" r:id="rId25"/>
    <sheet name="recursos de renovacion estatal" sheetId="28" r:id="rId26"/>
    <sheet name="jucios de nulidad fiscal" sheetId="29" r:id="rId27"/>
    <sheet name="jucios de nulidad administrativ" sheetId="30" r:id="rId28"/>
    <sheet name="jucios laborales" sheetId="31" r:id="rId29"/>
    <sheet name="bienes muebles" sheetId="32" r:id="rId30"/>
    <sheet name="bienes inmuebles" sheetId="33" r:id="rId31"/>
    <sheet name="REPORTE DE VEHICULOS" sheetId="34" r:id="rId32"/>
    <sheet name="DESTINADOS SERV PUBLICO " sheetId="35" r:id="rId33"/>
    <sheet name="MONUMENTOS HISTORICOS " sheetId="36" r:id="rId34"/>
    <sheet name="PROPIEDAD DE LA FEDERACION" sheetId="37" r:id="rId35"/>
    <sheet name="PACH" sheetId="38" r:id="rId36"/>
    <sheet name="Hoja1" sheetId="6" r:id="rId37"/>
  </sheets>
  <externalReferences>
    <externalReference r:id="rId38"/>
    <externalReference r:id="rId39"/>
    <externalReference r:id="rId40"/>
    <externalReference r:id="rId41"/>
    <externalReference r:id="rId42"/>
  </externalReferences>
  <definedNames>
    <definedName name="_xlnm._FilterDatabase" localSheetId="32" hidden="1">'DESTINADOS SERV PUBLICO '!$A$8:$G$339</definedName>
    <definedName name="_xlnm._FilterDatabase" localSheetId="33" hidden="1">'MONUMENTOS HISTORICOS '!$A$9:$G$32</definedName>
    <definedName name="_xlnm._FilterDatabase" localSheetId="35" hidden="1">PACH!$A$3:$J$3760</definedName>
    <definedName name="_xlnm._FilterDatabase" localSheetId="5" hidden="1">participaciones!$A$6:$G$576</definedName>
    <definedName name="_xlnm._FilterDatabase" localSheetId="34" hidden="1">'PROPIEDAD DE LA FEDERACION'!$A$9:$G$21</definedName>
    <definedName name="_xlnm._FilterDatabase" localSheetId="15" hidden="1">'R7 Administrativa'!$A$9:$E$111</definedName>
    <definedName name="Alta">[1]CATALOGOS!$J$1:$J$6</definedName>
    <definedName name="_xlnm.Print_Area" localSheetId="19">'bonos cupon'!$A$2:$K$14</definedName>
    <definedName name="_xlnm.Print_Area" localSheetId="17">'Deuda Pública '!$A$1:$J$32</definedName>
    <definedName name="_xlnm.Print_Area" localSheetId="18">'Evolución de la deuda pesos'!$A$2:$H$20</definedName>
    <definedName name="_xlnm.Print_Area" localSheetId="21">'Evolucion obligaciones de pago'!#REF!</definedName>
    <definedName name="_xlnm.Print_Area" localSheetId="35">PACH!$A$1:$J$3760</definedName>
    <definedName name="_xlnm.Print_Area" localSheetId="11">'R1 tipo y objeto'!$A$1:$F$50</definedName>
    <definedName name="_xlnm.Print_Area" localSheetId="10">'R2 Capítulo del Gasto'!$A$1:$E$17</definedName>
    <definedName name="_xlnm.Print_Area" localSheetId="12">'R4 Finalidad'!$A$1:$E$13</definedName>
    <definedName name="_xlnm.Print_Area" localSheetId="13">'R5 Ejes'!$A$1:$E$13</definedName>
    <definedName name="_xlnm.Print_Area" localSheetId="14">'R6 Grupo'!$A$1:$E$16</definedName>
    <definedName name="_xlnm.Print_Area" localSheetId="15">'R7 Administrativa'!$A$1:$E$111</definedName>
    <definedName name="_xlnm.Print_Area" localSheetId="16">'R8 Tipo'!$A$1:$E$12</definedName>
    <definedName name="Base_datos_IM" localSheetId="19">[2]INDIRECTA!#REF!</definedName>
    <definedName name="Base_datos_IM" localSheetId="7">[2]INDIRECTA!#REF!</definedName>
    <definedName name="Base_datos_IM" localSheetId="8">[2]INDIRECTA!#REF!</definedName>
    <definedName name="Base_datos_IM" localSheetId="20">[2]INDIRECTA!#REF!</definedName>
    <definedName name="Base_datos_IM" localSheetId="17">[2]INDIRECTA!#REF!</definedName>
    <definedName name="Base_datos_IM" localSheetId="18">[2]INDIRECTA!#REF!</definedName>
    <definedName name="Base_datos_IM" localSheetId="21">[2]INDIRECTA!#REF!</definedName>
    <definedName name="Base_datos_IM">[2]INDIRECTA!#REF!</definedName>
    <definedName name="_xlnm.Database" localSheetId="19">[2]INDIRECTA!#REF!</definedName>
    <definedName name="_xlnm.Database" localSheetId="7">[2]INDIRECTA!#REF!</definedName>
    <definedName name="_xlnm.Database" localSheetId="8">[2]INDIRECTA!#REF!</definedName>
    <definedName name="_xlnm.Database" localSheetId="20">[2]INDIRECTA!#REF!</definedName>
    <definedName name="_xlnm.Database" localSheetId="17">[2]INDIRECTA!#REF!</definedName>
    <definedName name="_xlnm.Database" localSheetId="18">[2]INDIRECTA!#REF!</definedName>
    <definedName name="_xlnm.Database" localSheetId="21">[2]INDIRECTA!#REF!</definedName>
    <definedName name="_xlnm.Database">[2]INDIRECTA!#REF!</definedName>
    <definedName name="bonos" localSheetId="19">#REF!</definedName>
    <definedName name="bonos" localSheetId="7">#REF!</definedName>
    <definedName name="bonos" localSheetId="8">#REF!</definedName>
    <definedName name="bonos" localSheetId="20">#REF!</definedName>
    <definedName name="bonos" localSheetId="17">#REF!</definedName>
    <definedName name="bonos" localSheetId="18">#REF!</definedName>
    <definedName name="bonos" localSheetId="21">#REF!</definedName>
    <definedName name="bonos">#REF!</definedName>
    <definedName name="CCC" localSheetId="19">#REF!</definedName>
    <definedName name="CCC" localSheetId="7">#REF!</definedName>
    <definedName name="CCC" localSheetId="8">#REF!</definedName>
    <definedName name="CCC" localSheetId="20">#REF!</definedName>
    <definedName name="CCC" localSheetId="17">#REF!</definedName>
    <definedName name="CCC" localSheetId="18">#REF!</definedName>
    <definedName name="CCC" localSheetId="21">#REF!</definedName>
    <definedName name="CCC">#REF!</definedName>
    <definedName name="concentrado" localSheetId="19">#REF!</definedName>
    <definedName name="concentrado" localSheetId="7">#REF!</definedName>
    <definedName name="concentrado" localSheetId="8">#REF!</definedName>
    <definedName name="concentrado" localSheetId="20">#REF!</definedName>
    <definedName name="concentrado" localSheetId="17">#REF!</definedName>
    <definedName name="concentrado" localSheetId="18">#REF!</definedName>
    <definedName name="concentrado" localSheetId="21">#REF!</definedName>
    <definedName name="concentrado">#REF!</definedName>
    <definedName name="DEUDA_PUBLICA_DE_ENTIDADES_FEDERATIVAS_Y_MUNICIPIOS_POR_TIPO_DE_DEUDOR" localSheetId="19">#REF!</definedName>
    <definedName name="DEUDA_PUBLICA_DE_ENTIDADES_FEDERATIVAS_Y_MUNICIPIOS_POR_TIPO_DE_DEUDOR" localSheetId="7">#REF!</definedName>
    <definedName name="DEUDA_PUBLICA_DE_ENTIDADES_FEDERATIVAS_Y_MUNICIPIOS_POR_TIPO_DE_DEUDOR" localSheetId="8">#REF!</definedName>
    <definedName name="DEUDA_PUBLICA_DE_ENTIDADES_FEDERATIVAS_Y_MUNICIPIOS_POR_TIPO_DE_DEUDOR" localSheetId="20">#REF!</definedName>
    <definedName name="DEUDA_PUBLICA_DE_ENTIDADES_FEDERATIVAS_Y_MUNICIPIOS_POR_TIPO_DE_DEUDOR" localSheetId="17">#REF!</definedName>
    <definedName name="DEUDA_PUBLICA_DE_ENTIDADES_FEDERATIVAS_Y_MUNICIPIOS_POR_TIPO_DE_DEUDOR" localSheetId="18">#REF!</definedName>
    <definedName name="DEUDA_PUBLICA_DE_ENTIDADES_FEDERATIVAS_Y_MUNICIPIOS_POR_TIPO_DE_DEUDOR" localSheetId="21">#REF!</definedName>
    <definedName name="DEUDA_PUBLICA_DE_ENTIDADES_FEDERATIVAS_Y_MUNICIPIOS_POR_TIPO_DE_DEUDOR">#REF!</definedName>
    <definedName name="garantia" localSheetId="19">#REF!</definedName>
    <definedName name="garantia" localSheetId="7">#REF!</definedName>
    <definedName name="garantia" localSheetId="8">#REF!</definedName>
    <definedName name="garantia" localSheetId="20">#REF!</definedName>
    <definedName name="garantia" localSheetId="17">#REF!</definedName>
    <definedName name="garantia" localSheetId="18">#REF!</definedName>
    <definedName name="garantia" localSheetId="21">#REF!</definedName>
    <definedName name="garantia">#REF!</definedName>
    <definedName name="GobEdo" localSheetId="19">#REF!</definedName>
    <definedName name="GobEdo" localSheetId="7">#REF!</definedName>
    <definedName name="GobEdo" localSheetId="8">#REF!</definedName>
    <definedName name="GobEdo" localSheetId="20">#REF!</definedName>
    <definedName name="GobEdo" localSheetId="17">#REF!</definedName>
    <definedName name="GobEdo" localSheetId="18">#REF!</definedName>
    <definedName name="GobEdo" localSheetId="21">#REF!</definedName>
    <definedName name="GobEdo">#REF!</definedName>
    <definedName name="HSep_2010" localSheetId="19">#REF!</definedName>
    <definedName name="HSep_2010" localSheetId="7">#REF!</definedName>
    <definedName name="HSep_2010" localSheetId="8">#REF!</definedName>
    <definedName name="HSep_2010" localSheetId="20">#REF!</definedName>
    <definedName name="HSep_2010" localSheetId="17">#REF!</definedName>
    <definedName name="HSep_2010" localSheetId="18">#REF!</definedName>
    <definedName name="HSep_2010" localSheetId="21">#REF!</definedName>
    <definedName name="HSep_2010">#REF!</definedName>
    <definedName name="L" localSheetId="19">#REF!</definedName>
    <definedName name="L" localSheetId="7">#REF!</definedName>
    <definedName name="L" localSheetId="8">#REF!</definedName>
    <definedName name="L" localSheetId="20">#REF!</definedName>
    <definedName name="L" localSheetId="17">#REF!</definedName>
    <definedName name="L" localSheetId="18">#REF!</definedName>
    <definedName name="L" localSheetId="21">#REF!</definedName>
    <definedName name="L">#REF!</definedName>
    <definedName name="mensual" localSheetId="19">#REF!</definedName>
    <definedName name="mensual" localSheetId="7">#REF!</definedName>
    <definedName name="mensual" localSheetId="8">#REF!</definedName>
    <definedName name="mensual" localSheetId="20">#REF!</definedName>
    <definedName name="mensual" localSheetId="17">#REF!</definedName>
    <definedName name="mensual" localSheetId="18">#REF!</definedName>
    <definedName name="mensual" localSheetId="21">#REF!</definedName>
    <definedName name="mensual">#REF!</definedName>
    <definedName name="MIRES" localSheetId="19">[2]INDIRECTA!#REF!</definedName>
    <definedName name="MIRES" localSheetId="7">[2]INDIRECTA!#REF!</definedName>
    <definedName name="MIRES" localSheetId="8">[2]INDIRECTA!#REF!</definedName>
    <definedName name="MIRES" localSheetId="20">[2]INDIRECTA!#REF!</definedName>
    <definedName name="MIRES" localSheetId="17">[2]INDIRECTA!#REF!</definedName>
    <definedName name="MIRES" localSheetId="18">[2]INDIRECTA!#REF!</definedName>
    <definedName name="MIRES" localSheetId="21">[2]INDIRECTA!#REF!</definedName>
    <definedName name="MIRES">[2]INDIRECTA!#REF!</definedName>
    <definedName name="NOMINA" localSheetId="8">#REF!</definedName>
    <definedName name="NOMINA" localSheetId="0">#REF!</definedName>
    <definedName name="NOMINA" localSheetId="1">#REF!</definedName>
    <definedName name="NOMINA" localSheetId="2">#REF!</definedName>
    <definedName name="NOMINA" localSheetId="3">#REF!</definedName>
    <definedName name="NOMINA" localSheetId="4">#REF!</definedName>
    <definedName name="NOMINA">#REF!</definedName>
    <definedName name="oax" localSheetId="19">#REF!</definedName>
    <definedName name="oax" localSheetId="7">#REF!</definedName>
    <definedName name="oax" localSheetId="8">#REF!</definedName>
    <definedName name="oax" localSheetId="20">#REF!</definedName>
    <definedName name="oax" localSheetId="17">#REF!</definedName>
    <definedName name="oax" localSheetId="18">#REF!</definedName>
    <definedName name="oax" localSheetId="21">#REF!</definedName>
    <definedName name="oax">#REF!</definedName>
    <definedName name="qq" localSheetId="19">#REF!</definedName>
    <definedName name="qq" localSheetId="7">#REF!</definedName>
    <definedName name="qq" localSheetId="8">#REF!</definedName>
    <definedName name="qq" localSheetId="20">#REF!</definedName>
    <definedName name="qq" localSheetId="17">#REF!</definedName>
    <definedName name="qq" localSheetId="18">#REF!</definedName>
    <definedName name="qq" localSheetId="21">#REF!</definedName>
    <definedName name="qq">#REF!</definedName>
    <definedName name="RESP" localSheetId="19">#REF!</definedName>
    <definedName name="RESP" localSheetId="7">#REF!</definedName>
    <definedName name="RESP" localSheetId="8">#REF!</definedName>
    <definedName name="RESP" localSheetId="20">#REF!</definedName>
    <definedName name="RESP" localSheetId="17">#REF!</definedName>
    <definedName name="RESP" localSheetId="18">#REF!</definedName>
    <definedName name="RESP" localSheetId="21">#REF!</definedName>
    <definedName name="RESP">#REF!</definedName>
    <definedName name="sobretasa" localSheetId="19">#REF!</definedName>
    <definedName name="sobretasa" localSheetId="7">#REF!</definedName>
    <definedName name="sobretasa" localSheetId="8">#REF!</definedName>
    <definedName name="sobretasa" localSheetId="20">#REF!</definedName>
    <definedName name="sobretasa" localSheetId="17">#REF!</definedName>
    <definedName name="sobretasa" localSheetId="18">#REF!</definedName>
    <definedName name="sobretasa" localSheetId="21">#REF!</definedName>
    <definedName name="sobretasa">#REF!</definedName>
    <definedName name="tasas" localSheetId="19">#REF!</definedName>
    <definedName name="tasas" localSheetId="7">#REF!</definedName>
    <definedName name="tasas" localSheetId="8">#REF!</definedName>
    <definedName name="tasas" localSheetId="20">#REF!</definedName>
    <definedName name="tasas" localSheetId="17">#REF!</definedName>
    <definedName name="tasas" localSheetId="18">#REF!</definedName>
    <definedName name="tasas" localSheetId="21">#REF!</definedName>
    <definedName name="tasas">#REF!</definedName>
    <definedName name="_xlnm.Print_Titles" localSheetId="6">aportaciones!$5:$5</definedName>
    <definedName name="_xlnm.Print_Titles" localSheetId="7">'DESCUENTO ramo 28'!$2:$9</definedName>
    <definedName name="_xlnm.Print_Titles" localSheetId="8">'descuento ramo 33'!#REF!</definedName>
    <definedName name="_xlnm.Print_Titles" localSheetId="32">'DESTINADOS SERV PUBLICO '!$1:$9</definedName>
    <definedName name="_xlnm.Print_Titles" localSheetId="33">'MONUMENTOS HISTORICOS '!$1:$9</definedName>
    <definedName name="_xlnm.Print_Titles" localSheetId="35">PACH!$1:$3</definedName>
    <definedName name="_xlnm.Print_Titles" localSheetId="5">participaciones!$5:$5</definedName>
    <definedName name="_xlnm.Print_Titles" localSheetId="34">'PROPIEDAD DE LA FEDERACION'!$1:$9</definedName>
    <definedName name="_xlnm.Print_Titles" localSheetId="15">'R7 Administrativa'!$1:$9</definedName>
    <definedName name="_xlnm.Print_Titles" localSheetId="31">'REPORTE DE VEHICULOS'!$1:$5</definedName>
    <definedName name="VER" localSheetId="19">#REF!</definedName>
    <definedName name="VER" localSheetId="7">#REF!</definedName>
    <definedName name="VER" localSheetId="8">#REF!</definedName>
    <definedName name="VER" localSheetId="20">#REF!</definedName>
    <definedName name="VER" localSheetId="17">#REF!</definedName>
    <definedName name="VER" localSheetId="18">#REF!</definedName>
    <definedName name="VER" localSheetId="21">#REF!</definedName>
    <definedName name="VER">#REF!</definedName>
    <definedName name="W">[4]CATALOGOS!$E$1:$E$3</definedName>
    <definedName name="X">[4]CATALOGOS!$G$1:$G$6</definedName>
  </definedNames>
  <calcPr calcId="125725"/>
</workbook>
</file>

<file path=xl/calcChain.xml><?xml version="1.0" encoding="utf-8"?>
<calcChain xmlns="http://schemas.openxmlformats.org/spreadsheetml/2006/main">
  <c r="H3760" i="38"/>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A22" i="37"/>
  <c r="G20"/>
  <c r="G17"/>
  <c r="G22" s="1"/>
  <c r="G10" s="1"/>
  <c r="A10"/>
  <c r="G32" i="36"/>
  <c r="G10" s="1"/>
  <c r="A10"/>
  <c r="G337" i="35"/>
  <c r="G335"/>
  <c r="G333"/>
  <c r="G320"/>
  <c r="G314"/>
  <c r="G308"/>
  <c r="G304"/>
  <c r="G286"/>
  <c r="G339" s="1"/>
  <c r="G9" s="1"/>
  <c r="G264"/>
  <c r="G153"/>
  <c r="A9"/>
  <c r="A17" i="34" l="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11"/>
  <c r="A12" s="1"/>
  <c r="A13" s="1"/>
  <c r="A14" s="1"/>
  <c r="A15" s="1"/>
  <c r="A16" s="1"/>
  <c r="A9"/>
  <c r="A10" s="1"/>
  <c r="A7"/>
  <c r="A8" s="1"/>
  <c r="D31" i="33" l="1"/>
  <c r="D44" i="32"/>
  <c r="D39"/>
  <c r="D46" s="1"/>
  <c r="G56" i="25" l="1"/>
  <c r="D56"/>
  <c r="G55"/>
  <c r="F55"/>
  <c r="F57" s="1"/>
  <c r="D55"/>
  <c r="C55"/>
  <c r="B55"/>
  <c r="G54"/>
  <c r="D54"/>
  <c r="G53"/>
  <c r="D53"/>
  <c r="G52"/>
  <c r="G51" s="1"/>
  <c r="D52"/>
  <c r="F51"/>
  <c r="D51"/>
  <c r="C51"/>
  <c r="B51"/>
  <c r="F50"/>
  <c r="G50" s="1"/>
  <c r="E50"/>
  <c r="B50"/>
  <c r="D50" s="1"/>
  <c r="F49"/>
  <c r="E49"/>
  <c r="B49"/>
  <c r="G49" s="1"/>
  <c r="F48"/>
  <c r="E48"/>
  <c r="D48"/>
  <c r="B48"/>
  <c r="G48" s="1"/>
  <c r="F47"/>
  <c r="G47" s="1"/>
  <c r="E47"/>
  <c r="D47"/>
  <c r="B47"/>
  <c r="G46"/>
  <c r="D46"/>
  <c r="F45"/>
  <c r="E45"/>
  <c r="D45"/>
  <c r="D44" s="1"/>
  <c r="B45"/>
  <c r="G45" s="1"/>
  <c r="G44" s="1"/>
  <c r="F44"/>
  <c r="E44"/>
  <c r="C44"/>
  <c r="B44"/>
  <c r="G43"/>
  <c r="F43"/>
  <c r="E43"/>
  <c r="D43"/>
  <c r="F42"/>
  <c r="F41" s="1"/>
  <c r="E42"/>
  <c r="B42"/>
  <c r="B41" s="1"/>
  <c r="E41"/>
  <c r="C41"/>
  <c r="F40"/>
  <c r="G40" s="1"/>
  <c r="E40"/>
  <c r="B40"/>
  <c r="D40" s="1"/>
  <c r="G39"/>
  <c r="F39"/>
  <c r="D39"/>
  <c r="F38"/>
  <c r="F37" s="1"/>
  <c r="E38"/>
  <c r="E37" s="1"/>
  <c r="E57" s="1"/>
  <c r="B38"/>
  <c r="D38" s="1"/>
  <c r="C37"/>
  <c r="C57" s="1"/>
  <c r="C30"/>
  <c r="G29"/>
  <c r="D29"/>
  <c r="G28"/>
  <c r="D28"/>
  <c r="G27"/>
  <c r="D27"/>
  <c r="G26"/>
  <c r="D26"/>
  <c r="G25"/>
  <c r="D25"/>
  <c r="G24"/>
  <c r="D24"/>
  <c r="G23"/>
  <c r="D23"/>
  <c r="F22"/>
  <c r="G22" s="1"/>
  <c r="E22"/>
  <c r="E30" s="1"/>
  <c r="D22"/>
  <c r="B22"/>
  <c r="G21"/>
  <c r="D21"/>
  <c r="G20"/>
  <c r="D20"/>
  <c r="F19"/>
  <c r="F30" s="1"/>
  <c r="E19"/>
  <c r="B19"/>
  <c r="D19" s="1"/>
  <c r="G18"/>
  <c r="D18"/>
  <c r="G17"/>
  <c r="D17"/>
  <c r="G16"/>
  <c r="D16"/>
  <c r="D30" s="1"/>
  <c r="G19" l="1"/>
  <c r="G30" s="1"/>
  <c r="B30"/>
  <c r="G38"/>
  <c r="D42"/>
  <c r="D41" s="1"/>
  <c r="D37" s="1"/>
  <c r="D57" s="1"/>
  <c r="D49"/>
  <c r="G42"/>
  <c r="G41" s="1"/>
  <c r="B37"/>
  <c r="B57" s="1"/>
  <c r="G37" l="1"/>
  <c r="G57" s="1"/>
  <c r="F7" i="24" l="1"/>
  <c r="F6" s="1"/>
  <c r="E7"/>
  <c r="E6" s="1"/>
  <c r="E13" i="23"/>
  <c r="D12" i="22"/>
  <c r="G19" i="21"/>
  <c r="G18"/>
  <c r="G17"/>
  <c r="G16"/>
  <c r="G15" s="1"/>
  <c r="H15"/>
  <c r="F15"/>
  <c r="F14" s="1"/>
  <c r="E15"/>
  <c r="E14" s="1"/>
  <c r="G14" s="1"/>
  <c r="H14"/>
  <c r="G13"/>
  <c r="G12"/>
  <c r="H11"/>
  <c r="H5" s="1"/>
  <c r="H20" s="1"/>
  <c r="G11"/>
  <c r="F11"/>
  <c r="E11"/>
  <c r="G10"/>
  <c r="G7"/>
  <c r="G6" s="1"/>
  <c r="G5" s="1"/>
  <c r="H6"/>
  <c r="F6"/>
  <c r="F5" s="1"/>
  <c r="F20" s="1"/>
  <c r="E6"/>
  <c r="E5" s="1"/>
  <c r="E20" s="1"/>
  <c r="G20" l="1"/>
  <c r="D55" i="11" l="1"/>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18" i="10"/>
  <c r="D17"/>
  <c r="D16"/>
  <c r="D15"/>
  <c r="D14"/>
  <c r="D13"/>
  <c r="D12"/>
  <c r="D11"/>
  <c r="D10"/>
  <c r="E12" i="4" l="1"/>
  <c r="B16" i="1"/>
  <c r="B10" i="3"/>
  <c r="B16"/>
  <c r="B8" s="1"/>
  <c r="B14" i="1" s="1"/>
  <c r="B19" i="3"/>
  <c r="D10"/>
  <c r="D8" s="1"/>
  <c r="D16"/>
  <c r="D19"/>
  <c r="B17" i="1"/>
  <c r="B20"/>
  <c r="B31"/>
  <c r="B34"/>
  <c r="G11" i="5"/>
  <c r="G12"/>
  <c r="G13"/>
  <c r="G14"/>
  <c r="G15"/>
  <c r="G19"/>
  <c r="G21"/>
  <c r="G22"/>
  <c r="G23"/>
  <c r="G24"/>
  <c r="G25"/>
  <c r="G26"/>
  <c r="G27"/>
  <c r="G29"/>
  <c r="G32"/>
  <c r="I8" i="4"/>
  <c r="G20"/>
  <c r="G18"/>
  <c r="G17"/>
  <c r="G14"/>
  <c r="G12"/>
  <c r="G12" i="3"/>
  <c r="G13"/>
  <c r="G14"/>
  <c r="G17"/>
  <c r="G20"/>
  <c r="G21"/>
  <c r="G24"/>
  <c r="G26"/>
  <c r="G29"/>
  <c r="G11"/>
  <c r="G37" i="1"/>
  <c r="H9" i="5"/>
  <c r="I8" i="3"/>
  <c r="B19" i="1"/>
  <c r="B15"/>
  <c r="D10" i="5"/>
  <c r="C10"/>
  <c r="B10"/>
  <c r="F21" i="3"/>
  <c r="F20"/>
  <c r="E21"/>
  <c r="E20"/>
  <c r="C19"/>
  <c r="F19" s="1"/>
  <c r="F17"/>
  <c r="E17"/>
  <c r="G10" i="5"/>
  <c r="G19" i="3"/>
  <c r="F10" i="5"/>
  <c r="C10" i="3"/>
  <c r="B20" i="5"/>
  <c r="B17" s="1"/>
  <c r="C20"/>
  <c r="D20"/>
  <c r="D17" s="1"/>
  <c r="G20"/>
  <c r="F37" i="1"/>
  <c r="C34"/>
  <c r="D34"/>
  <c r="B51" i="2" s="1"/>
  <c r="C31" i="1"/>
  <c r="D31"/>
  <c r="G31" s="1"/>
  <c r="C21"/>
  <c r="D21"/>
  <c r="G21" s="1"/>
  <c r="B21"/>
  <c r="C20"/>
  <c r="D20"/>
  <c r="C19"/>
  <c r="F19" s="1"/>
  <c r="D19"/>
  <c r="C17"/>
  <c r="D17"/>
  <c r="C16"/>
  <c r="D16"/>
  <c r="C15"/>
  <c r="D15"/>
  <c r="F29" i="5"/>
  <c r="E29"/>
  <c r="F26" i="3"/>
  <c r="E26"/>
  <c r="F24" i="5"/>
  <c r="E27"/>
  <c r="E26"/>
  <c r="E23"/>
  <c r="E21"/>
  <c r="E22"/>
  <c r="E20" s="1"/>
  <c r="E19"/>
  <c r="E18"/>
  <c r="B52" i="2"/>
  <c r="C28" i="3"/>
  <c r="D28"/>
  <c r="G28" s="1"/>
  <c r="B28"/>
  <c r="C16"/>
  <c r="G16"/>
  <c r="F21" i="5"/>
  <c r="F22"/>
  <c r="F20" i="4"/>
  <c r="E20"/>
  <c r="E37" i="1"/>
  <c r="C27"/>
  <c r="D27"/>
  <c r="B27"/>
  <c r="F32" i="5"/>
  <c r="E32"/>
  <c r="F27"/>
  <c r="F26"/>
  <c r="F25"/>
  <c r="E25"/>
  <c r="E24"/>
  <c r="F23"/>
  <c r="C17"/>
  <c r="F19"/>
  <c r="F15"/>
  <c r="E15"/>
  <c r="F14"/>
  <c r="E14"/>
  <c r="F13"/>
  <c r="E13"/>
  <c r="F12"/>
  <c r="E12"/>
  <c r="F11"/>
  <c r="E11"/>
  <c r="A2"/>
  <c r="F18" i="4"/>
  <c r="E18"/>
  <c r="F17"/>
  <c r="E17"/>
  <c r="D16"/>
  <c r="F16" s="1"/>
  <c r="B16"/>
  <c r="C16"/>
  <c r="F12"/>
  <c r="E10"/>
  <c r="F29" i="3"/>
  <c r="E29"/>
  <c r="E28"/>
  <c r="F24"/>
  <c r="E24"/>
  <c r="D23"/>
  <c r="G23" s="1"/>
  <c r="C23"/>
  <c r="B23"/>
  <c r="F14"/>
  <c r="E14"/>
  <c r="F13"/>
  <c r="E13"/>
  <c r="F12"/>
  <c r="E12"/>
  <c r="F11"/>
  <c r="E11"/>
  <c r="G10"/>
  <c r="B26" i="2"/>
  <c r="C35" s="1"/>
  <c r="C26" s="1"/>
  <c r="T18"/>
  <c r="T17"/>
  <c r="T16"/>
  <c r="T15"/>
  <c r="T14"/>
  <c r="T13"/>
  <c r="T12"/>
  <c r="T11"/>
  <c r="E10" i="5"/>
  <c r="C8" i="3"/>
  <c r="C14" i="1" s="1"/>
  <c r="B8" i="4"/>
  <c r="C8" i="5"/>
  <c r="C29" i="1"/>
  <c r="F20" i="5"/>
  <c r="C8" i="4"/>
  <c r="E23" i="3"/>
  <c r="F10"/>
  <c r="E16"/>
  <c r="F14" i="4"/>
  <c r="E10" i="3"/>
  <c r="F16"/>
  <c r="F23"/>
  <c r="E14" i="4"/>
  <c r="C30" i="2"/>
  <c r="C34"/>
  <c r="C29"/>
  <c r="C28"/>
  <c r="C32"/>
  <c r="F28" i="3"/>
  <c r="C33" i="2"/>
  <c r="C31"/>
  <c r="F27" i="1" l="1"/>
  <c r="G17"/>
  <c r="F21"/>
  <c r="E34"/>
  <c r="E16"/>
  <c r="E19"/>
  <c r="E21"/>
  <c r="E15"/>
  <c r="F17"/>
  <c r="C18"/>
  <c r="C13" s="1"/>
  <c r="E20"/>
  <c r="E27"/>
  <c r="G19"/>
  <c r="C25"/>
  <c r="C23" s="1"/>
  <c r="G16"/>
  <c r="E31"/>
  <c r="G34"/>
  <c r="E17"/>
  <c r="F16"/>
  <c r="F34"/>
  <c r="G27"/>
  <c r="F31"/>
  <c r="B18"/>
  <c r="B13" s="1"/>
  <c r="B50" i="2"/>
  <c r="F20" i="1"/>
  <c r="E16" i="4"/>
  <c r="D8"/>
  <c r="D18" i="1"/>
  <c r="G20"/>
  <c r="E17" i="5"/>
  <c r="G16" i="4"/>
  <c r="B8" i="5"/>
  <c r="B29" i="1"/>
  <c r="B25" s="1"/>
  <c r="B23" s="1"/>
  <c r="F8" i="3"/>
  <c r="G8"/>
  <c r="D14" i="1"/>
  <c r="E8" i="3"/>
  <c r="D29" i="1"/>
  <c r="F17" i="5"/>
  <c r="G17"/>
  <c r="D8"/>
  <c r="B48" i="2"/>
  <c r="E19" i="3"/>
  <c r="E8" i="4"/>
  <c r="E18" i="1" l="1"/>
  <c r="G18"/>
  <c r="C11"/>
  <c r="B11"/>
  <c r="F18"/>
  <c r="G8" i="4"/>
  <c r="F8"/>
  <c r="B49" i="2"/>
  <c r="E29" i="1"/>
  <c r="E25" s="1"/>
  <c r="E23" s="1"/>
  <c r="G29"/>
  <c r="D25"/>
  <c r="F29"/>
  <c r="G8" i="5"/>
  <c r="F8"/>
  <c r="E8"/>
  <c r="G14" i="1"/>
  <c r="D13"/>
  <c r="E14"/>
  <c r="F14"/>
  <c r="F25" l="1"/>
  <c r="G25"/>
  <c r="D23"/>
  <c r="B47" i="2"/>
  <c r="E13" i="1"/>
  <c r="G13"/>
  <c r="F13"/>
  <c r="B45" i="2" l="1"/>
  <c r="C47" s="1"/>
  <c r="F23" i="1"/>
  <c r="G23"/>
  <c r="D11"/>
  <c r="F11" l="1"/>
  <c r="E11"/>
  <c r="G11"/>
  <c r="C51" i="2"/>
  <c r="C50"/>
  <c r="C52"/>
  <c r="C48"/>
  <c r="C49"/>
  <c r="C45" l="1"/>
</calcChain>
</file>

<file path=xl/sharedStrings.xml><?xml version="1.0" encoding="utf-8"?>
<sst xmlns="http://schemas.openxmlformats.org/spreadsheetml/2006/main" count="38404" uniqueCount="11294">
  <si>
    <t>( Miles de Pesos )</t>
  </si>
  <si>
    <t>CONCEPTO</t>
  </si>
  <si>
    <t>RECAUDACIÓN</t>
  </si>
  <si>
    <t>VARIACIÓN RESPECTO A:</t>
  </si>
  <si>
    <t>RECAUDACIÓN ESTIMADA:</t>
  </si>
  <si>
    <t>ESTIMADA</t>
  </si>
  <si>
    <t>OBTENIDA</t>
  </si>
  <si>
    <t>IMPORTE</t>
  </si>
  <si>
    <t>%</t>
  </si>
  <si>
    <t xml:space="preserve"> %  Real * </t>
  </si>
  <si>
    <t>TOTAL</t>
  </si>
  <si>
    <t>Ingresos de Gestión</t>
  </si>
  <si>
    <t>Impuestos</t>
  </si>
  <si>
    <t>Contribuciones de Mejoras</t>
  </si>
  <si>
    <t>Derechos</t>
  </si>
  <si>
    <t xml:space="preserve">Productos </t>
  </si>
  <si>
    <t xml:space="preserve">Aprovechamientos  </t>
  </si>
  <si>
    <t xml:space="preserve">     Incentivos Derivados de la Colaboración Fiscal </t>
  </si>
  <si>
    <t xml:space="preserve">      Aprovechamientos del Estado</t>
  </si>
  <si>
    <t>Participaciones y Aportaciones</t>
  </si>
  <si>
    <t xml:space="preserve">Participaciones </t>
  </si>
  <si>
    <t xml:space="preserve">Aportaciones                                          </t>
  </si>
  <si>
    <t xml:space="preserve"> </t>
  </si>
  <si>
    <t>Transferencias, Asignaciones, Subsidios y Otras Ayudas</t>
  </si>
  <si>
    <t>N/R</t>
  </si>
  <si>
    <t>Otros ingresos</t>
  </si>
  <si>
    <t>*Deflactado de acuerdo al Indice Nacional de Precios al Consumidor (INPC)</t>
  </si>
  <si>
    <t>N/R:No Representativo</t>
  </si>
  <si>
    <t xml:space="preserve">INGRESOS DEL SECTOR PUBLICO PRESUPUESTARIO  </t>
  </si>
  <si>
    <t>ENERO - JULIO 2004</t>
  </si>
  <si>
    <t>NOVIEMBRE/DICIEMBRE 2004</t>
  </si>
  <si>
    <t>Ingresos Propios</t>
  </si>
  <si>
    <t>Participaciones e Incentivos Federales</t>
  </si>
  <si>
    <t>Fondos de Aportaciones Federales ( Ramo 33 )</t>
  </si>
  <si>
    <t xml:space="preserve">Transferencias  por Convenios de Coordinación </t>
  </si>
  <si>
    <t xml:space="preserve">Transferencias por Convenios de Coordinación </t>
  </si>
  <si>
    <t>Programa de Apoyo para el Fortalecimiento de las Entidades Federativas ( PAFEF- Ramo 39 )</t>
  </si>
  <si>
    <t>Fideicomiso para la Infraestructura en los Estados (FIES)</t>
  </si>
  <si>
    <t>Fideicomiso para la Infraestructura en los Estados ( FIES )</t>
  </si>
  <si>
    <t xml:space="preserve">Ingresos derivados de Entidades del Sector Paraestatal </t>
  </si>
  <si>
    <t>Ingresos derivados de Entidades del Sector Paraestatal</t>
  </si>
  <si>
    <t>Ingresos por Empréstitos</t>
  </si>
  <si>
    <t>Aportaciones</t>
  </si>
  <si>
    <t>Transferencias, Asignaciones,Subsidios y Otras Ayudas</t>
  </si>
  <si>
    <t>IMPUESTOS</t>
  </si>
  <si>
    <t>Impuestos Sobre Los Ingresos</t>
  </si>
  <si>
    <t>Sobre Rifas, Sorteos, Loterías y Concursos</t>
  </si>
  <si>
    <t>Sobre Diversiones y Espectáculos Públicos</t>
  </si>
  <si>
    <t>Cedular a los Ingresos por el Otorgamiento del Uso o Goce Temporal de Bienes Inmuebles</t>
  </si>
  <si>
    <t>Impuestos Sobre el Patrimonio</t>
  </si>
  <si>
    <t>Sobre Tenencia o Uso de  Vehículos</t>
  </si>
  <si>
    <t>Otros Impuestos</t>
  </si>
  <si>
    <t>Sobre la Prestación de Servicios de Hospedaje</t>
  </si>
  <si>
    <t>OTROS INGRESOS DE GESTIÓN</t>
  </si>
  <si>
    <t>Productos</t>
  </si>
  <si>
    <t>Aprovechamientos</t>
  </si>
  <si>
    <t>Incentivos Derivados de                                Colaboracion Fiscal</t>
  </si>
  <si>
    <t xml:space="preserve">   Aprovechamientos del Estado</t>
  </si>
  <si>
    <t>PARTICIPACIONES, APORTACIONES, TRANSFERENCIAS, ASIGNACIONES, SUBSIDIOS Y OTRAS AYUDAS</t>
  </si>
  <si>
    <t xml:space="preserve">PARTICIPACIONES </t>
  </si>
  <si>
    <t>Fondo General de Participaciones</t>
  </si>
  <si>
    <t>Fondo de Fomento Municipal</t>
  </si>
  <si>
    <t>Participaciones en Impuestos Especiales</t>
  </si>
  <si>
    <t>Fondo de Fiscalización para los Estados</t>
  </si>
  <si>
    <t>Fondo de Compensación</t>
  </si>
  <si>
    <t>Fondo de Aportaciones para los Servicios de Salud</t>
  </si>
  <si>
    <t>Fondo de Aportaciones para la Infraestructura Social</t>
  </si>
  <si>
    <t xml:space="preserve">     Municipal</t>
  </si>
  <si>
    <t xml:space="preserve">     Estatal</t>
  </si>
  <si>
    <t xml:space="preserve">Fondo de Aportaciones para el Fortalecimiento de los Municipios y de las Demarcaciones Territoriales del Distrito Federal </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</si>
  <si>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</si>
  <si>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</si>
  <si>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</si>
  <si>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 ( FAFEF )</t>
  </si>
  <si>
    <t>TRANSFERENCIAS,ASIGNACIONES,SUBSIDIOS Y OTRAS AYUDAS</t>
  </si>
  <si>
    <t>Sobre las Demasías Caducas</t>
  </si>
  <si>
    <t>Contribuciones no comprendidas en las fracciones de la Ley de Ingresos causados en ejercicios fiscales anteriores pendientes de liquidación o pago</t>
  </si>
  <si>
    <t>Impuestos Sobre la Producción, el Comercio, el Consumo y las Transacciones o Asimilables</t>
  </si>
  <si>
    <t>Impuesto Sobre la Adquisición de Vehículos  de Motor Usados</t>
  </si>
  <si>
    <t xml:space="preserve">INGRESOS </t>
  </si>
  <si>
    <t>Para el Desarrollo Social</t>
  </si>
  <si>
    <t>Impuesto sobre Erogaciones por Remuneraciones al Trabajo Personal</t>
  </si>
  <si>
    <t>Accesorios</t>
  </si>
  <si>
    <t>CONVENIOS</t>
  </si>
  <si>
    <t>Convenios</t>
  </si>
  <si>
    <t>Participaciones y Aportaciones Transferencias, Asignaciones, Subsidios y Otras Ayudas</t>
  </si>
  <si>
    <t>APORTACIONES</t>
  </si>
  <si>
    <t>(En pesos )</t>
  </si>
  <si>
    <t>Impuesto sobre Nóminas o Asimilables</t>
  </si>
  <si>
    <t>ENE-JUN 2015</t>
  </si>
  <si>
    <t>OBTENIDO
 ENE-JUN 2014</t>
  </si>
  <si>
    <t>Fondo  de Aportaciones para la nómina Educativa y Gasto Operativo</t>
  </si>
  <si>
    <t>DEL 1 DE ENERO AL 30 DE JUNIO DE 2015</t>
  </si>
  <si>
    <t>PRESUPUESTO EJERCIDO POR LOS 570 MUNICIPIOS DEL ESTADO DE OAXACA</t>
  </si>
  <si>
    <t>PARTICIPACIONES FEDERALES</t>
  </si>
  <si>
    <t>NO</t>
  </si>
  <si>
    <t>MUNICIPIO</t>
  </si>
  <si>
    <t>Fondo Municipal de Participaciones</t>
  </si>
  <si>
    <t>Fondo Municipal Sobre  el Impuesto a las Ventas Finales de  Gasolina y Diesel</t>
  </si>
  <si>
    <t>Suma</t>
  </si>
  <si>
    <t>001</t>
  </si>
  <si>
    <t xml:space="preserve"> ABEJONES</t>
  </si>
  <si>
    <t>002</t>
  </si>
  <si>
    <t xml:space="preserve"> ACATLAN DE PEREZ FIGUEROA</t>
  </si>
  <si>
    <t>003</t>
  </si>
  <si>
    <t xml:space="preserve"> ASUNCION CACALOTEPEC</t>
  </si>
  <si>
    <t>004</t>
  </si>
  <si>
    <t xml:space="preserve"> ASUNCION CUYOTEPEJI</t>
  </si>
  <si>
    <t>005</t>
  </si>
  <si>
    <t xml:space="preserve"> ASUNCION IXTALTEPEC</t>
  </si>
  <si>
    <t>006</t>
  </si>
  <si>
    <t xml:space="preserve"> ASUNCION NOCHIXTLAN</t>
  </si>
  <si>
    <t>007</t>
  </si>
  <si>
    <t xml:space="preserve"> ASUNCION OCOTLAN</t>
  </si>
  <si>
    <t>008</t>
  </si>
  <si>
    <t xml:space="preserve"> ASUNCION TLACOLULITA</t>
  </si>
  <si>
    <t>009</t>
  </si>
  <si>
    <t xml:space="preserve"> AYOTZINTEPEC</t>
  </si>
  <si>
    <t>010</t>
  </si>
  <si>
    <t xml:space="preserve"> EL BARRIO DE LA SOLEDAD</t>
  </si>
  <si>
    <t>011</t>
  </si>
  <si>
    <t xml:space="preserve"> CALIHUALA</t>
  </si>
  <si>
    <t>012</t>
  </si>
  <si>
    <t xml:space="preserve"> CANDELARIA LOXICHA</t>
  </si>
  <si>
    <t>013</t>
  </si>
  <si>
    <t xml:space="preserve"> CIENEGA DE ZIMATLAN</t>
  </si>
  <si>
    <t>014</t>
  </si>
  <si>
    <t xml:space="preserve"> CIUDAD IXTEPEC</t>
  </si>
  <si>
    <t>015</t>
  </si>
  <si>
    <t xml:space="preserve"> COATECAS ALTAS</t>
  </si>
  <si>
    <t>016</t>
  </si>
  <si>
    <t xml:space="preserve"> COICOYAN DE LAS FLORES</t>
  </si>
  <si>
    <t>017</t>
  </si>
  <si>
    <t xml:space="preserve"> LA COMPAÑIA</t>
  </si>
  <si>
    <t>018</t>
  </si>
  <si>
    <t xml:space="preserve"> CONCEPCION BUENAVISTA</t>
  </si>
  <si>
    <t>019</t>
  </si>
  <si>
    <t xml:space="preserve"> CONCEPCION PAPALO</t>
  </si>
  <si>
    <t>020</t>
  </si>
  <si>
    <t xml:space="preserve"> CONSTANCIA DEL ROSARIO</t>
  </si>
  <si>
    <t>021</t>
  </si>
  <si>
    <t xml:space="preserve"> COSOLAPA</t>
  </si>
  <si>
    <t>022</t>
  </si>
  <si>
    <t xml:space="preserve"> COSOLTEPEC</t>
  </si>
  <si>
    <t>023</t>
  </si>
  <si>
    <t xml:space="preserve"> CUILAPAM DE GUERRERO</t>
  </si>
  <si>
    <t>024</t>
  </si>
  <si>
    <t xml:space="preserve"> CUYAMECALCO VILLA DE ZARAGOZA</t>
  </si>
  <si>
    <t>025</t>
  </si>
  <si>
    <t xml:space="preserve"> CHAHUITES</t>
  </si>
  <si>
    <t>026</t>
  </si>
  <si>
    <t xml:space="preserve"> CHALCATONGO DE HIDALGO</t>
  </si>
  <si>
    <t>027</t>
  </si>
  <si>
    <t xml:space="preserve"> CHIQUIHUITLAN DE BENITO JUAREZ</t>
  </si>
  <si>
    <t>028</t>
  </si>
  <si>
    <t xml:space="preserve"> HEROICA CIUDAD DE EJUTLA DE CRESPO</t>
  </si>
  <si>
    <t>029</t>
  </si>
  <si>
    <t xml:space="preserve"> ELOXOCHITLAN DE FLORES MAGON</t>
  </si>
  <si>
    <t>030</t>
  </si>
  <si>
    <t xml:space="preserve"> EL ESPINAL</t>
  </si>
  <si>
    <t>031</t>
  </si>
  <si>
    <t xml:space="preserve"> TAMAZULAPAM DEL ESPIRITU SANTO</t>
  </si>
  <si>
    <t>032</t>
  </si>
  <si>
    <t xml:space="preserve"> FRESNILLO DE TRUJANO</t>
  </si>
  <si>
    <t>033</t>
  </si>
  <si>
    <t xml:space="preserve"> GUADALUPE ETLA</t>
  </si>
  <si>
    <t>034</t>
  </si>
  <si>
    <t xml:space="preserve"> GUADALUPE DE RAMIREZ</t>
  </si>
  <si>
    <t>035</t>
  </si>
  <si>
    <t xml:space="preserve"> GUELATAO DE JUAREZ</t>
  </si>
  <si>
    <t>036</t>
  </si>
  <si>
    <t xml:space="preserve"> GUEVEA DE HUMBOLDT</t>
  </si>
  <si>
    <t>037</t>
  </si>
  <si>
    <t xml:space="preserve"> MESONES HIDALGO</t>
  </si>
  <si>
    <t>038</t>
  </si>
  <si>
    <t xml:space="preserve"> VILLA HIDALGO</t>
  </si>
  <si>
    <t>039</t>
  </si>
  <si>
    <t xml:space="preserve"> HEROICA CIUDAD DE HUAJUAPAN DE LEON</t>
  </si>
  <si>
    <t>040</t>
  </si>
  <si>
    <t xml:space="preserve"> HUAUTEPEC</t>
  </si>
  <si>
    <t>041</t>
  </si>
  <si>
    <t xml:space="preserve"> HUAUTLA DE JIMENEZ</t>
  </si>
  <si>
    <t>042</t>
  </si>
  <si>
    <t xml:space="preserve"> IXTLAN DE JUAREZ</t>
  </si>
  <si>
    <t>043</t>
  </si>
  <si>
    <t xml:space="preserve"> HEROICA CIUDAD DE JUCHITAN DE ZARAGOZA</t>
  </si>
  <si>
    <t>044</t>
  </si>
  <si>
    <t xml:space="preserve"> LOMA BONITA</t>
  </si>
  <si>
    <t>045</t>
  </si>
  <si>
    <t xml:space="preserve"> MAGDALENA APASCO</t>
  </si>
  <si>
    <t>046</t>
  </si>
  <si>
    <t xml:space="preserve"> MAGDALENA JALTEPEC</t>
  </si>
  <si>
    <t>047</t>
  </si>
  <si>
    <t xml:space="preserve"> SANTA MAGDALENA JICOTLAN</t>
  </si>
  <si>
    <t>048</t>
  </si>
  <si>
    <t xml:space="preserve"> MAGDALENA MIXTEPEC</t>
  </si>
  <si>
    <t>049</t>
  </si>
  <si>
    <t xml:space="preserve"> MAGDALENA OCOTLAN</t>
  </si>
  <si>
    <t>050</t>
  </si>
  <si>
    <t xml:space="preserve"> MAGDALENA PEÑASCO</t>
  </si>
  <si>
    <t>051</t>
  </si>
  <si>
    <t xml:space="preserve"> MAGDALENA TEITIPAC</t>
  </si>
  <si>
    <t>052</t>
  </si>
  <si>
    <t xml:space="preserve"> MAGDALENA TEQUISISTLAN</t>
  </si>
  <si>
    <t>053</t>
  </si>
  <si>
    <t xml:space="preserve"> MAGDALENA TLACOTEPEC</t>
  </si>
  <si>
    <t>054</t>
  </si>
  <si>
    <t xml:space="preserve"> MAGDALENA ZAHUATLAN</t>
  </si>
  <si>
    <t>055</t>
  </si>
  <si>
    <t xml:space="preserve"> MARISCALA DE JUAREZ</t>
  </si>
  <si>
    <t>056</t>
  </si>
  <si>
    <t xml:space="preserve"> MARTIRES DE TACUBAYA</t>
  </si>
  <si>
    <t>057</t>
  </si>
  <si>
    <t xml:space="preserve"> MATIAS ROMERO AVENDAÑO</t>
  </si>
  <si>
    <t>058</t>
  </si>
  <si>
    <t xml:space="preserve"> MAZATLAN VILLA DE FLORES</t>
  </si>
  <si>
    <t>059</t>
  </si>
  <si>
    <t xml:space="preserve"> MIAHUATLAN DE PORFIRIO DIAZ</t>
  </si>
  <si>
    <t>060</t>
  </si>
  <si>
    <t xml:space="preserve"> MIXISTLAN DE LA REFORMA</t>
  </si>
  <si>
    <t>061</t>
  </si>
  <si>
    <t xml:space="preserve"> MONJAS</t>
  </si>
  <si>
    <t>062</t>
  </si>
  <si>
    <t xml:space="preserve"> NATIVIDAD</t>
  </si>
  <si>
    <t>063</t>
  </si>
  <si>
    <t xml:space="preserve"> NAZARENO ETLA</t>
  </si>
  <si>
    <t>064</t>
  </si>
  <si>
    <t xml:space="preserve"> NEJAPA DE MADERO</t>
  </si>
  <si>
    <t>065</t>
  </si>
  <si>
    <t xml:space="preserve"> IXPANTEPEC NIEVES</t>
  </si>
  <si>
    <t>066</t>
  </si>
  <si>
    <t xml:space="preserve"> SANTIAGO NILTEPEC</t>
  </si>
  <si>
    <t>067</t>
  </si>
  <si>
    <t xml:space="preserve"> OAXACA DE JUAREZ</t>
  </si>
  <si>
    <t>068</t>
  </si>
  <si>
    <t xml:space="preserve"> OCOTLAN DE MORELOS</t>
  </si>
  <si>
    <t>069</t>
  </si>
  <si>
    <t xml:space="preserve"> LA PE</t>
  </si>
  <si>
    <t>070</t>
  </si>
  <si>
    <t xml:space="preserve"> PINOTEPA DE DON LUIS</t>
  </si>
  <si>
    <t>071</t>
  </si>
  <si>
    <t xml:space="preserve"> PLUMA HIDALGO</t>
  </si>
  <si>
    <t>072</t>
  </si>
  <si>
    <t xml:space="preserve"> SAN JOSE DEL PROGRESO</t>
  </si>
  <si>
    <t>073</t>
  </si>
  <si>
    <t xml:space="preserve"> PUTLA VILLA DE GUERRERO</t>
  </si>
  <si>
    <t>074</t>
  </si>
  <si>
    <t xml:space="preserve"> SANTA CATARINA QUIOQUITANI</t>
  </si>
  <si>
    <t>075</t>
  </si>
  <si>
    <t xml:space="preserve"> REFORMA DE PINEDA</t>
  </si>
  <si>
    <t>076</t>
  </si>
  <si>
    <t xml:space="preserve"> LA REFORMA</t>
  </si>
  <si>
    <t>077</t>
  </si>
  <si>
    <t xml:space="preserve"> REYES ETLA</t>
  </si>
  <si>
    <t>078</t>
  </si>
  <si>
    <t xml:space="preserve"> ROJAS DE CUAUHTEMOC</t>
  </si>
  <si>
    <t>079</t>
  </si>
  <si>
    <t xml:space="preserve"> SALINA CRUZ</t>
  </si>
  <si>
    <t>080</t>
  </si>
  <si>
    <t xml:space="preserve"> SAN AGUSTIN AMATENGO</t>
  </si>
  <si>
    <t>081</t>
  </si>
  <si>
    <t xml:space="preserve"> SAN AGUSTIN ATENANGO</t>
  </si>
  <si>
    <t>082</t>
  </si>
  <si>
    <t xml:space="preserve"> SAN AGUSTIN CHAYUCO</t>
  </si>
  <si>
    <t>083</t>
  </si>
  <si>
    <t xml:space="preserve"> SAN AGUSTIN DE LAS JUNTAS</t>
  </si>
  <si>
    <t>084</t>
  </si>
  <si>
    <t xml:space="preserve"> SAN AGUSTIN ETLA</t>
  </si>
  <si>
    <t>085</t>
  </si>
  <si>
    <t xml:space="preserve"> SAN AGUSTIN LOXICHA</t>
  </si>
  <si>
    <t>086</t>
  </si>
  <si>
    <t xml:space="preserve"> SAN AGUSTIN TLACOTEPEC</t>
  </si>
  <si>
    <t>087</t>
  </si>
  <si>
    <t xml:space="preserve"> SAN AGUSTIN YATARENI</t>
  </si>
  <si>
    <t>088</t>
  </si>
  <si>
    <t xml:space="preserve"> SAN ANDRES CABECERA NUEVA</t>
  </si>
  <si>
    <t>089</t>
  </si>
  <si>
    <t xml:space="preserve"> SAN ANDRES DINICUITI</t>
  </si>
  <si>
    <t>090</t>
  </si>
  <si>
    <t xml:space="preserve"> SAN ANDRES HUAXPALTEPEC</t>
  </si>
  <si>
    <t>091</t>
  </si>
  <si>
    <t xml:space="preserve"> SAN ANDRES HUAYAPAM</t>
  </si>
  <si>
    <t>092</t>
  </si>
  <si>
    <t xml:space="preserve"> SAN ANDRES IXTLAHUACA</t>
  </si>
  <si>
    <t>093</t>
  </si>
  <si>
    <t xml:space="preserve"> SAN ANDRES LAGUNAS</t>
  </si>
  <si>
    <t>094</t>
  </si>
  <si>
    <t xml:space="preserve"> SAN ANDRES NUXIÑO</t>
  </si>
  <si>
    <t>095</t>
  </si>
  <si>
    <t xml:space="preserve"> SAN ANDRES PAXTLAN</t>
  </si>
  <si>
    <t>096</t>
  </si>
  <si>
    <t xml:space="preserve"> SAN ANDRES SINAXTLA</t>
  </si>
  <si>
    <t>097</t>
  </si>
  <si>
    <t xml:space="preserve"> SAN ANDRES SOLAGA</t>
  </si>
  <si>
    <t>098</t>
  </si>
  <si>
    <t xml:space="preserve"> SAN ANDRES TEOTILALPAM</t>
  </si>
  <si>
    <t>099</t>
  </si>
  <si>
    <t xml:space="preserve"> SAN ANDRES TEPETLAPA</t>
  </si>
  <si>
    <t>100</t>
  </si>
  <si>
    <t xml:space="preserve"> SAN ANDRES YAA</t>
  </si>
  <si>
    <t>101</t>
  </si>
  <si>
    <t xml:space="preserve"> SAN ANDRES ZABACHE</t>
  </si>
  <si>
    <t>102</t>
  </si>
  <si>
    <t xml:space="preserve"> SAN ANDRES ZAUTLA</t>
  </si>
  <si>
    <t>103</t>
  </si>
  <si>
    <t xml:space="preserve"> SAN ANTONINO CASTILLO VELASCO</t>
  </si>
  <si>
    <t>104</t>
  </si>
  <si>
    <t xml:space="preserve"> SAN ANTONINO EL ALTO</t>
  </si>
  <si>
    <t>105</t>
  </si>
  <si>
    <t xml:space="preserve"> SAN ANTONINO MONTE VERDE</t>
  </si>
  <si>
    <t>106</t>
  </si>
  <si>
    <t xml:space="preserve"> SAN ANTONIO ACUTLA</t>
  </si>
  <si>
    <t>107</t>
  </si>
  <si>
    <t xml:space="preserve"> SAN ANTONIO DE LA CAL</t>
  </si>
  <si>
    <t>108</t>
  </si>
  <si>
    <t xml:space="preserve"> SAN ANTONIO HUITEPEC</t>
  </si>
  <si>
    <t>109</t>
  </si>
  <si>
    <t xml:space="preserve"> SAN ANTONIO NANAHUATIPAM</t>
  </si>
  <si>
    <t>110</t>
  </si>
  <si>
    <t xml:space="preserve"> SAN ANTONIO SINICAHUA</t>
  </si>
  <si>
    <t>111</t>
  </si>
  <si>
    <t xml:space="preserve"> SAN ANTONIO TEPETLAPA</t>
  </si>
  <si>
    <t>112</t>
  </si>
  <si>
    <t xml:space="preserve"> SAN BALTAZAR CHICHICAPAM</t>
  </si>
  <si>
    <t>113</t>
  </si>
  <si>
    <t xml:space="preserve"> SAN BALTAZAR LOXICHA</t>
  </si>
  <si>
    <t>114</t>
  </si>
  <si>
    <t xml:space="preserve"> SAN BALTAZAR YATZACHI EL BAJO</t>
  </si>
  <si>
    <t>115</t>
  </si>
  <si>
    <t xml:space="preserve"> SAN BARTOLO COYOTEPEC</t>
  </si>
  <si>
    <t>116</t>
  </si>
  <si>
    <t xml:space="preserve"> SAN BARTOLOME AYAUTLA</t>
  </si>
  <si>
    <t>117</t>
  </si>
  <si>
    <t xml:space="preserve"> SAN BARTOLOME LOXICHA</t>
  </si>
  <si>
    <t>118</t>
  </si>
  <si>
    <t xml:space="preserve"> SAN BARTOLOME QUIALANA</t>
  </si>
  <si>
    <t>119</t>
  </si>
  <si>
    <t xml:space="preserve"> SAN BARTOLOME YUCUAÑE</t>
  </si>
  <si>
    <t>120</t>
  </si>
  <si>
    <t xml:space="preserve"> SAN BARTOLOME ZOOGOCHO</t>
  </si>
  <si>
    <t>121</t>
  </si>
  <si>
    <t xml:space="preserve"> SAN BARTOLO SOYALTEPEC</t>
  </si>
  <si>
    <t>122</t>
  </si>
  <si>
    <t xml:space="preserve"> SAN BARTOLO YAUTEPEC</t>
  </si>
  <si>
    <t>123</t>
  </si>
  <si>
    <t xml:space="preserve"> SAN BERNARDO MIXTEPEC</t>
  </si>
  <si>
    <t>124</t>
  </si>
  <si>
    <t xml:space="preserve"> SAN BLAS ATEMPA</t>
  </si>
  <si>
    <t>125</t>
  </si>
  <si>
    <t xml:space="preserve"> SAN CARLOS YAUTEPEC</t>
  </si>
  <si>
    <t>126</t>
  </si>
  <si>
    <t xml:space="preserve"> SAN CRISTOBAL AMATLAN</t>
  </si>
  <si>
    <t>127</t>
  </si>
  <si>
    <t xml:space="preserve"> SAN CRISTOBAL AMOLTEPEC</t>
  </si>
  <si>
    <t>128</t>
  </si>
  <si>
    <t xml:space="preserve"> SAN CRISTOBAL LACHIRIOAG</t>
  </si>
  <si>
    <t>129</t>
  </si>
  <si>
    <t xml:space="preserve"> SAN CRISTOBAL SUCHIXTLAHUACA</t>
  </si>
  <si>
    <t>130</t>
  </si>
  <si>
    <t xml:space="preserve"> SAN DIONISIO DEL MAR</t>
  </si>
  <si>
    <t>131</t>
  </si>
  <si>
    <t xml:space="preserve"> SAN DIONISIO OCOTEPEC</t>
  </si>
  <si>
    <t>132</t>
  </si>
  <si>
    <t xml:space="preserve"> SAN DIONISIO OCOTLAN</t>
  </si>
  <si>
    <t>133</t>
  </si>
  <si>
    <t xml:space="preserve"> SAN ESTEBAN ATATLAHUCA</t>
  </si>
  <si>
    <t>134</t>
  </si>
  <si>
    <t xml:space="preserve"> SAN FELIPE JALAPA DE DIAZ</t>
  </si>
  <si>
    <t>135</t>
  </si>
  <si>
    <t xml:space="preserve"> SAN FELIPE TEJALAPAM</t>
  </si>
  <si>
    <t>136</t>
  </si>
  <si>
    <t xml:space="preserve"> SAN FELIPE USILA</t>
  </si>
  <si>
    <t>137</t>
  </si>
  <si>
    <t xml:space="preserve"> SAN FRANCISCO CAHUACUA</t>
  </si>
  <si>
    <t>138</t>
  </si>
  <si>
    <t xml:space="preserve"> SAN FRANCISCO CAJONOS</t>
  </si>
  <si>
    <t>139</t>
  </si>
  <si>
    <t xml:space="preserve"> SAN FRANCISCO CHAPULAPA</t>
  </si>
  <si>
    <t>140</t>
  </si>
  <si>
    <t xml:space="preserve"> SAN FRANCISCO CHINDUA</t>
  </si>
  <si>
    <t>141</t>
  </si>
  <si>
    <t xml:space="preserve"> SAN FRANCISCO DEL MAR</t>
  </si>
  <si>
    <t>142</t>
  </si>
  <si>
    <t xml:space="preserve"> SAN FRANCISCO HUEHUETLAN</t>
  </si>
  <si>
    <t>143</t>
  </si>
  <si>
    <t xml:space="preserve"> SAN FRANCISCO IXHUATAN</t>
  </si>
  <si>
    <t>144</t>
  </si>
  <si>
    <t xml:space="preserve"> SAN FRANCISCO JALTEPETONGO</t>
  </si>
  <si>
    <t>145</t>
  </si>
  <si>
    <t xml:space="preserve"> SAN FRANCISCO LACHIGOLO</t>
  </si>
  <si>
    <t>146</t>
  </si>
  <si>
    <t xml:space="preserve"> SAN FRANCISCO LOGUECHE</t>
  </si>
  <si>
    <t>147</t>
  </si>
  <si>
    <t xml:space="preserve"> SAN FRANCISCO NUXAÑO</t>
  </si>
  <si>
    <t>148</t>
  </si>
  <si>
    <t xml:space="preserve"> SAN FRANCISCO OZOLOTEPEC</t>
  </si>
  <si>
    <t>149</t>
  </si>
  <si>
    <t xml:space="preserve"> SAN FRANCISCO SOLA</t>
  </si>
  <si>
    <t>150</t>
  </si>
  <si>
    <t xml:space="preserve"> SAN FRANCISCO TELIXTLAHUACA</t>
  </si>
  <si>
    <t>151</t>
  </si>
  <si>
    <t xml:space="preserve"> SAN FRANCISCO TEOPAN</t>
  </si>
  <si>
    <t>152</t>
  </si>
  <si>
    <t xml:space="preserve"> SAN FRANCISCO TLAPANCINGO</t>
  </si>
  <si>
    <t>153</t>
  </si>
  <si>
    <t xml:space="preserve"> SAN GABRIEL MIXTEPEC</t>
  </si>
  <si>
    <t>154</t>
  </si>
  <si>
    <t xml:space="preserve"> SAN ILDEFONSO AMATLAN</t>
  </si>
  <si>
    <t>155</t>
  </si>
  <si>
    <t xml:space="preserve"> SAN ILDEFONSO SOLA</t>
  </si>
  <si>
    <t>156</t>
  </si>
  <si>
    <t xml:space="preserve"> SAN ILDEFONSO VILLA ALTA</t>
  </si>
  <si>
    <t>157</t>
  </si>
  <si>
    <t xml:space="preserve"> SAN JACINTO AMILPAS</t>
  </si>
  <si>
    <t>158</t>
  </si>
  <si>
    <t xml:space="preserve"> SAN JACINTO TLACOTEPEC</t>
  </si>
  <si>
    <t>159</t>
  </si>
  <si>
    <t xml:space="preserve"> SAN JERONIMO COATLAN</t>
  </si>
  <si>
    <t>160</t>
  </si>
  <si>
    <t xml:space="preserve"> SAN JERONIMO SILACAYOAPILLA</t>
  </si>
  <si>
    <t>161</t>
  </si>
  <si>
    <t xml:space="preserve"> SAN JERONIMO SOSOLA</t>
  </si>
  <si>
    <t>162</t>
  </si>
  <si>
    <t xml:space="preserve"> SAN JERONIMO TAVICHE</t>
  </si>
  <si>
    <t>163</t>
  </si>
  <si>
    <t xml:space="preserve"> SAN JERONIMO TECOATL</t>
  </si>
  <si>
    <t>164</t>
  </si>
  <si>
    <t xml:space="preserve"> SAN JORGE NUCHITA</t>
  </si>
  <si>
    <t>165</t>
  </si>
  <si>
    <t xml:space="preserve"> SAN JOSE AYUQUILA</t>
  </si>
  <si>
    <t>166</t>
  </si>
  <si>
    <t xml:space="preserve"> SAN JOSE CHILTEPEC</t>
  </si>
  <si>
    <t>167</t>
  </si>
  <si>
    <t xml:space="preserve"> SAN JOSE DEL PEÑASCO</t>
  </si>
  <si>
    <t>168</t>
  </si>
  <si>
    <t xml:space="preserve"> SAN JOSE ESTANCIA GRANDE</t>
  </si>
  <si>
    <t>169</t>
  </si>
  <si>
    <t xml:space="preserve"> SAN JOSE INDEPENDENCIA</t>
  </si>
  <si>
    <t>170</t>
  </si>
  <si>
    <t xml:space="preserve"> SAN JOSE LACHIGUIRI</t>
  </si>
  <si>
    <t>171</t>
  </si>
  <si>
    <t xml:space="preserve"> SAN JOSE TENANGO</t>
  </si>
  <si>
    <t>172</t>
  </si>
  <si>
    <t xml:space="preserve"> SAN JUAN ACHIUTLA</t>
  </si>
  <si>
    <t>173</t>
  </si>
  <si>
    <t xml:space="preserve"> SAN JUAN ATEPEC</t>
  </si>
  <si>
    <t>174</t>
  </si>
  <si>
    <t xml:space="preserve"> ANIMAS TRUJANO</t>
  </si>
  <si>
    <t>175</t>
  </si>
  <si>
    <t xml:space="preserve"> SAN JUAN BAUTISTA ATATLAHUCA</t>
  </si>
  <si>
    <t>176</t>
  </si>
  <si>
    <t xml:space="preserve"> SAN JUAN BAUTISTA COIXTLAHUACA</t>
  </si>
  <si>
    <t>177</t>
  </si>
  <si>
    <t xml:space="preserve"> SAN JUAN BAUTISTA CUICATLAN</t>
  </si>
  <si>
    <t>178</t>
  </si>
  <si>
    <t xml:space="preserve"> SAN JUAN BAUTISTA GUELACHE</t>
  </si>
  <si>
    <t>179</t>
  </si>
  <si>
    <t xml:space="preserve"> SAN JUAN BAUTISTA JAYACATLAN</t>
  </si>
  <si>
    <t>180</t>
  </si>
  <si>
    <t xml:space="preserve"> SAN JUAN BAUTISTA LO DE SOTO</t>
  </si>
  <si>
    <t>181</t>
  </si>
  <si>
    <t xml:space="preserve"> SAN JUAN BAUTISTA SUCHITEPEC</t>
  </si>
  <si>
    <t>182</t>
  </si>
  <si>
    <t xml:space="preserve"> SAN JUAN BAUTISTA TLACOATZINTEPEC</t>
  </si>
  <si>
    <t>183</t>
  </si>
  <si>
    <t xml:space="preserve"> SAN JUAN BAUTISTA TLACHICHILCO</t>
  </si>
  <si>
    <t>184</t>
  </si>
  <si>
    <t xml:space="preserve"> SAN JUAN BAUTISTA TUXTEPEC</t>
  </si>
  <si>
    <t>185</t>
  </si>
  <si>
    <t xml:space="preserve"> SAN JUAN CACAHUATEPEC</t>
  </si>
  <si>
    <t>186</t>
  </si>
  <si>
    <t xml:space="preserve"> SAN JUAN CIENEGUILLA</t>
  </si>
  <si>
    <t>187</t>
  </si>
  <si>
    <t xml:space="preserve"> SAN JUAN COATZOSPAM</t>
  </si>
  <si>
    <t>188</t>
  </si>
  <si>
    <t xml:space="preserve"> SAN JUAN COLORADO</t>
  </si>
  <si>
    <t>189</t>
  </si>
  <si>
    <t xml:space="preserve"> SAN JUAN COMALTEPEC</t>
  </si>
  <si>
    <t>190</t>
  </si>
  <si>
    <t xml:space="preserve"> SAN JUAN COTZOCON</t>
  </si>
  <si>
    <t>191</t>
  </si>
  <si>
    <t xml:space="preserve"> SAN JUAN CHICOMEZUCHIL</t>
  </si>
  <si>
    <t>192</t>
  </si>
  <si>
    <t xml:space="preserve"> SAN JUAN CHILATECA</t>
  </si>
  <si>
    <t>193</t>
  </si>
  <si>
    <t xml:space="preserve"> SAN JUAN DEL ESTADO</t>
  </si>
  <si>
    <t>194</t>
  </si>
  <si>
    <t xml:space="preserve"> SAN JUAN DEL RIO</t>
  </si>
  <si>
    <t>195</t>
  </si>
  <si>
    <t xml:space="preserve"> SAN JUAN DIUXI</t>
  </si>
  <si>
    <t>196</t>
  </si>
  <si>
    <t xml:space="preserve"> SAN JUAN EVANGELISTA ANALCO</t>
  </si>
  <si>
    <t>197</t>
  </si>
  <si>
    <t xml:space="preserve"> SAN JUAN GUELAVIA</t>
  </si>
  <si>
    <t>198</t>
  </si>
  <si>
    <t xml:space="preserve"> SAN JUAN GUICHICOVI</t>
  </si>
  <si>
    <t>199</t>
  </si>
  <si>
    <t xml:space="preserve"> SAN JUAN IHUALTEPEC</t>
  </si>
  <si>
    <t>200</t>
  </si>
  <si>
    <t xml:space="preserve"> SAN JUAN JUQUILA MIXES</t>
  </si>
  <si>
    <t>201</t>
  </si>
  <si>
    <t xml:space="preserve"> SAN JUAN JUQUILA VIJANOS</t>
  </si>
  <si>
    <t>202</t>
  </si>
  <si>
    <t xml:space="preserve"> SAN JUAN LACHAO</t>
  </si>
  <si>
    <t>203</t>
  </si>
  <si>
    <t xml:space="preserve"> SAN JUAN LACHIGALLA</t>
  </si>
  <si>
    <t>204</t>
  </si>
  <si>
    <t xml:space="preserve"> SAN JUAN LAJARCIA</t>
  </si>
  <si>
    <t>205</t>
  </si>
  <si>
    <t xml:space="preserve"> SAN JUAN LALANA</t>
  </si>
  <si>
    <t>206</t>
  </si>
  <si>
    <t xml:space="preserve"> SAN JUAN DE LOS CUES</t>
  </si>
  <si>
    <t>207</t>
  </si>
  <si>
    <t xml:space="preserve"> SAN JUAN MAZATLAN</t>
  </si>
  <si>
    <t>208</t>
  </si>
  <si>
    <t xml:space="preserve"> SAN JUAN MIXTEPEC - DTO. 08 -</t>
  </si>
  <si>
    <t>209</t>
  </si>
  <si>
    <t xml:space="preserve"> SAN JUAN MIXTEPEC - DTO. 26 -</t>
  </si>
  <si>
    <t>210</t>
  </si>
  <si>
    <t xml:space="preserve"> SAN JUAN ÑUMI</t>
  </si>
  <si>
    <t>211</t>
  </si>
  <si>
    <t xml:space="preserve"> SAN JUAN OZOLOTEPEC</t>
  </si>
  <si>
    <t>212</t>
  </si>
  <si>
    <t xml:space="preserve"> SAN JUAN PETLAPA</t>
  </si>
  <si>
    <t>213</t>
  </si>
  <si>
    <t xml:space="preserve"> SAN JUAN QUIAHIJE</t>
  </si>
  <si>
    <t>214</t>
  </si>
  <si>
    <t xml:space="preserve"> SAN JUAN QUIOTEPEC</t>
  </si>
  <si>
    <t>215</t>
  </si>
  <si>
    <t xml:space="preserve"> SAN JUAN SAYULTEPEC</t>
  </si>
  <si>
    <t>216</t>
  </si>
  <si>
    <t xml:space="preserve"> SAN JUAN TABAA</t>
  </si>
  <si>
    <t>217</t>
  </si>
  <si>
    <t xml:space="preserve"> SAN JUAN TAMAZOLA</t>
  </si>
  <si>
    <t>218</t>
  </si>
  <si>
    <t xml:space="preserve"> SAN JUAN TEITA</t>
  </si>
  <si>
    <t>219</t>
  </si>
  <si>
    <t xml:space="preserve"> SAN JUAN TEITIPAC</t>
  </si>
  <si>
    <t>220</t>
  </si>
  <si>
    <t xml:space="preserve"> SAN JUAN TEPEUXILA</t>
  </si>
  <si>
    <t>221</t>
  </si>
  <si>
    <t xml:space="preserve"> SAN JUAN TEPOSCOLULA</t>
  </si>
  <si>
    <t>222</t>
  </si>
  <si>
    <t xml:space="preserve"> SAN JUAN YAEE</t>
  </si>
  <si>
    <t>223</t>
  </si>
  <si>
    <t xml:space="preserve"> SAN JUAN YATZONA</t>
  </si>
  <si>
    <t>224</t>
  </si>
  <si>
    <t xml:space="preserve"> SAN JUAN YUCUITA</t>
  </si>
  <si>
    <t>225</t>
  </si>
  <si>
    <t xml:space="preserve"> SAN LORENZO</t>
  </si>
  <si>
    <t>226</t>
  </si>
  <si>
    <t xml:space="preserve"> SAN LORENZO ALBARRADAS</t>
  </si>
  <si>
    <t>227</t>
  </si>
  <si>
    <t xml:space="preserve"> SAN LORENZO CACAOTEPEC</t>
  </si>
  <si>
    <t>228</t>
  </si>
  <si>
    <t xml:space="preserve"> SAN LORENZO CUAUNECUILTITLA</t>
  </si>
  <si>
    <t>229</t>
  </si>
  <si>
    <t xml:space="preserve"> SAN LORENZO TEXMELUCAN</t>
  </si>
  <si>
    <t>230</t>
  </si>
  <si>
    <t xml:space="preserve"> SAN LORENZO VICTORIA</t>
  </si>
  <si>
    <t>231</t>
  </si>
  <si>
    <t xml:space="preserve"> SAN LUCAS CAMOTLAN</t>
  </si>
  <si>
    <t>232</t>
  </si>
  <si>
    <t xml:space="preserve"> SAN LUCAS OJITLAN</t>
  </si>
  <si>
    <t>233</t>
  </si>
  <si>
    <t xml:space="preserve"> SAN LUCAS QUIAVINI</t>
  </si>
  <si>
    <t>234</t>
  </si>
  <si>
    <t xml:space="preserve"> SAN LUCAS ZOQUIAPAM</t>
  </si>
  <si>
    <t>235</t>
  </si>
  <si>
    <t xml:space="preserve"> SAN LUIS AMATLAN</t>
  </si>
  <si>
    <t>236</t>
  </si>
  <si>
    <t xml:space="preserve"> SAN MARCIAL OZOLOTEPEC</t>
  </si>
  <si>
    <t>237</t>
  </si>
  <si>
    <t xml:space="preserve"> SAN MARCOS ARTEAGA</t>
  </si>
  <si>
    <t>238</t>
  </si>
  <si>
    <t xml:space="preserve"> SAN MARTIN DE LOS CANSECOS</t>
  </si>
  <si>
    <t>239</t>
  </si>
  <si>
    <t xml:space="preserve"> SAN MARTIN HUAMELULPAM</t>
  </si>
  <si>
    <t>240</t>
  </si>
  <si>
    <t xml:space="preserve"> SAN MARTIN ITUNYOSO</t>
  </si>
  <si>
    <t>241</t>
  </si>
  <si>
    <t xml:space="preserve"> SAN MARTIN LACHILA</t>
  </si>
  <si>
    <t>242</t>
  </si>
  <si>
    <t xml:space="preserve"> SAN MARTIN PERAS</t>
  </si>
  <si>
    <t>243</t>
  </si>
  <si>
    <t xml:space="preserve"> SAN MARTIN TILCAJETE</t>
  </si>
  <si>
    <t>244</t>
  </si>
  <si>
    <t xml:space="preserve"> SAN MARTIN TOXPALAN</t>
  </si>
  <si>
    <t>245</t>
  </si>
  <si>
    <t xml:space="preserve"> SAN MARTIN ZACATEPEC</t>
  </si>
  <si>
    <t>246</t>
  </si>
  <si>
    <t xml:space="preserve"> SAN MATEO CAJONOS</t>
  </si>
  <si>
    <t>247</t>
  </si>
  <si>
    <t xml:space="preserve"> CAPULALPAM DE MENDEZ</t>
  </si>
  <si>
    <t>248</t>
  </si>
  <si>
    <t xml:space="preserve"> SAN MATEO DEL MAR</t>
  </si>
  <si>
    <t>249</t>
  </si>
  <si>
    <t xml:space="preserve"> SAN MATEO YOLOXOCHITLAN</t>
  </si>
  <si>
    <t>250</t>
  </si>
  <si>
    <t xml:space="preserve"> SAN MATEO ETLATONGO</t>
  </si>
  <si>
    <t>251</t>
  </si>
  <si>
    <t xml:space="preserve"> SAN MATEO NEJAPAM</t>
  </si>
  <si>
    <t>252</t>
  </si>
  <si>
    <t xml:space="preserve"> SAN MATEO PEÑASCO</t>
  </si>
  <si>
    <t>253</t>
  </si>
  <si>
    <t xml:space="preserve"> SAN MATEO PIÑAS</t>
  </si>
  <si>
    <t>254</t>
  </si>
  <si>
    <t xml:space="preserve"> SAN MATEO RIO HONDO</t>
  </si>
  <si>
    <t>255</t>
  </si>
  <si>
    <t xml:space="preserve"> SAN MATEO SINDIHUI</t>
  </si>
  <si>
    <t>256</t>
  </si>
  <si>
    <t xml:space="preserve"> SAN MATEO TLAPILTEPEC</t>
  </si>
  <si>
    <t>257</t>
  </si>
  <si>
    <t xml:space="preserve"> SAN MELCHOR BETAZA</t>
  </si>
  <si>
    <t>258</t>
  </si>
  <si>
    <t xml:space="preserve"> SAN MIGUEL ACHIUTLA</t>
  </si>
  <si>
    <t>259</t>
  </si>
  <si>
    <t xml:space="preserve"> SAN MIGUEL AHUEHUETITLAN</t>
  </si>
  <si>
    <t>260</t>
  </si>
  <si>
    <t xml:space="preserve"> SAN MIGUEL ALOAPAM</t>
  </si>
  <si>
    <t>261</t>
  </si>
  <si>
    <t xml:space="preserve"> SAN MIGUEL AMATITLAN</t>
  </si>
  <si>
    <t>262</t>
  </si>
  <si>
    <t xml:space="preserve"> SAN MIGUEL AMATLAN</t>
  </si>
  <si>
    <t>263</t>
  </si>
  <si>
    <t xml:space="preserve"> SAN MIGUEL COATLAN</t>
  </si>
  <si>
    <t>264</t>
  </si>
  <si>
    <t xml:space="preserve"> SAN MIGUEL CHICAHUA</t>
  </si>
  <si>
    <t>265</t>
  </si>
  <si>
    <t xml:space="preserve"> SAN MIGUEL CHIMALAPA</t>
  </si>
  <si>
    <t>266</t>
  </si>
  <si>
    <t xml:space="preserve"> SAN MIGUEL DEL PUERTO</t>
  </si>
  <si>
    <t>267</t>
  </si>
  <si>
    <t xml:space="preserve"> SAN MIGUEL DEL RIO</t>
  </si>
  <si>
    <t>268</t>
  </si>
  <si>
    <t xml:space="preserve"> SAN MIGUEL EJUTLA</t>
  </si>
  <si>
    <t>269</t>
  </si>
  <si>
    <t xml:space="preserve"> SAN MIGUEL EL GRANDE</t>
  </si>
  <si>
    <t>270</t>
  </si>
  <si>
    <t xml:space="preserve"> SAN MIGUEL HUAUTLA</t>
  </si>
  <si>
    <t>271</t>
  </si>
  <si>
    <t xml:space="preserve"> SAN MIGUEL MIXTEPEC</t>
  </si>
  <si>
    <t>272</t>
  </si>
  <si>
    <t xml:space="preserve"> SAN MIGUEL PANIXTLAHUACA</t>
  </si>
  <si>
    <t>273</t>
  </si>
  <si>
    <t xml:space="preserve"> SAN MIGUEL PERAS</t>
  </si>
  <si>
    <t>274</t>
  </si>
  <si>
    <t xml:space="preserve"> SAN MIGUEL PIEDRAS</t>
  </si>
  <si>
    <t>275</t>
  </si>
  <si>
    <t xml:space="preserve"> SAN MIGUEL QUETZALTEPEC</t>
  </si>
  <si>
    <t>276</t>
  </si>
  <si>
    <t xml:space="preserve"> SAN MIGUEL SANTA FLOR</t>
  </si>
  <si>
    <t>277</t>
  </si>
  <si>
    <t xml:space="preserve"> VILLA SOLA DE VEGA</t>
  </si>
  <si>
    <t>278</t>
  </si>
  <si>
    <t xml:space="preserve"> SAN MIGUEL SOYALTEPEC</t>
  </si>
  <si>
    <t>279</t>
  </si>
  <si>
    <t xml:space="preserve"> SAN MIGUEL SUCHIXTEPEC</t>
  </si>
  <si>
    <t>280</t>
  </si>
  <si>
    <t xml:space="preserve"> VILLA TALEA DE CASTRO</t>
  </si>
  <si>
    <t>281</t>
  </si>
  <si>
    <t xml:space="preserve"> SAN MIGUEL TECOMATLAN</t>
  </si>
  <si>
    <t>282</t>
  </si>
  <si>
    <t xml:space="preserve"> SAN MIGUEL TENANGO</t>
  </si>
  <si>
    <t>283</t>
  </si>
  <si>
    <t xml:space="preserve"> SAN MIGUEL TEQUIXTEPEC</t>
  </si>
  <si>
    <t>284</t>
  </si>
  <si>
    <t xml:space="preserve"> SAN MIGUEL TILQUIAPAM</t>
  </si>
  <si>
    <t>285</t>
  </si>
  <si>
    <t xml:space="preserve"> SAN MIGUEL TLACAMAMA</t>
  </si>
  <si>
    <t>286</t>
  </si>
  <si>
    <t xml:space="preserve"> SAN MIGUEL TLACOTEPEC</t>
  </si>
  <si>
    <t>287</t>
  </si>
  <si>
    <t xml:space="preserve"> SAN MIGUEL TULANCINGO</t>
  </si>
  <si>
    <t>288</t>
  </si>
  <si>
    <t xml:space="preserve"> SAN MIGUEL YOTAO</t>
  </si>
  <si>
    <t>289</t>
  </si>
  <si>
    <t xml:space="preserve"> SAN NICOLAS</t>
  </si>
  <si>
    <t>290</t>
  </si>
  <si>
    <t xml:space="preserve"> SAN NICOLAS HIDALGO</t>
  </si>
  <si>
    <t>291</t>
  </si>
  <si>
    <t xml:space="preserve"> SAN PABLO COATLAN</t>
  </si>
  <si>
    <t>292</t>
  </si>
  <si>
    <t xml:space="preserve"> SAN PABLO CUATRO VENADOS</t>
  </si>
  <si>
    <t>293</t>
  </si>
  <si>
    <t xml:space="preserve"> SAN PABLO ETLA</t>
  </si>
  <si>
    <t>294</t>
  </si>
  <si>
    <t xml:space="preserve"> SAN PABLO HUITZO</t>
  </si>
  <si>
    <t>295</t>
  </si>
  <si>
    <t xml:space="preserve"> SAN PABLO HUIXTEPEC</t>
  </si>
  <si>
    <t>296</t>
  </si>
  <si>
    <t xml:space="preserve"> SAN PABLO MACUILTIANGUIS</t>
  </si>
  <si>
    <t>297</t>
  </si>
  <si>
    <t xml:space="preserve"> SAN PABLO TIJALTEPEC</t>
  </si>
  <si>
    <t>298</t>
  </si>
  <si>
    <t xml:space="preserve"> SAN PABLO VILLA DE MITLA</t>
  </si>
  <si>
    <t>299</t>
  </si>
  <si>
    <t xml:space="preserve"> SAN PABLO YAGANIZA</t>
  </si>
  <si>
    <t>300</t>
  </si>
  <si>
    <t xml:space="preserve"> SAN PEDRO AMUZGOS</t>
  </si>
  <si>
    <t>301</t>
  </si>
  <si>
    <t xml:space="preserve"> SAN PEDRO APOSTOL</t>
  </si>
  <si>
    <t>302</t>
  </si>
  <si>
    <t xml:space="preserve"> SAN PEDRO ATOYAC</t>
  </si>
  <si>
    <t>303</t>
  </si>
  <si>
    <t xml:space="preserve"> SAN PEDRO CAJONOS</t>
  </si>
  <si>
    <t>304</t>
  </si>
  <si>
    <t xml:space="preserve"> SAN PEDRO COXCALTEPEC CANTAROS</t>
  </si>
  <si>
    <t>305</t>
  </si>
  <si>
    <t xml:space="preserve"> SAN PEDRO COMITANCILLO</t>
  </si>
  <si>
    <t>306</t>
  </si>
  <si>
    <t xml:space="preserve"> SAN PEDRO EL ALTO</t>
  </si>
  <si>
    <t>307</t>
  </si>
  <si>
    <t xml:space="preserve"> SAN PEDRO HUAMELULA</t>
  </si>
  <si>
    <t>308</t>
  </si>
  <si>
    <t xml:space="preserve"> SAN PEDRO HUILOTEPEC</t>
  </si>
  <si>
    <t>309</t>
  </si>
  <si>
    <t xml:space="preserve"> SAN PEDRO IXCATLAN</t>
  </si>
  <si>
    <t>310</t>
  </si>
  <si>
    <t xml:space="preserve"> SAN PEDRO IXTLAHUACA</t>
  </si>
  <si>
    <t>311</t>
  </si>
  <si>
    <t xml:space="preserve"> SAN PEDRO JALTEPETONGO</t>
  </si>
  <si>
    <t>312</t>
  </si>
  <si>
    <t xml:space="preserve"> SAN PEDRO JICAYAN</t>
  </si>
  <si>
    <t>313</t>
  </si>
  <si>
    <t xml:space="preserve"> SAN PEDRO JOCOTIPAC</t>
  </si>
  <si>
    <t>314</t>
  </si>
  <si>
    <t xml:space="preserve"> SAN PEDRO JUCHATENGO</t>
  </si>
  <si>
    <t>315</t>
  </si>
  <si>
    <t xml:space="preserve"> SAN PEDRO MARTIR</t>
  </si>
  <si>
    <t>316</t>
  </si>
  <si>
    <t xml:space="preserve"> SAN PEDRO MARTIR QUIECHAPA</t>
  </si>
  <si>
    <t>317</t>
  </si>
  <si>
    <t xml:space="preserve"> SAN PEDRO MARTIR YUCUXACO</t>
  </si>
  <si>
    <t>318</t>
  </si>
  <si>
    <t xml:space="preserve"> SAN PEDRO MIXTEPEC - DTO. 22 -</t>
  </si>
  <si>
    <t>319</t>
  </si>
  <si>
    <t xml:space="preserve"> SAN PEDRO MIXTEPEC - DTO. 26 -</t>
  </si>
  <si>
    <t>320</t>
  </si>
  <si>
    <t xml:space="preserve"> SAN PEDRO MOLINOS</t>
  </si>
  <si>
    <t>321</t>
  </si>
  <si>
    <t xml:space="preserve"> SAN PEDRO NOPALA</t>
  </si>
  <si>
    <t>322</t>
  </si>
  <si>
    <t xml:space="preserve"> SAN PEDRO OCOPETATILLO</t>
  </si>
  <si>
    <t>323</t>
  </si>
  <si>
    <t xml:space="preserve"> SAN PEDRO OCOTEPEC</t>
  </si>
  <si>
    <t>324</t>
  </si>
  <si>
    <t xml:space="preserve"> SAN PEDRO POCHUTLA</t>
  </si>
  <si>
    <t>325</t>
  </si>
  <si>
    <t xml:space="preserve"> SAN PEDRO QUIATONI</t>
  </si>
  <si>
    <t>326</t>
  </si>
  <si>
    <t xml:space="preserve"> SAN PEDRO SOCHIAPAM</t>
  </si>
  <si>
    <t>327</t>
  </si>
  <si>
    <t xml:space="preserve"> SAN PEDRO TAPANATEPEC</t>
  </si>
  <si>
    <t>328</t>
  </si>
  <si>
    <t xml:space="preserve"> SAN PEDRO TAVICHE</t>
  </si>
  <si>
    <t>329</t>
  </si>
  <si>
    <t xml:space="preserve"> SAN PEDRO TEOZACOALCO</t>
  </si>
  <si>
    <t>330</t>
  </si>
  <si>
    <t xml:space="preserve"> SAN PEDRO TEUTILA</t>
  </si>
  <si>
    <t>331</t>
  </si>
  <si>
    <t xml:space="preserve"> SAN PEDRO TIDAA</t>
  </si>
  <si>
    <t>332</t>
  </si>
  <si>
    <t xml:space="preserve"> SAN PEDRO TOPILTEPEC</t>
  </si>
  <si>
    <t>333</t>
  </si>
  <si>
    <t xml:space="preserve"> SAN PEDRO TOTOLAPAM</t>
  </si>
  <si>
    <t>334</t>
  </si>
  <si>
    <t xml:space="preserve"> VILLA DE TUTUTEPEC DE MELCHOR OCAMPO</t>
  </si>
  <si>
    <t>335</t>
  </si>
  <si>
    <t xml:space="preserve"> SAN PEDRO YANERI</t>
  </si>
  <si>
    <t>336</t>
  </si>
  <si>
    <t xml:space="preserve"> SAN PEDRO YOLOX</t>
  </si>
  <si>
    <t>337</t>
  </si>
  <si>
    <t xml:space="preserve"> SAN PEDRO Y SAN PABLO AYUTLA</t>
  </si>
  <si>
    <t>338</t>
  </si>
  <si>
    <t xml:space="preserve"> VILLA DE ETLA</t>
  </si>
  <si>
    <t>339</t>
  </si>
  <si>
    <t xml:space="preserve"> SAN PEDRO Y SAN PABLO TEPOSCOLULA</t>
  </si>
  <si>
    <t>340</t>
  </si>
  <si>
    <t xml:space="preserve"> SAN PEDRO Y SAN PABLO TEQUIXTEPEC</t>
  </si>
  <si>
    <t>341</t>
  </si>
  <si>
    <t xml:space="preserve"> SAN PEDRO YUCUNAMA</t>
  </si>
  <si>
    <t>342</t>
  </si>
  <si>
    <t xml:space="preserve"> SAN RAYMUNDO JALPAN</t>
  </si>
  <si>
    <t>343</t>
  </si>
  <si>
    <t xml:space="preserve"> SAN SEBASTIAN ABASOLO</t>
  </si>
  <si>
    <t>344</t>
  </si>
  <si>
    <t xml:space="preserve"> SAN SEBASTIAN COATLAN</t>
  </si>
  <si>
    <t>345</t>
  </si>
  <si>
    <t xml:space="preserve"> SAN SEBASTIAN IXCAPA</t>
  </si>
  <si>
    <t>346</t>
  </si>
  <si>
    <t xml:space="preserve"> SAN SEBASTIAN NICANANDUTA</t>
  </si>
  <si>
    <t>347</t>
  </si>
  <si>
    <t xml:space="preserve"> SAN SEBASTIAN RIO HONDO</t>
  </si>
  <si>
    <t>348</t>
  </si>
  <si>
    <t xml:space="preserve"> SAN SEBASTIAN TECOMAXTLAHUACA</t>
  </si>
  <si>
    <t>349</t>
  </si>
  <si>
    <t xml:space="preserve"> SAN SEBASTIAN TEITIPAC</t>
  </si>
  <si>
    <t>350</t>
  </si>
  <si>
    <t xml:space="preserve"> SAN SEBASTIAN TUTLA</t>
  </si>
  <si>
    <t>351</t>
  </si>
  <si>
    <t xml:space="preserve"> SAN SIMON ALMOLONGAS</t>
  </si>
  <si>
    <t>352</t>
  </si>
  <si>
    <t xml:space="preserve"> SAN SIMON ZAHUATLAN</t>
  </si>
  <si>
    <t>353</t>
  </si>
  <si>
    <t xml:space="preserve"> SANTA ANA</t>
  </si>
  <si>
    <t>354</t>
  </si>
  <si>
    <t xml:space="preserve"> SANTA ANA ATEIXTLAHUACA</t>
  </si>
  <si>
    <t>355</t>
  </si>
  <si>
    <t xml:space="preserve"> SANTA ANA CUAUHTEMOC</t>
  </si>
  <si>
    <t>356</t>
  </si>
  <si>
    <t xml:space="preserve"> SANTA ANA DEL VALLE</t>
  </si>
  <si>
    <t>357</t>
  </si>
  <si>
    <t xml:space="preserve"> SANTA ANA TAVELA</t>
  </si>
  <si>
    <t>358</t>
  </si>
  <si>
    <t xml:space="preserve"> SANTA ANA TLAPACOYAN</t>
  </si>
  <si>
    <t>359</t>
  </si>
  <si>
    <t xml:space="preserve"> SANTA ANA YARENI</t>
  </si>
  <si>
    <t>360</t>
  </si>
  <si>
    <t xml:space="preserve"> SANTA ANA ZEGACHE</t>
  </si>
  <si>
    <t>361</t>
  </si>
  <si>
    <t xml:space="preserve"> SANTA CATALINA QUIERI</t>
  </si>
  <si>
    <t>362</t>
  </si>
  <si>
    <t xml:space="preserve"> SANTA CATARINA CUIXTLA</t>
  </si>
  <si>
    <t>363</t>
  </si>
  <si>
    <t xml:space="preserve"> SANTA CATARINA IXTEPEJI</t>
  </si>
  <si>
    <t>364</t>
  </si>
  <si>
    <t xml:space="preserve"> SANTA CATARINA JUQUILA</t>
  </si>
  <si>
    <t>365</t>
  </si>
  <si>
    <t xml:space="preserve"> SANTA CATARINA LACHATAO</t>
  </si>
  <si>
    <t>366</t>
  </si>
  <si>
    <t xml:space="preserve"> SANTA CATARINA LOXICHA</t>
  </si>
  <si>
    <t>367</t>
  </si>
  <si>
    <t xml:space="preserve"> SANTA CATARINA MECHOACAN</t>
  </si>
  <si>
    <t>368</t>
  </si>
  <si>
    <t xml:space="preserve"> SANTA CATARINA MINAS</t>
  </si>
  <si>
    <t>369</t>
  </si>
  <si>
    <t xml:space="preserve"> SANTA CATARINA QUIANE</t>
  </si>
  <si>
    <t>370</t>
  </si>
  <si>
    <t xml:space="preserve"> SANTA CATARINA TAYATA</t>
  </si>
  <si>
    <t>371</t>
  </si>
  <si>
    <t xml:space="preserve"> SANTA CATARINA TICUA</t>
  </si>
  <si>
    <t>372</t>
  </si>
  <si>
    <t xml:space="preserve"> SANTA CATARINA YOSONOTU</t>
  </si>
  <si>
    <t>373</t>
  </si>
  <si>
    <t xml:space="preserve"> SANTA CATARINA ZAPOQUILA</t>
  </si>
  <si>
    <t>374</t>
  </si>
  <si>
    <t xml:space="preserve"> SANTA CRUZ ACATEPEC</t>
  </si>
  <si>
    <t>375</t>
  </si>
  <si>
    <t xml:space="preserve"> SANTA CRUZ AMILPAS</t>
  </si>
  <si>
    <t>376</t>
  </si>
  <si>
    <t xml:space="preserve"> SANTA CRUZ DE BRAVO</t>
  </si>
  <si>
    <t>377</t>
  </si>
  <si>
    <t xml:space="preserve"> SANTA CRUZ ITUNDUJIA</t>
  </si>
  <si>
    <t>378</t>
  </si>
  <si>
    <t xml:space="preserve"> SANTA CRUZ MIXTEPEC</t>
  </si>
  <si>
    <t>379</t>
  </si>
  <si>
    <t xml:space="preserve"> SANTA CRUZ NUNDACO</t>
  </si>
  <si>
    <t>380</t>
  </si>
  <si>
    <t xml:space="preserve"> SANTA CRUZ PAPALUTLA</t>
  </si>
  <si>
    <t>381</t>
  </si>
  <si>
    <t xml:space="preserve"> SANTA CRUZ TACACHE DE MINA</t>
  </si>
  <si>
    <t>382</t>
  </si>
  <si>
    <t xml:space="preserve"> SANTA CRUZ TACAHUA</t>
  </si>
  <si>
    <t>383</t>
  </si>
  <si>
    <t xml:space="preserve"> SANTA CRUZ TAYATA</t>
  </si>
  <si>
    <t>384</t>
  </si>
  <si>
    <t xml:space="preserve"> SANTA CRUZ XITLA</t>
  </si>
  <si>
    <t>385</t>
  </si>
  <si>
    <t xml:space="preserve"> SANTA CRUZ XOXOCOTLAN</t>
  </si>
  <si>
    <t>386</t>
  </si>
  <si>
    <t xml:space="preserve"> SANTA CRUZ ZENZONTEPEC</t>
  </si>
  <si>
    <t>387</t>
  </si>
  <si>
    <t xml:space="preserve"> SANTA GERTRUDIS</t>
  </si>
  <si>
    <t>388</t>
  </si>
  <si>
    <t xml:space="preserve"> SANTA INES DEL MONTE</t>
  </si>
  <si>
    <t>389</t>
  </si>
  <si>
    <t xml:space="preserve"> SANTA INES YATZECHE</t>
  </si>
  <si>
    <t>390</t>
  </si>
  <si>
    <t xml:space="preserve"> SANTA LUCIA DEL CAMINO</t>
  </si>
  <si>
    <t>391</t>
  </si>
  <si>
    <t xml:space="preserve"> SANTA LUCIA MIAHUATLAN</t>
  </si>
  <si>
    <t>392</t>
  </si>
  <si>
    <t xml:space="preserve"> SANTA LUCIA MONTEVERDE</t>
  </si>
  <si>
    <t>393</t>
  </si>
  <si>
    <t xml:space="preserve"> SANTA LUCIA OCOTLAN</t>
  </si>
  <si>
    <t>394</t>
  </si>
  <si>
    <t xml:space="preserve"> SANTA MARIA ALOTEPEC</t>
  </si>
  <si>
    <t>395</t>
  </si>
  <si>
    <t xml:space="preserve"> SANTA MARIA APAZCO</t>
  </si>
  <si>
    <t>396</t>
  </si>
  <si>
    <t xml:space="preserve"> SANTA MARIA LA ASUNCION</t>
  </si>
  <si>
    <t>397</t>
  </si>
  <si>
    <t xml:space="preserve"> HEROICA CIUDAD DE TLAXIACO</t>
  </si>
  <si>
    <t>398</t>
  </si>
  <si>
    <t xml:space="preserve"> AYOQUEZCO DE ALDAMA</t>
  </si>
  <si>
    <t>399</t>
  </si>
  <si>
    <t xml:space="preserve"> SANTA MARIA ATZOMPA</t>
  </si>
  <si>
    <t>400</t>
  </si>
  <si>
    <t xml:space="preserve"> SANTA MARIA CAMOTLAN</t>
  </si>
  <si>
    <t>401</t>
  </si>
  <si>
    <t xml:space="preserve"> SANTA MARIA COLOTEPEC</t>
  </si>
  <si>
    <t>402</t>
  </si>
  <si>
    <t xml:space="preserve"> SANTA MARIA CORTIJO</t>
  </si>
  <si>
    <t>403</t>
  </si>
  <si>
    <t xml:space="preserve"> SANTA MARIA COYOTEPEC</t>
  </si>
  <si>
    <t>404</t>
  </si>
  <si>
    <t xml:space="preserve"> SANTA MARIA CHACHOAPAM</t>
  </si>
  <si>
    <t>405</t>
  </si>
  <si>
    <t xml:space="preserve"> VILLA DE CHILAPA DE DIAZ</t>
  </si>
  <si>
    <t>406</t>
  </si>
  <si>
    <t xml:space="preserve"> SANTA MARIA CHILCHOTLA</t>
  </si>
  <si>
    <t>407</t>
  </si>
  <si>
    <t xml:space="preserve"> SANTA MARIA CHIMALAPA</t>
  </si>
  <si>
    <t>408</t>
  </si>
  <si>
    <t xml:space="preserve"> SANTA MARIA DEL ROSARIO</t>
  </si>
  <si>
    <t>409</t>
  </si>
  <si>
    <t xml:space="preserve"> SANTA MARIA DEL TULE</t>
  </si>
  <si>
    <t>410</t>
  </si>
  <si>
    <t xml:space="preserve"> SANTA MARIA ECATEPEC</t>
  </si>
  <si>
    <t>411</t>
  </si>
  <si>
    <t xml:space="preserve"> SANTA MARIA GUELACE</t>
  </si>
  <si>
    <t>412</t>
  </si>
  <si>
    <t xml:space="preserve"> SANTA MARIA GUIENAGATI</t>
  </si>
  <si>
    <t>413</t>
  </si>
  <si>
    <t xml:space="preserve"> SANTA MARIA HUATULCO</t>
  </si>
  <si>
    <t>414</t>
  </si>
  <si>
    <t xml:space="preserve"> SANTA MARIA HUAZOLOTITLAN</t>
  </si>
  <si>
    <t>415</t>
  </si>
  <si>
    <t xml:space="preserve"> SANTA MARIA IPALAPA</t>
  </si>
  <si>
    <t>416</t>
  </si>
  <si>
    <t xml:space="preserve"> SANTA MARIA IXCATLAN</t>
  </si>
  <si>
    <t>417</t>
  </si>
  <si>
    <t xml:space="preserve"> SANTA MARIA JACATEPEC</t>
  </si>
  <si>
    <t>418</t>
  </si>
  <si>
    <t xml:space="preserve"> SANTA MARIA JALAPA DEL MARQUES</t>
  </si>
  <si>
    <t>419</t>
  </si>
  <si>
    <t xml:space="preserve"> SANTA MARIA JALTIANGUIS</t>
  </si>
  <si>
    <t>420</t>
  </si>
  <si>
    <t xml:space="preserve"> SANTA MARIA LACHIXIO</t>
  </si>
  <si>
    <t>421</t>
  </si>
  <si>
    <t xml:space="preserve"> SANTA MARIA MIXTEQUILLA</t>
  </si>
  <si>
    <t>422</t>
  </si>
  <si>
    <t xml:space="preserve"> SANTA MARIA NATIVITAS</t>
  </si>
  <si>
    <t>423</t>
  </si>
  <si>
    <t xml:space="preserve"> SANTA MARIA NDUAYACO</t>
  </si>
  <si>
    <t>424</t>
  </si>
  <si>
    <t xml:space="preserve"> SANTA MARIA OZOLOTEPEC</t>
  </si>
  <si>
    <t>425</t>
  </si>
  <si>
    <t xml:space="preserve"> SANTA MARIA PAPALO</t>
  </si>
  <si>
    <t>426</t>
  </si>
  <si>
    <t xml:space="preserve"> SANTA MARIA PEÑOLES</t>
  </si>
  <si>
    <t>427</t>
  </si>
  <si>
    <t xml:space="preserve"> SANTA MARIA PETAPA</t>
  </si>
  <si>
    <t>428</t>
  </si>
  <si>
    <t xml:space="preserve"> SANTA MARIA QUIEGOLANI</t>
  </si>
  <si>
    <t>429</t>
  </si>
  <si>
    <t xml:space="preserve"> SANTA MARIA SOLA</t>
  </si>
  <si>
    <t>430</t>
  </si>
  <si>
    <t xml:space="preserve"> SANTA MARIA TATALTEPEC</t>
  </si>
  <si>
    <t>431</t>
  </si>
  <si>
    <t xml:space="preserve"> SANTA MARIA TECOMAVACA</t>
  </si>
  <si>
    <t>432</t>
  </si>
  <si>
    <t xml:space="preserve"> SANTA MARIA TEMAXCALAPA</t>
  </si>
  <si>
    <t>433</t>
  </si>
  <si>
    <t xml:space="preserve"> SANTA MARIA TEMAXCALTEPEC</t>
  </si>
  <si>
    <t>434</t>
  </si>
  <si>
    <t xml:space="preserve"> SANTA MARIA TEOPOXCO</t>
  </si>
  <si>
    <t>435</t>
  </si>
  <si>
    <t xml:space="preserve"> SANTA MARIA TEPANTLALI</t>
  </si>
  <si>
    <t>436</t>
  </si>
  <si>
    <t xml:space="preserve"> SANTA MARIA TEXCATITLAN</t>
  </si>
  <si>
    <t>437</t>
  </si>
  <si>
    <t xml:space="preserve"> SANTA MARIA TLAHUITOLTEPEC</t>
  </si>
  <si>
    <t>438</t>
  </si>
  <si>
    <t xml:space="preserve"> SANTA MARIA TLALIXTAC</t>
  </si>
  <si>
    <t>439</t>
  </si>
  <si>
    <t xml:space="preserve"> SANTA MARIA TONAMECA</t>
  </si>
  <si>
    <t>440</t>
  </si>
  <si>
    <t xml:space="preserve"> SANTA MARIA TOTOLAPILLA</t>
  </si>
  <si>
    <t>441</t>
  </si>
  <si>
    <t xml:space="preserve"> SANTA MARIA XADANI</t>
  </si>
  <si>
    <t>442</t>
  </si>
  <si>
    <t xml:space="preserve"> SANTA MARIA YALINA</t>
  </si>
  <si>
    <t>443</t>
  </si>
  <si>
    <t xml:space="preserve"> SANTA MARIA YAVESIA</t>
  </si>
  <si>
    <t>444</t>
  </si>
  <si>
    <t xml:space="preserve"> SANTA MARIA YOLOTEPEC</t>
  </si>
  <si>
    <t>445</t>
  </si>
  <si>
    <t xml:space="preserve"> SANTA MARIA YOSOYUA</t>
  </si>
  <si>
    <t>446</t>
  </si>
  <si>
    <t xml:space="preserve"> SANTA MARIA YUCUHITI</t>
  </si>
  <si>
    <t>447</t>
  </si>
  <si>
    <t xml:space="preserve"> SANTA MARIA ZACATEPEC</t>
  </si>
  <si>
    <t>448</t>
  </si>
  <si>
    <t xml:space="preserve"> SANTA MARIA ZANIZA</t>
  </si>
  <si>
    <t>449</t>
  </si>
  <si>
    <t xml:space="preserve"> SANTA MARIA ZOQUITLAN</t>
  </si>
  <si>
    <t>450</t>
  </si>
  <si>
    <t xml:space="preserve"> SANTIAGO AMOLTEPEC</t>
  </si>
  <si>
    <t>451</t>
  </si>
  <si>
    <t xml:space="preserve"> SANTIAGO APOALA</t>
  </si>
  <si>
    <t>452</t>
  </si>
  <si>
    <t xml:space="preserve"> SANTIAGO APOSTOL</t>
  </si>
  <si>
    <t>453</t>
  </si>
  <si>
    <t xml:space="preserve"> SANTIAGO ASTATA</t>
  </si>
  <si>
    <t>454</t>
  </si>
  <si>
    <t xml:space="preserve"> SANTIAGO ATITLAN</t>
  </si>
  <si>
    <t>455</t>
  </si>
  <si>
    <t xml:space="preserve"> SANTIAGO AYUQUILILLA</t>
  </si>
  <si>
    <t>456</t>
  </si>
  <si>
    <t xml:space="preserve"> SANTIAGO CACALOXTEPEC</t>
  </si>
  <si>
    <t>457</t>
  </si>
  <si>
    <t xml:space="preserve"> SANTIAGO CAMOTLAN</t>
  </si>
  <si>
    <t>458</t>
  </si>
  <si>
    <t xml:space="preserve"> SANTIAGO COMALTEPEC</t>
  </si>
  <si>
    <t>459</t>
  </si>
  <si>
    <t xml:space="preserve"> SANTIAGO CHAZUMBA</t>
  </si>
  <si>
    <t>460</t>
  </si>
  <si>
    <t xml:space="preserve"> SANTIAGO CHOAPAM</t>
  </si>
  <si>
    <t>461</t>
  </si>
  <si>
    <t xml:space="preserve"> SANTIAGO DEL RIO</t>
  </si>
  <si>
    <t>462</t>
  </si>
  <si>
    <t xml:space="preserve"> SANTIAGO HUAJOLOTITLAN</t>
  </si>
  <si>
    <t>463</t>
  </si>
  <si>
    <t xml:space="preserve"> SANTIAGO HUAUCLILLA</t>
  </si>
  <si>
    <t>464</t>
  </si>
  <si>
    <t xml:space="preserve"> SANTIAGO IHUITLAN PLUMAS</t>
  </si>
  <si>
    <t>465</t>
  </si>
  <si>
    <t xml:space="preserve"> SANTIAGO IXCUINTEPEC</t>
  </si>
  <si>
    <t>466</t>
  </si>
  <si>
    <t xml:space="preserve"> SANTIAGO IXTAYUTLA</t>
  </si>
  <si>
    <t>467</t>
  </si>
  <si>
    <t xml:space="preserve"> SANTIAGO JAMILTEPEC</t>
  </si>
  <si>
    <t>468</t>
  </si>
  <si>
    <t xml:space="preserve"> SANTIAGO JOCOTEPEC</t>
  </si>
  <si>
    <t>469</t>
  </si>
  <si>
    <t xml:space="preserve"> SANTIAGO JUXTLAHUACA</t>
  </si>
  <si>
    <t>470</t>
  </si>
  <si>
    <t xml:space="preserve"> SANTIAGO LACHIGUIRI</t>
  </si>
  <si>
    <t>471</t>
  </si>
  <si>
    <t xml:space="preserve"> SANTIAGO LALOPA</t>
  </si>
  <si>
    <t>472</t>
  </si>
  <si>
    <t xml:space="preserve"> SANTIAGO LAOLLAGA</t>
  </si>
  <si>
    <t>473</t>
  </si>
  <si>
    <t xml:space="preserve"> SANTIAGO LAXOPA</t>
  </si>
  <si>
    <t>474</t>
  </si>
  <si>
    <t xml:space="preserve"> SANTIAGO LLANO GRANDE</t>
  </si>
  <si>
    <t>475</t>
  </si>
  <si>
    <t xml:space="preserve"> SANTIAGO MATATLAN</t>
  </si>
  <si>
    <t>476</t>
  </si>
  <si>
    <t xml:space="preserve"> SANTIAGO MILTEPEC</t>
  </si>
  <si>
    <t>477</t>
  </si>
  <si>
    <t xml:space="preserve"> SANTIAGO MINAS</t>
  </si>
  <si>
    <t>478</t>
  </si>
  <si>
    <t xml:space="preserve"> SANTIAGO NACALTEPEC</t>
  </si>
  <si>
    <t>479</t>
  </si>
  <si>
    <t xml:space="preserve"> SANTIAGO NEJAPILLA</t>
  </si>
  <si>
    <t>480</t>
  </si>
  <si>
    <t xml:space="preserve"> SANTIAGO NUNDICHE</t>
  </si>
  <si>
    <t>481</t>
  </si>
  <si>
    <t xml:space="preserve"> SANTIAGO NUYOO</t>
  </si>
  <si>
    <t>482</t>
  </si>
  <si>
    <t xml:space="preserve"> SANTIAGO PINOTEPA NACIONAL</t>
  </si>
  <si>
    <t>483</t>
  </si>
  <si>
    <t xml:space="preserve"> SANTIAGO SUCHILQUITONGO</t>
  </si>
  <si>
    <t>484</t>
  </si>
  <si>
    <t xml:space="preserve"> SANTIAGO TAMAZOLA</t>
  </si>
  <si>
    <t>485</t>
  </si>
  <si>
    <t xml:space="preserve"> SANTIAGO TAPEXTLA</t>
  </si>
  <si>
    <t>486</t>
  </si>
  <si>
    <t xml:space="preserve"> VILLA TEJUPAM DE LA UNION</t>
  </si>
  <si>
    <t>487</t>
  </si>
  <si>
    <t xml:space="preserve"> SANTIAGO TENANGO</t>
  </si>
  <si>
    <t>488</t>
  </si>
  <si>
    <t xml:space="preserve"> SANTIAGO TEPETLAPA</t>
  </si>
  <si>
    <t>489</t>
  </si>
  <si>
    <t xml:space="preserve"> SANTIAGO TETEPEC</t>
  </si>
  <si>
    <t>490</t>
  </si>
  <si>
    <t xml:space="preserve"> SANTIAGO TEXCALCINGO</t>
  </si>
  <si>
    <t>491</t>
  </si>
  <si>
    <t xml:space="preserve"> SANTIAGO TEXTITLAN</t>
  </si>
  <si>
    <t>492</t>
  </si>
  <si>
    <t xml:space="preserve"> SANTIAGO TILANTONGO</t>
  </si>
  <si>
    <t>493</t>
  </si>
  <si>
    <t xml:space="preserve"> SANTIAGO TILLO</t>
  </si>
  <si>
    <t>494</t>
  </si>
  <si>
    <t xml:space="preserve"> SANTIAGO TLAZOYALTEPEC</t>
  </si>
  <si>
    <t>495</t>
  </si>
  <si>
    <t xml:space="preserve"> SANTIAGO XANICA</t>
  </si>
  <si>
    <t>496</t>
  </si>
  <si>
    <t xml:space="preserve"> SANTIAGO XIACUI</t>
  </si>
  <si>
    <t>497</t>
  </si>
  <si>
    <t xml:space="preserve"> SANTIAGO YAITEPEC</t>
  </si>
  <si>
    <t>498</t>
  </si>
  <si>
    <t xml:space="preserve"> SANTIAGO YAVEO</t>
  </si>
  <si>
    <t>499</t>
  </si>
  <si>
    <t xml:space="preserve"> SANTIAGO YOLOMECATL</t>
  </si>
  <si>
    <t>500</t>
  </si>
  <si>
    <t xml:space="preserve"> SANTIAGO YOSONDUA</t>
  </si>
  <si>
    <t>501</t>
  </si>
  <si>
    <t xml:space="preserve"> SANTIAGO YUCUYACHI</t>
  </si>
  <si>
    <t>502</t>
  </si>
  <si>
    <t xml:space="preserve"> SANTIAGO ZACATEPEC</t>
  </si>
  <si>
    <t>503</t>
  </si>
  <si>
    <t xml:space="preserve"> SANTIAGO ZOOCHILA</t>
  </si>
  <si>
    <t>504</t>
  </si>
  <si>
    <t xml:space="preserve"> NUEVO ZOQUIAPAM</t>
  </si>
  <si>
    <t>505</t>
  </si>
  <si>
    <t xml:space="preserve"> SANTO DOMINGO INGENIO</t>
  </si>
  <si>
    <t>506</t>
  </si>
  <si>
    <t xml:space="preserve"> SANTO DOMINGO ALBARRADAS</t>
  </si>
  <si>
    <t>507</t>
  </si>
  <si>
    <t xml:space="preserve"> SANTO DOMINGO ARMENTA</t>
  </si>
  <si>
    <t>508</t>
  </si>
  <si>
    <t xml:space="preserve"> SANTO DOMINGO CHIHUITAN</t>
  </si>
  <si>
    <t>509</t>
  </si>
  <si>
    <t xml:space="preserve"> SANTO DOMINGO DE MORELOS</t>
  </si>
  <si>
    <t>510</t>
  </si>
  <si>
    <t xml:space="preserve"> SANTO DOMINGO IXCATLAN</t>
  </si>
  <si>
    <t>511</t>
  </si>
  <si>
    <t xml:space="preserve"> SANTO DOMINGO NUXAA</t>
  </si>
  <si>
    <t>512</t>
  </si>
  <si>
    <t xml:space="preserve"> SANTO DOMINGO OZOLOTEPEC</t>
  </si>
  <si>
    <t>513</t>
  </si>
  <si>
    <t xml:space="preserve"> SANTO DOMINGO PETAPA</t>
  </si>
  <si>
    <t>514</t>
  </si>
  <si>
    <t xml:space="preserve"> SANTO DOMINGO ROAYAGA</t>
  </si>
  <si>
    <t>515</t>
  </si>
  <si>
    <t xml:space="preserve"> SANTO DOMINGO TEHUANTEPEC</t>
  </si>
  <si>
    <t>516</t>
  </si>
  <si>
    <t xml:space="preserve"> SANTO DOMINGO TEOJOMULCO</t>
  </si>
  <si>
    <t>517</t>
  </si>
  <si>
    <t xml:space="preserve"> SANTO DOMINGO TEPUXTEPEC</t>
  </si>
  <si>
    <t>518</t>
  </si>
  <si>
    <t xml:space="preserve"> SANTO DOMINGO TLATAYAPAM</t>
  </si>
  <si>
    <t>519</t>
  </si>
  <si>
    <t xml:space="preserve"> SANTO DOMINGO TOMALTEPEC</t>
  </si>
  <si>
    <t>520</t>
  </si>
  <si>
    <t xml:space="preserve"> SANTO DOMINGO TONALA</t>
  </si>
  <si>
    <t>521</t>
  </si>
  <si>
    <t xml:space="preserve"> SANTO DOMINGO TONALTEPEC</t>
  </si>
  <si>
    <t>522</t>
  </si>
  <si>
    <t xml:space="preserve"> SANTO DOMINGO XAGACIA</t>
  </si>
  <si>
    <t>523</t>
  </si>
  <si>
    <t xml:space="preserve"> SANTO DOMINGO YANHUITLAN</t>
  </si>
  <si>
    <t>524</t>
  </si>
  <si>
    <t xml:space="preserve"> SANTO DOMINGO YODOHINO</t>
  </si>
  <si>
    <t>525</t>
  </si>
  <si>
    <t xml:space="preserve"> SANTO DOMINGO ZANATEPEC</t>
  </si>
  <si>
    <t>526</t>
  </si>
  <si>
    <t xml:space="preserve"> SANTOS REYES NOPALA</t>
  </si>
  <si>
    <t>527</t>
  </si>
  <si>
    <t xml:space="preserve"> SANTOS REYES PAPALO</t>
  </si>
  <si>
    <t>528</t>
  </si>
  <si>
    <t xml:space="preserve"> SANTOS REYES TEPEJILLO</t>
  </si>
  <si>
    <t>529</t>
  </si>
  <si>
    <t xml:space="preserve"> SANTOS REYES YUCUNA</t>
  </si>
  <si>
    <t>530</t>
  </si>
  <si>
    <t xml:space="preserve"> SANTO TOMAS JALIEZA</t>
  </si>
  <si>
    <t>531</t>
  </si>
  <si>
    <t xml:space="preserve"> SANTO TOMAS MAZALTEPEC</t>
  </si>
  <si>
    <t>532</t>
  </si>
  <si>
    <t xml:space="preserve"> SANTO TOMAS OCOTEPEC</t>
  </si>
  <si>
    <t>533</t>
  </si>
  <si>
    <t xml:space="preserve"> SANTO TOMAS TAMAZULAPAN</t>
  </si>
  <si>
    <t>534</t>
  </si>
  <si>
    <t xml:space="preserve"> SAN VICENTE COATLAN</t>
  </si>
  <si>
    <t>535</t>
  </si>
  <si>
    <t xml:space="preserve"> SAN VICENTE LACHIXIO</t>
  </si>
  <si>
    <t>536</t>
  </si>
  <si>
    <t xml:space="preserve"> SAN VICENTE NUÑU</t>
  </si>
  <si>
    <t>537</t>
  </si>
  <si>
    <t xml:space="preserve"> SILACAYOAPAM</t>
  </si>
  <si>
    <t>538</t>
  </si>
  <si>
    <t xml:space="preserve"> SITIO DE XITLAPEHUA</t>
  </si>
  <si>
    <t>539</t>
  </si>
  <si>
    <t xml:space="preserve"> SOLEDAD ETLA</t>
  </si>
  <si>
    <t>540</t>
  </si>
  <si>
    <t xml:space="preserve"> VILLA DE TAMAZULAPAM DEL PROGRESO</t>
  </si>
  <si>
    <t>541</t>
  </si>
  <si>
    <t xml:space="preserve"> TANETZE DE ZARAGOZA</t>
  </si>
  <si>
    <t>542</t>
  </si>
  <si>
    <t xml:space="preserve"> TANICHE</t>
  </si>
  <si>
    <t>543</t>
  </si>
  <si>
    <t xml:space="preserve"> TATALTEPEC DE VALDES</t>
  </si>
  <si>
    <t>544</t>
  </si>
  <si>
    <t xml:space="preserve"> TEOCOCUILCO DE MARCOS PEREZ</t>
  </si>
  <si>
    <t>545</t>
  </si>
  <si>
    <t xml:space="preserve"> TEOTITLAN DE FLORES MAGON</t>
  </si>
  <si>
    <t>546</t>
  </si>
  <si>
    <t xml:space="preserve"> TEOTITLAN DEL VALLE</t>
  </si>
  <si>
    <t>547</t>
  </si>
  <si>
    <t xml:space="preserve"> TEOTONGO</t>
  </si>
  <si>
    <t>548</t>
  </si>
  <si>
    <t xml:space="preserve"> TEPELMEME VILLA DE MORELOS</t>
  </si>
  <si>
    <t>549</t>
  </si>
  <si>
    <t xml:space="preserve"> HEROICA VILLA TEZOATLAN DE SEGURA Y LUNA, CUNA DE LA INDEPENDENCIA DE OAXACA</t>
  </si>
  <si>
    <t>550</t>
  </si>
  <si>
    <t xml:space="preserve"> SAN JERONIMO TLACOCHAHUAYA</t>
  </si>
  <si>
    <t>551</t>
  </si>
  <si>
    <t xml:space="preserve"> TLACOLULA DE MATAMOROS</t>
  </si>
  <si>
    <t>552</t>
  </si>
  <si>
    <t xml:space="preserve"> TLACOTEPEC PLUMAS</t>
  </si>
  <si>
    <t>553</t>
  </si>
  <si>
    <t xml:space="preserve"> TLALIXTAC DE CABRERA</t>
  </si>
  <si>
    <t>554</t>
  </si>
  <si>
    <t xml:space="preserve"> TOTONTEPEC VILLA DE MORELOS</t>
  </si>
  <si>
    <t>555</t>
  </si>
  <si>
    <t xml:space="preserve"> TRINIDAD ZAACHILA</t>
  </si>
  <si>
    <t>556</t>
  </si>
  <si>
    <t xml:space="preserve"> LA TRINIDAD VISTA HERMOSA</t>
  </si>
  <si>
    <t>557</t>
  </si>
  <si>
    <t xml:space="preserve"> UNION HIDALGO</t>
  </si>
  <si>
    <t>558</t>
  </si>
  <si>
    <t xml:space="preserve"> VALERIO TRUJANO</t>
  </si>
  <si>
    <t>559</t>
  </si>
  <si>
    <t xml:space="preserve"> SAN JUAN BAUTISTA VALLE NACIONAL</t>
  </si>
  <si>
    <t>560</t>
  </si>
  <si>
    <t xml:space="preserve"> VILLA DIAZ ORDAZ</t>
  </si>
  <si>
    <t>561</t>
  </si>
  <si>
    <t xml:space="preserve"> YAXE</t>
  </si>
  <si>
    <t>562</t>
  </si>
  <si>
    <t xml:space="preserve"> MAGDALENA YODOCONO DE PORFIRIO DIAZ</t>
  </si>
  <si>
    <t>563</t>
  </si>
  <si>
    <t xml:space="preserve"> YOGANA</t>
  </si>
  <si>
    <t>564</t>
  </si>
  <si>
    <t xml:space="preserve"> YUTANDUCHI DE GUERRERO</t>
  </si>
  <si>
    <t>565</t>
  </si>
  <si>
    <t xml:space="preserve"> VILLA DE ZAACHILA</t>
  </si>
  <si>
    <t>566</t>
  </si>
  <si>
    <t xml:space="preserve"> SAN MATEO YACUTINDO</t>
  </si>
  <si>
    <t>567</t>
  </si>
  <si>
    <t xml:space="preserve"> ZAPOTITLAN LAGUNAS</t>
  </si>
  <si>
    <t>568</t>
  </si>
  <si>
    <t xml:space="preserve"> ZAPOTITLAN PALMAS</t>
  </si>
  <si>
    <t>569</t>
  </si>
  <si>
    <t xml:space="preserve"> SANTA INES DE ZARAGOZA</t>
  </si>
  <si>
    <t>570</t>
  </si>
  <si>
    <t xml:space="preserve"> ZIMATLAN DE ALVAREZ</t>
  </si>
  <si>
    <t>APORTACIONES FEDERALES</t>
  </si>
  <si>
    <t>ENERO -  JUNIO 2015</t>
  </si>
  <si>
    <t xml:space="preserve">Fondo de Aportaciones para el Fortalecimiento de los Municipios </t>
  </si>
  <si>
    <t xml:space="preserve"> HEROICA VILLA TEZOATLAN DE SEGURA Y LUNA</t>
  </si>
  <si>
    <t>TESORERÌA</t>
  </si>
  <si>
    <t>DEPARTAMENTO DE DEUDA PÚBLICA</t>
  </si>
  <si>
    <t xml:space="preserve"> CRÉDITOS MUNICIPALES 2015</t>
  </si>
  <si>
    <t>Cantidades en pesos</t>
  </si>
  <si>
    <t>RAMO 28</t>
  </si>
  <si>
    <t>1ER TRIMESTRE</t>
  </si>
  <si>
    <t>2DO TRIMESTRE</t>
  </si>
  <si>
    <t>SUMA</t>
  </si>
  <si>
    <t>SANTO DOMINGO INGENIO</t>
  </si>
  <si>
    <t>LOMA BONITA</t>
  </si>
  <si>
    <t>SAN JUAN BAUTISTA CUICATLAN</t>
  </si>
  <si>
    <t>OAXACA DE JUAREZ (30)</t>
  </si>
  <si>
    <t>ZAACHILA</t>
  </si>
  <si>
    <t>ZIMATLAN DE ALVAREZ</t>
  </si>
  <si>
    <t>SAN BARTOLOME QUIALANA</t>
  </si>
  <si>
    <r>
      <t xml:space="preserve">OAXACA DE JUAREZ </t>
    </r>
    <r>
      <rPr>
        <sz val="8"/>
        <color theme="1"/>
        <rFont val="Calibri"/>
        <family val="2"/>
        <scheme val="minor"/>
      </rPr>
      <t>(INTERACCIONES 50)</t>
    </r>
  </si>
  <si>
    <r>
      <t xml:space="preserve">OAXACA DE JUAREZ </t>
    </r>
    <r>
      <rPr>
        <sz val="8"/>
        <color theme="1"/>
        <rFont val="Calibri"/>
        <family val="2"/>
        <scheme val="minor"/>
      </rPr>
      <t>(INTERACCIONES 117)</t>
    </r>
  </si>
  <si>
    <t>RAMO 33</t>
  </si>
  <si>
    <t>SANTA CATARINA JUQUILA</t>
  </si>
  <si>
    <t>SAN PEDRO MARTIR QUIECHAPA</t>
  </si>
  <si>
    <t>SAN BARTOLOME LOXICHA</t>
  </si>
  <si>
    <t>REYES ETLA</t>
  </si>
  <si>
    <t>SANTA MARÍA CAMOTLÁN</t>
  </si>
  <si>
    <t>TEOTITLÁN DE FLORES MAGÓN</t>
  </si>
  <si>
    <t>SAN MIGUEL DEL PUERTO</t>
  </si>
  <si>
    <t>SANTA CATARINA QUIANE</t>
  </si>
  <si>
    <t>SAN PABLO COATLÁN</t>
  </si>
  <si>
    <t>TLACOLULA DE MATAMOROS</t>
  </si>
  <si>
    <t>SAN PEDRO HUAMELULA</t>
  </si>
  <si>
    <t>SANTO DOMINGO YANHUITLÁN</t>
  </si>
  <si>
    <t>SANTO DOMINGO TEHUANTEPEC</t>
  </si>
  <si>
    <t>SANTA MARIA ZACATEPEC</t>
  </si>
  <si>
    <t>SANTA MARIA TLALIXTAC</t>
  </si>
  <si>
    <t>MIAHUATLAN DE PORIFIRIO DIAZ</t>
  </si>
  <si>
    <t>CHALCATONGO DE HIDALGO</t>
  </si>
  <si>
    <t>SAN JUAN COATZOSPAM</t>
  </si>
  <si>
    <t>SAN GABRIEL MIXTEPEC</t>
  </si>
  <si>
    <t>SAN PEDRO MIXTEPEC</t>
  </si>
  <si>
    <t>SAN PEDRO JICAYAN</t>
  </si>
  <si>
    <t>SANTO TOMAS TAMAZULAPAN</t>
  </si>
  <si>
    <t>PLUMA HIDALGO</t>
  </si>
  <si>
    <t>SAN ANDRES HUAXPALTEPEC</t>
  </si>
  <si>
    <t>SAN MATEO YOLOXOCHITLAN</t>
  </si>
  <si>
    <t xml:space="preserve">SANTA MARIA CORTIJO </t>
  </si>
  <si>
    <t>SANTIAGO JOCOTEPEC</t>
  </si>
  <si>
    <t>SAN JUAN CACAHUATEPEC</t>
  </si>
  <si>
    <t>SOLEDAD ETLA</t>
  </si>
  <si>
    <t>CUILAPAM  DE GUERRERO</t>
  </si>
  <si>
    <t>OCOTLAN DE MORELOS</t>
  </si>
  <si>
    <t>SANTIAGO TAPEXTLA</t>
  </si>
  <si>
    <t>SANTO DOMINGO ZANATPEC</t>
  </si>
  <si>
    <t>SAN JUAN LACHAO</t>
  </si>
  <si>
    <t>SAN PABLO HUIXTEPEC</t>
  </si>
  <si>
    <t>HUATLA DE JIMENEZ</t>
  </si>
  <si>
    <t>SAN MIGUEL TLACAMAMA</t>
  </si>
  <si>
    <t>H. CD DE JUCHITAN DE ZARGOZA</t>
  </si>
  <si>
    <t>SANTIAGO XANICA</t>
  </si>
  <si>
    <t>SANTA MARIA TECOMAVACA</t>
  </si>
  <si>
    <t>SAN JUAN YUCUITA</t>
  </si>
  <si>
    <t>SANTA CRUZ ITUNDUJIA</t>
  </si>
  <si>
    <t>VILLA TEJUPAM DE LA UNION</t>
  </si>
  <si>
    <t>CUYAMECALCO VILLA DE ZARAGOZA</t>
  </si>
  <si>
    <t>Fondo, Programa, Convenio</t>
  </si>
  <si>
    <t>Datos de la Cuenta Bancaria</t>
  </si>
  <si>
    <t>Institución Bancaria</t>
  </si>
  <si>
    <t>Número de Cuenta</t>
  </si>
  <si>
    <t>GOB EDO OAX SEFIN  INSTITUTO TECNOLOGICO SUPERIOR DE TEPOSCOLULA 2015</t>
  </si>
  <si>
    <t>SANTANDER</t>
  </si>
  <si>
    <t>GOB EDO OAX SEFIN CALIDAD EN LA ATENCION MEDICA 2015</t>
  </si>
  <si>
    <t>GOB EDO OAX SEFIN  FASP APORTACION ESTATAL 2015</t>
  </si>
  <si>
    <t>SCOTIABANK</t>
  </si>
  <si>
    <t>GOB EDO OAX SEFIN  CRUZADA NACIONAL CONTRA EL HAMBRE  2015 UTVC</t>
  </si>
  <si>
    <t>GOB EDO OAX SEFIN DOTACIÓN DE INSTRUMENTOS A LA BANDAS TRADICIONALES DE OAXACA 2015</t>
  </si>
  <si>
    <t>GOB EDO OAX SEFIN TEQUIO A LA RED DE BIBLIOTECAS 2015</t>
  </si>
  <si>
    <t>GOB EDO OAX SEFIN PECDA  2015</t>
  </si>
  <si>
    <r>
      <t>GOB EDO OAX SEFIN  </t>
    </r>
    <r>
      <rPr>
        <sz val="8"/>
        <color rgb="FF000000"/>
        <rFont val="Times New Roman"/>
        <family val="1"/>
      </rPr>
      <t xml:space="preserve"> </t>
    </r>
    <r>
      <rPr>
        <sz val="8"/>
        <color rgb="FF000000"/>
        <rFont val="Arial"/>
        <family val="2"/>
      </rPr>
      <t>CRÉDITO BANOBRAS POTENCIACIÓN (SISTEMA DE JUSTICIA PENAL)</t>
    </r>
  </si>
  <si>
    <t>HSBC</t>
  </si>
  <si>
    <t>GOB EDO OAX SEFIN  FONDO DE PROTECCION CONTRA GASTOS CATASTROFICOS 2015 SSO</t>
  </si>
  <si>
    <t>GOB EDO OAX SEFIN SEGURO MEDICO SIGLO XXI INTERVENCIONES 2015</t>
  </si>
  <si>
    <r>
      <t>GOB EDO OAX SEFIN  </t>
    </r>
    <r>
      <rPr>
        <sz val="8"/>
        <color rgb="FF000000"/>
        <rFont val="Times New Roman"/>
        <family val="1"/>
      </rPr>
      <t xml:space="preserve"> </t>
    </r>
    <r>
      <rPr>
        <sz val="8"/>
        <color rgb="FF000000"/>
        <rFont val="Arial"/>
        <family val="2"/>
      </rPr>
      <t>PROSSAPYS 2015</t>
    </r>
  </si>
  <si>
    <t>GOB EDO OAX SEFIN  PROTAR 2015</t>
  </si>
  <si>
    <t>GOB EDO OAX SEFIN  AGUA LIMPIA 2015</t>
  </si>
  <si>
    <t>INTERACCIONES</t>
  </si>
  <si>
    <t>GOB EDO OAX SEFIN  APASZU 2015</t>
  </si>
  <si>
    <t>BBVA BANCOMER</t>
  </si>
  <si>
    <t>GOB EDO OAX SEFIN  SUBSIDIO PARA PROYECTOS CULTURALES 2015</t>
  </si>
  <si>
    <t>GOB EDO OAX SEFIN  AMSDE CONACYT  2015</t>
  </si>
  <si>
    <t>BANAMEX</t>
  </si>
  <si>
    <t>GOB EDO OAX SEFIN  PROFIS  2015</t>
  </si>
  <si>
    <t>GOB EDO OAX SEFIN  COMUNIDAD DIFERENTE  2015</t>
  </si>
  <si>
    <t>GOB EDO OAX SEFIN  DISEÑO DE LA PLATAFORMA DIGITAL “CARTOGRAFIA DEL SECTOR ARTESANAL” (2A  FASE) DEL CENTRO DE DISEÑO DE OAXACA 2015</t>
  </si>
  <si>
    <t>GOB EDO OAX SEFIN  PROME 2015</t>
  </si>
  <si>
    <t>GOB EDO OAX SEFIN  FPP 2014 CENTRO DE SALUD URBANO SAN JUAN BAUTISTA TUXTEPEC (LOMA ALTA)</t>
  </si>
  <si>
    <t xml:space="preserve">GOB EDO OAX SEFIN  FPP 2014 CENTRO DE SALUD COLONIA ESTRELLA  </t>
  </si>
  <si>
    <t xml:space="preserve">GOB EDO OAX SEFIN FPP 2014 CENTRO DE SALUD DE SANTIAGO PINOTEPA NACIONAL </t>
  </si>
  <si>
    <t>GOB EDO OAX SEFIN FPP 2014 CENTRO ESTATAL DE ONCOLOGIA Y RADIOTERAPIA DE OAXACA DE JUAREZ</t>
  </si>
  <si>
    <t>GOB EDO OAX SEFIN  CONADE 2015</t>
  </si>
  <si>
    <t>GOB EDO OAX SEFIN  FORTALECIMIENTO DE LA POLITICA DE IGUALDAD DE GENERO EN EL SECTOR EDUCATIVO 2015</t>
  </si>
  <si>
    <r>
      <t xml:space="preserve">GOB EDO OAX SEFIN  SEGURO </t>
    </r>
    <r>
      <rPr>
        <sz val="8"/>
        <color theme="1"/>
        <rFont val="Arial"/>
        <family val="2"/>
      </rPr>
      <t>AGRICOLA CATASTROFICO</t>
    </r>
    <r>
      <rPr>
        <sz val="8"/>
        <color rgb="FF000000"/>
        <rFont val="Arial"/>
        <family val="2"/>
      </rPr>
      <t xml:space="preserve">  </t>
    </r>
    <r>
      <rPr>
        <sz val="8"/>
        <color theme="1"/>
        <rFont val="Arial"/>
        <family val="2"/>
      </rPr>
      <t xml:space="preserve"> 2015</t>
    </r>
  </si>
  <si>
    <t>GOB EDO OAX SEFIN SEGURO PARAMETRICO 2015</t>
  </si>
  <si>
    <r>
      <t>GOB EDO OAX SEFIN  CONTINGENCIAS ECONOMICAS </t>
    </r>
    <r>
      <rPr>
        <sz val="8"/>
        <color theme="1"/>
        <rFont val="Arial"/>
        <family val="2"/>
      </rPr>
      <t xml:space="preserve"> 2015 CUENTA DOS</t>
    </r>
  </si>
  <si>
    <t>GOB EDO OAX SEFIN  CLUB ESCOLAR DE CIENCIAS 2015</t>
  </si>
  <si>
    <t>GOB EDO OAX SEFIN  ESTANCIAS DE INVESTIGACIÓN CIENTIFICA 2015</t>
  </si>
  <si>
    <t>GOB EDO OAX SEFIN TERCER ENCUENTRO DE JÓVENES INVESTIGADORES 2015</t>
  </si>
  <si>
    <t>GOB EDO OAX SEFIN ALDEA CIENTIFICA 2015</t>
  </si>
  <si>
    <t>GOB EDO OAX SEFIN POR OAXACA MAS INVESTIGADORES 2015</t>
  </si>
  <si>
    <t>GOB EDO OAX SEFIN ADQUISICION DE VEHICULOS RECOLECTORES PARA MUNICIPIOS DEL ESTADO DE OAXACA 2015</t>
  </si>
  <si>
    <t>GOB EDO OAX SEFIN ADQUISICION DE CAMIONES RECOLECTORES EN EL MUNICIPIO DE TEOTITLAN DE FLORES MAGON 2015</t>
  </si>
  <si>
    <t>GOB EDO OAX SEFIN ASESORIA ESTRATEGICA PARA EL MANEJO INTEGRAL DE RESIDUOS ZONA CONURBADA DE OAXACA DE JUAREZ 2015</t>
  </si>
  <si>
    <t>GOB EDO OAX SEFIN ESTUDIOS DE FACTIBILIDAD AMBIENTAL PARA CINCO MUNICIPIOS DEL ISTMO DE TEHUANTEPEC 2015</t>
  </si>
  <si>
    <t>GOB EDO OAX SEFIN COMITÉ DE CUENCA DE LOS RIOS COPALITA Y TONAMECA 2015</t>
  </si>
  <si>
    <t>GOB EDO OAX SEFIN COMITÉ DE PLAYAS LIMPIAS DEL MUNICIPIO DE SANTA MARIA HUATULCO 2015</t>
  </si>
  <si>
    <t>GOB EDO OAX SEFIN COMITÉ DE PLAYAS LIMPIAS DEL MUNICIPIO DE SANTA MARIA COLOTEPEC 2015</t>
  </si>
  <si>
    <t>GOB EDO OAX SEFIN COMITÉ DE PLAYAS LIMPIAS DEL MUNICIPIO DE SAN PEDRO MIXTEPEC 2015</t>
  </si>
  <si>
    <t>GOB EDO OAX SEFIN COMITÉ DE CUENCA DEL RIO TEHUANTEPEC 2015</t>
  </si>
  <si>
    <t>GOB EDO OAX SEFIN CONTINGENCIAS ECONOMICAS PARA INVERSION  2015</t>
  </si>
  <si>
    <t>GOB EDO OAX SEFIN COMITÉ TECNICO DE AGUA SUBTERRANEAS DE LOS VALLES CENTRALES 2015</t>
  </si>
  <si>
    <t>GOB EDO OAX SEFIN CONSEJO DE LA CUENCA DE LA COSTA DE OAXACA 2015</t>
  </si>
  <si>
    <t>GOB EDO OAX SEFIN COMISION DE CUENCA DE LOS RIOS ATOYAC Y SALADO 2015</t>
  </si>
  <si>
    <t>GOB EDO OAX SEFIN CRUZADA NACIONAL CONTRA EL HAMBRE 2015</t>
  </si>
  <si>
    <t>GOB EDO OAX SEFIN  APOYO EXTRAORDINARIO 1 - 2015</t>
  </si>
  <si>
    <t>GOB EDO OAX SEFIN  APOYO EXTRAORDINARIO 48 MDP  2015</t>
  </si>
  <si>
    <t>GOB EDO OAX SEFIN  FORTALECIMIENTO DE LAS POLITICAS PUBLICAS PARA LA IGUALDAD EN LOS AMBITOS ESTATAL Y MUNICIPAL EN EL ESTADO DE OAXACA 2015</t>
  </si>
  <si>
    <t>GOB EDO OAX SEFIN FORTALECIMIENTO DE TALENTOS MATEMATICOS 2015 CONACYT-UNPA 2015</t>
  </si>
  <si>
    <t>GOB EDO OAX SEFIN COINBIO 2015</t>
  </si>
  <si>
    <t>GOB EDO OAX SEFIN RELLENO SANITARIO EN SAN CRISTOBAL AMATLAN  2015</t>
  </si>
  <si>
    <t>GOB EDO OAX SEFIN PRUEBAS DE FUNCIONAMIENTO DE UN HORNO LADRILLERO ECOLOGICO 2015</t>
  </si>
  <si>
    <t>GOB EDO OAX SEFIN PLANTA PILOTO UNPA 2015</t>
  </si>
  <si>
    <t>GOB EDO OAX SEFIN PIFIT 2010 ITVO</t>
  </si>
  <si>
    <t>GOB EDO OAX SEFIN ADQUISICION DE UN TOMOGRAFO PARA EL DIAGNOSTICO ARBOREO 2015</t>
  </si>
  <si>
    <t>GOB EDO OAX SEFIN PROGRAMA DE INCORPORACION DE MUJERES INDIGENAS EN POSGRADO PARA EL FORTALECIMIENTO REGIONAL DEL ESTADO DE OAXACA 2015</t>
  </si>
  <si>
    <t>GOB EDO OAX SEFIN FORTALECIMIENTO A LAS PROCURADURIAS DE LA DEFENSA DEL MENOR Y LA FAMILIA 2015</t>
  </si>
  <si>
    <t>GOB EDO OAX SEFIN APOYO AL FORTALECIMIENTO CONACYT-UMAR 2015</t>
  </si>
  <si>
    <t>GOB EDO OAX SEFIN CENTROS DE JUSTICIA PARA LAS MUJERES 2015</t>
  </si>
  <si>
    <t>GOB EDO OAX SEFIN PRODEP 2015</t>
  </si>
  <si>
    <t>GOB EDO OAX SEFIN APOYO EXTRAORDINARIO NO REGULARIZABLE ESCUELA NORMAL RURAL  2015</t>
  </si>
  <si>
    <t>GOB EDO OAX SEFIN PEFEN 2015</t>
  </si>
  <si>
    <t>GOB EDO OAX SEFIN FORTALECIMIENTO DE LA INFRAESTRUCTURA CONACYT- UNPA 2015</t>
  </si>
  <si>
    <t>GOB EDO OAX SEFIN ADQUISICION DE EQUIPO CONACYT-UNPA 2015</t>
  </si>
  <si>
    <t>GOB EDO OAX SEFIN ADQUISICION DE ESPECTROMETRO CONACYT UNPA 2015</t>
  </si>
  <si>
    <t>GOB EDO OAX SEFIN EQUIPAMIENTO PARA FORTALECER LA INVESTIGACION CONACYT UNPA 2015</t>
  </si>
  <si>
    <t>GOB EDO OAX SEFIN INTEGRACION DE UN EQUIPO DE NUTRICION ANIMAL CONACYT UNPA 2015</t>
  </si>
  <si>
    <t>GOB EDO OAX SEFIN ADQUISICION DE EQUIPO CIENTIFICO CONACYT UNPA 2015</t>
  </si>
  <si>
    <t>GOB EDO OAX SEFIN FONDO METROPOLITANO  2015</t>
  </si>
  <si>
    <t>GOB EDO OAX SEFIN CONTINGENCIAS ECONOMICAS PARA INVERSION 2015 CUENTA TRES</t>
  </si>
  <si>
    <t>GOB EDO OAX SEFIN COMUNIDADES SALUDABLES  2015</t>
  </si>
  <si>
    <t>GOB EDO OAX SEFIN PRODUCTORES DE HIDROCARBUROS</t>
  </si>
  <si>
    <t>GOB EDO OAX SEFIN FONDO CONCURSABLE DE INVERSION EN INFRAESTRUCTURA PARA  EDUCACION MEDIA SUPERIOR 2015</t>
  </si>
  <si>
    <t>GOB EDO OAX SEFIN FONDO CONCURSABLE DE INVERSION EN INFRAESTRUCTURA PARA CENTROS, UNIDADES DE FORMACION O CAPACITACION PARA EL TRABAJO 2015</t>
  </si>
  <si>
    <t>GOB EDO OAX SEFIN FORTALECIMIENTO DE LA INFRAESTRUCTURA CONACYT UTM 2015</t>
  </si>
  <si>
    <t xml:space="preserve">GOBIERNO DEL ESTADO DE OAXACA </t>
  </si>
  <si>
    <t>PRESUPUESTO DE EGRESOS 2015</t>
  </si>
  <si>
    <t>RESUMEN POR OBJETO DEL GASTO</t>
  </si>
  <si>
    <t>CIFRAS A JUNIO</t>
  </si>
  <si>
    <t>PESOS</t>
  </si>
  <si>
    <t>CAPÍTULO</t>
  </si>
  <si>
    <t>Aprobado</t>
  </si>
  <si>
    <t>Ejercido junio</t>
  </si>
  <si>
    <t xml:space="preserve">TOTAL GENERAL </t>
  </si>
  <si>
    <t>SERVICIOS PERSONALES</t>
  </si>
  <si>
    <t>MATERIALES Y SUMINISTROS</t>
  </si>
  <si>
    <t>SERVICIOS GENERALES</t>
  </si>
  <si>
    <t>TRANSFERENCIAS, ASIGNACIONES, SUBSIDIOS Y OTRAS AYUDAS</t>
  </si>
  <si>
    <t>BIENES MUEBLES, INMUEBLES E INTANGIBLES</t>
  </si>
  <si>
    <t>INVERSIÓN PÚBLICA</t>
  </si>
  <si>
    <t>PARTICIPACIONES Y APORTACIONES</t>
  </si>
  <si>
    <t>DEUDA PÚBLICA</t>
  </si>
  <si>
    <t>RESUMEN POR TIPO Y OBJETO DEL GASTO</t>
  </si>
  <si>
    <t>Concepto</t>
  </si>
  <si>
    <t xml:space="preserve">GASTO CORRIENTE </t>
  </si>
  <si>
    <t>GASTO DE OPERACIÓN</t>
  </si>
  <si>
    <t>PROYECTOS PPS</t>
  </si>
  <si>
    <t>INGRESOS Y DERECHOS AFECTOS A FIDEICOMISOS</t>
  </si>
  <si>
    <t>TRANSFERENCIAS CORRIENTES</t>
  </si>
  <si>
    <t>TRANSFERENCIAS AL RESTO DEL SECTOR PÚBLICO</t>
  </si>
  <si>
    <t>AYUDAS SOCIALES Y DONATIVOS</t>
  </si>
  <si>
    <t>DONATIVOS</t>
  </si>
  <si>
    <t>APORTACIÓN A FIDEICOMISOS</t>
  </si>
  <si>
    <t>GASTO DE CAPITAL</t>
  </si>
  <si>
    <t>APORTACION A FIDEICOMISOS</t>
  </si>
  <si>
    <t>ACCIONES PRODUCTIVAS</t>
  </si>
  <si>
    <t>ACCIONES DE FOMENTO</t>
  </si>
  <si>
    <t>TRANSFERENCIAS DE CAPITAL</t>
  </si>
  <si>
    <t>AMORTIZACIÓN DE LA DEUDA Y DISMINUCIÓN DE PASIVOS</t>
  </si>
  <si>
    <t>CLASIFICACIÓN FUNCIONAL</t>
  </si>
  <si>
    <t>FINALIDAD</t>
  </si>
  <si>
    <t>GOBIERNO</t>
  </si>
  <si>
    <t>DESARROLLO SOCIAL</t>
  </si>
  <si>
    <t xml:space="preserve">DESARROLLO ECONÓMICO </t>
  </si>
  <si>
    <t>OTRAS NO CLASIFICADAS EN FUNCIONES ANTERIORES</t>
  </si>
  <si>
    <t>RESUMEN POR EJES DE GOBIERNO</t>
  </si>
  <si>
    <t>EJES</t>
  </si>
  <si>
    <t xml:space="preserve">ESTADO DE DERECHO, GOBERNABILIDAD Y SEGURIDAD </t>
  </si>
  <si>
    <t>CRECIMIENTO ECONÓMICO, COMPETITIVIDAD Y EMPLEO</t>
  </si>
  <si>
    <t>DESARROLLO SOCIAL Y EMPLEO</t>
  </si>
  <si>
    <t>GOBIERNO HONESTO Y DE RESULTADOS</t>
  </si>
  <si>
    <t>RESUMEN POR GRUPO</t>
  </si>
  <si>
    <t>GRUPO</t>
  </si>
  <si>
    <t>TOTAL GENERAL</t>
  </si>
  <si>
    <t>PODER LEGISLATIVO</t>
  </si>
  <si>
    <t>PODER JUDICIAL</t>
  </si>
  <si>
    <t>ADMINISTRACIÓN PUBLICA CENTRALIZADA</t>
  </si>
  <si>
    <t>ORGANISMOS PÚBLICOS DESCENTRALIZADOS</t>
  </si>
  <si>
    <t>FIDEICOMISOS PÚBLICOS</t>
  </si>
  <si>
    <t>ÓRGANOS AUTÓNOMOS</t>
  </si>
  <si>
    <t>MUNICIPIOS</t>
  </si>
  <si>
    <t>CLASIFICACIÓN ADMINISTRATIVA</t>
  </si>
  <si>
    <t>Clasificación Admistrativa</t>
  </si>
  <si>
    <t>CONGRESO DEL ESTADO</t>
  </si>
  <si>
    <t>AUDITORIA SUPERIOR DEL ESTADO DE OAXACA</t>
  </si>
  <si>
    <t>TRIBUNAL SUPERIOR DE JUSTICIA</t>
  </si>
  <si>
    <t>CONSEJO DE LA JUDICATURA</t>
  </si>
  <si>
    <t>GUBERNATURA</t>
  </si>
  <si>
    <t>SECRETARIA GENERAL DE GOBIERNO</t>
  </si>
  <si>
    <t>PROCURADURÍA GENERAL DE JUSTICIA  DEL ESTADO</t>
  </si>
  <si>
    <t>SECRETARIA DE SEGURIDAD PUBLICA</t>
  </si>
  <si>
    <t>SECRETARIA DE SALUD</t>
  </si>
  <si>
    <t>SECRETARIA DE LAS INFRAESTRUCTURAS Y EL ORDENAMIENTO TERRITORIAL SUSTENTABLE</t>
  </si>
  <si>
    <t>SECRETARIA DE TURISMO Y DESARROLLO ECONÓMICO</t>
  </si>
  <si>
    <t>SECRETARIA DEL TRABAJO</t>
  </si>
  <si>
    <t>SECRETARIA DE LAS CULTURAS Y ARTES DE OAXACA</t>
  </si>
  <si>
    <t>SECRETARIA DE DESARROLLO SOCIAL Y HUMANO</t>
  </si>
  <si>
    <t>SECRETARIA DE ASUNTOS INDÍGENAS</t>
  </si>
  <si>
    <t>SECRETARIA DE DESARROLLO AGROPECUARIO, FORESTAL, PESCA Y ACUACULTURA</t>
  </si>
  <si>
    <t>SECRETARIA DE FINANZAS</t>
  </si>
  <si>
    <t xml:space="preserve">FONDO DE INVERSIÓN, PREVISIÓN  Y PARI PASSU </t>
  </si>
  <si>
    <t>SECRETARIA DE FINANZAS-NORMATIVA</t>
  </si>
  <si>
    <t>SECRETARIA DE ADMINISTRACIÓN</t>
  </si>
  <si>
    <t>SECRETARIA DE ADMINISTRACION-DIRECCION DE RECURSOS HUMANOS</t>
  </si>
  <si>
    <t>SECRETARIA DE LA CONTRALORÍA Y TRANSPARENCIA GUBERNAMENTAL</t>
  </si>
  <si>
    <t>JEFATURA DE LA GUBERNATURA</t>
  </si>
  <si>
    <t>COORDINACION GENERAL DE ASUNTOS INTERNACIONALES</t>
  </si>
  <si>
    <t>CONSEJERÍA JURÍDICA DEL GOBIERNO DEL ESTADO</t>
  </si>
  <si>
    <t>COORDINACIÓN GENERAL DE EDUCACIÓN MEDIA SUPERIOR Y SUPERIOR, CIENCIA Y TECNOLOGÍA</t>
  </si>
  <si>
    <t>REPRESENTACIÓN DEL GOBIERNO DEL ESTADO DE OAXACA EN EL DISTRITO FEDERAL</t>
  </si>
  <si>
    <t>COORDINACIÓN GENERAL DE COMUNICACIÓN SOCIAL</t>
  </si>
  <si>
    <t>SECRETARIA DE VIALIDAD Y TRANSPORTE</t>
  </si>
  <si>
    <t>COORDINACIÓN PARA LA ATENCIÓN DE LOS DERECHOS HUMANOS</t>
  </si>
  <si>
    <t>COORDINACIÓN GENERAL DEL COMITÉ ESTATAL DE PLANEACIÓN PARA EL DESARROLLO DE OAXACA</t>
  </si>
  <si>
    <t>SECRETARIADO EJECUTIVO DEL SISTEMA DE SEGURIDAD PUBLICA</t>
  </si>
  <si>
    <t>CAMINOS Y AEROPISTAS DE OAXACA</t>
  </si>
  <si>
    <t>CASA DE LA CULTURA OAXAQUEÑA</t>
  </si>
  <si>
    <t>CENTRO DE DISEÑO DE OAXACA</t>
  </si>
  <si>
    <t>CENTRO DE LAS ARTES DE SAN AGUSTÍN</t>
  </si>
  <si>
    <t>CENTRO SUPERIOR DE ESTUDIOS TECNOLOGICOS DE TEPOSCOLULA</t>
  </si>
  <si>
    <t>COLEGIO DE BACHILLERES DEL ESTADO DE OAXACA</t>
  </si>
  <si>
    <t>COLEGIO DE ESTUDIOS CIENTÍFICOS Y TECNOLÓGICOS DEL ESTADO DE OAXACA</t>
  </si>
  <si>
    <t>COLEGIO SUPERIOR PARA LA EDUCACIÓN INTEGRAL INTERCULTURAL DE OAXACA</t>
  </si>
  <si>
    <t>COMISIÓN ESTATAL DE CULTURA FÍSICA Y DEPORTE</t>
  </si>
  <si>
    <t>COMISIÓN ESTATAL DE VIVIENDA</t>
  </si>
  <si>
    <t>COMISIÓN ESTATAL DEL AGUA</t>
  </si>
  <si>
    <t>COMISIÓN ESTATAL PARA LA PLANEACIÓN Y LA PROGRAMACIÓN DE LA EDUCACIÓN MEDIA SUPERIOR</t>
  </si>
  <si>
    <t>COMISIÓN ESTATAL PARA LA PLANEACIÓN  DE LA EDUCACIÓN SUPERIOR</t>
  </si>
  <si>
    <t>COMISIÓN PARA LA REGULARIZACIÓN DE LA TENENCIA DE LA TIERRA URBANA DEL ESTADO DE OAXACA</t>
  </si>
  <si>
    <t>CONSEJO ESTATAL DE PREVENCIÓN Y CONTROL DEL SIDA</t>
  </si>
  <si>
    <t>CONSEJO ESTATAL DEL CAFÉ DE OAXACA</t>
  </si>
  <si>
    <t>CONSEJO OAXAQUEÑO DE CIENCIA Y TECNOLOGÍA</t>
  </si>
  <si>
    <t>CORPORACIÓN OAXAQUEÑA DE RADIO Y TELEVISIÓN</t>
  </si>
  <si>
    <t>DIRECCIÓN GENERAL DE POBLACIÓN DE OAXACA</t>
  </si>
  <si>
    <t>HOSPITAL DE LA NIÑEZ OAXAQUEÑA</t>
  </si>
  <si>
    <t>INSTITUTO DE CAPACITACIÓN Y PRODUCTIVIDAD PARA EL TRABAJO DEL ESTADO DE OAXACA</t>
  </si>
  <si>
    <t>INSTITUTO  TECNOLÓGICO SUPERIOR DE SAN MIGUEL EL GRANDE</t>
  </si>
  <si>
    <t xml:space="preserve">INSTITUTO DE ESTUDIOS DE BACHILLERATO DEL ESTADO DE OAXACA </t>
  </si>
  <si>
    <t>INSTITUTO DE LA MUJER OAXAQUEÑA</t>
  </si>
  <si>
    <t>INSTITUTO DEL PATRIMONIO CULTURAL DEL EDO. DE OAXACA</t>
  </si>
  <si>
    <t>INSTITUTO ESTATAL DE ECOLOGÍA Y DESARROLLO SUSTENTABLE</t>
  </si>
  <si>
    <t>INSTITUTO ESTATAL DE EDUCACIÓN PARA ADULTOS</t>
  </si>
  <si>
    <t>INSTITUTO ESTATAL DE EDUCACIÓN PUBLICA DE OAXACA</t>
  </si>
  <si>
    <t>INSTITUTO ESTATAL DE PROTECCIÓN CIVIL</t>
  </si>
  <si>
    <t xml:space="preserve">INSTITUTO OAXAQUEÑO CONSTRUCTOR DE INFRAESTRUCTURA FÍSICA EDUCATIVA </t>
  </si>
  <si>
    <t>INSTITUTO OAXAQUEÑO DE ATENCIÓN AL MIGRANTE</t>
  </si>
  <si>
    <t>INSTITUTO OAXAQUEÑO DE LAS ARTESANÍAS</t>
  </si>
  <si>
    <t>INSTITUTO TECNOLÓGICO SUPERIOR DE TEPOSCOLULA</t>
  </si>
  <si>
    <t>OFICINA DE PENSIONES DEL ESTADO DE OAXACA</t>
  </si>
  <si>
    <t>SERVICIOS DE SALUD DEL ESTADO DE OAXACA</t>
  </si>
  <si>
    <t>UNIVERSIDAD DE CHALCATONGO</t>
  </si>
  <si>
    <t>UNIVERSIDAD DE LA CAÑADA</t>
  </si>
  <si>
    <t>UNIVERSIDAD DE LA COSTA</t>
  </si>
  <si>
    <t>UNIVERSIDAD DE LA SIERRA JUÁREZ</t>
  </si>
  <si>
    <t>UNIVERSIDAD DE LA SIERRA SUR</t>
  </si>
  <si>
    <t>UNIVERSIDAD DEL ISTMO</t>
  </si>
  <si>
    <t>UNIVERSIDAD DEL MAR</t>
  </si>
  <si>
    <t>UNIVERSIDAD DEL PAPALOAPAN</t>
  </si>
  <si>
    <t>UNIVERSIDAD TECNOLÓGICA DE LA MIXTECA</t>
  </si>
  <si>
    <t>UNIVERSIDAD TECNOLÓGICA DE LOS VALLES CENTRALES</t>
  </si>
  <si>
    <t>NOVAUNIVERSITAS-OCOTLAN</t>
  </si>
  <si>
    <t>COORDINACIÓN DE ESPACIOS CULTURALES  DEL ESTADO DE OAXACA</t>
  </si>
  <si>
    <t>UNIVERSIDAD TECNOLÓGICA DE LA SIERRA SUR DE OAXACA</t>
  </si>
  <si>
    <t>INSTITUTO DE LA JUVENTUD DEL ESTADO DE OAXACA</t>
  </si>
  <si>
    <t>SISTEMA PARA EL DESARROLLO INTEGRAL DE LA FAMILIA DEL ESTADO DE OAXACA</t>
  </si>
  <si>
    <t>SERVICIOS DE AGUA POTABLE Y ALCANTARILLADO DE OAXACA</t>
  </si>
  <si>
    <t>COMISIÓN ESTATAL FORESTAL</t>
  </si>
  <si>
    <t>COMISIÓN DE LA VERDAD</t>
  </si>
  <si>
    <t>FIDEICOMISO PARA EL DESARROLLO LOGÍSTICO DEL ESTADO DE OAXACA</t>
  </si>
  <si>
    <t>FONDO PARA EL FOMENTO ESTATAL DE LAS ACTIVIDADES PRODUCTIVAS DE OAXACA</t>
  </si>
  <si>
    <t>OFICINA DE CONVENCIONES Y VISITANTES DE OAXACA</t>
  </si>
  <si>
    <t>DEFENSORÍA DE LOS DERECHOS HUMANOS DEL PUEBLO DE OAXACA</t>
  </si>
  <si>
    <t>INSTITUTO ESTATAL ELECTORAL Y DE PARTICIPACIÓN CIUDADANA</t>
  </si>
  <si>
    <t>UNIVERSIDAD AUTÓNOMA "BENITO JUÁREZ" DE OAXACA</t>
  </si>
  <si>
    <t>COMISIÓN ESTATAL DE ARBITRAJE MEDICO DE OAXACA</t>
  </si>
  <si>
    <t>COMISIÓN DE TRANSPARENCIA, ACCESO A LA INFORMACIÓN PUBLICA Y PROTECCIÓN DE DATOS PERSONALES</t>
  </si>
  <si>
    <t>MUNICIPIOS - PARTICIPACIONES Y APORTACIONES</t>
  </si>
  <si>
    <t>MUNICIPIOS INVERSIÓN CONCERTADA - PLANEACIÓN</t>
  </si>
  <si>
    <t>RESUMEN POR TIPO DE GASTO</t>
  </si>
  <si>
    <t xml:space="preserve">Caracteristicas de la Deuda Pública Estatal  y Crédito Bancarios </t>
  </si>
  <si>
    <t>Deudor</t>
  </si>
  <si>
    <t>Acreedor</t>
  </si>
  <si>
    <t>Tasa de Interés</t>
  </si>
  <si>
    <t>Sobre-tasa</t>
  </si>
  <si>
    <t>Fecha de Sucripción</t>
  </si>
  <si>
    <t>Plazo Meses</t>
  </si>
  <si>
    <t>Fecha de Vencimiento</t>
  </si>
  <si>
    <t>Fuente de Pago</t>
  </si>
  <si>
    <t>Deuda Pública a Largo Plazo</t>
  </si>
  <si>
    <t>GOBIERNO DEL ESTADO</t>
  </si>
  <si>
    <t xml:space="preserve">TENEDORES  CERT.  BURSÁTILES OAXACA11 </t>
  </si>
  <si>
    <t>TIIE 91 DIAS</t>
  </si>
  <si>
    <t xml:space="preserve">11.65% PARTICIPACIONES  </t>
  </si>
  <si>
    <t>TENEDORES DE CERT.  BURSÁTILES OAXACA13</t>
  </si>
  <si>
    <t>12.77% FAFEF Y 0.77% PARTICPACIONES</t>
  </si>
  <si>
    <t xml:space="preserve">GOBIERNO DEL ESTADO     </t>
  </si>
  <si>
    <t>BANOBRAS</t>
  </si>
  <si>
    <t>25 % FISE</t>
  </si>
  <si>
    <t>12.23% FAFEF Y 0.73% PARTICPACIONES</t>
  </si>
  <si>
    <r>
      <t>BANOBRAS</t>
    </r>
    <r>
      <rPr>
        <b/>
        <sz val="9"/>
        <rFont val="Arial"/>
        <family val="2"/>
      </rPr>
      <t xml:space="preserve"> /1</t>
    </r>
  </si>
  <si>
    <t>TASA BASE</t>
  </si>
  <si>
    <t>3.8% PARTICIPACIONES FGP</t>
  </si>
  <si>
    <t xml:space="preserve"> INTERACCIONES </t>
  </si>
  <si>
    <t>TIIE 28 DIAS</t>
  </si>
  <si>
    <t xml:space="preserve"> 1.3% PARTICIPACIONES  </t>
  </si>
  <si>
    <t xml:space="preserve"> INTERACCIONES</t>
  </si>
  <si>
    <t xml:space="preserve"> 2.6% PARTICIPACIONES </t>
  </si>
  <si>
    <r>
      <t>BBVA BANCOMER</t>
    </r>
    <r>
      <rPr>
        <b/>
        <sz val="9"/>
        <rFont val="Arial"/>
        <family val="2"/>
      </rPr>
      <t xml:space="preserve">  /1</t>
    </r>
  </si>
  <si>
    <t>1.9% PARTICIPACIONES FGP</t>
  </si>
  <si>
    <t>Créditos bancarios  a Corto Plazo</t>
  </si>
  <si>
    <t>INGRESOS PROPIOS</t>
  </si>
  <si>
    <t>BANORTE</t>
  </si>
  <si>
    <t>Obligaciones de Pago a Largo Plazo</t>
  </si>
  <si>
    <t>BANOBRAS-FONREC I</t>
  </si>
  <si>
    <t>7.68% - 8.04%</t>
  </si>
  <si>
    <t xml:space="preserve"> 4.3% PARTICIPACIONES  </t>
  </si>
  <si>
    <t>BANOBRAS - PROFISE</t>
  </si>
  <si>
    <t>6.91% - 7.07%</t>
  </si>
  <si>
    <t xml:space="preserve">1.10% PARTICIPACIONES  </t>
  </si>
  <si>
    <t>BANOBRAS-FONREC II</t>
  </si>
  <si>
    <t>6.18%-7.85%</t>
  </si>
  <si>
    <t xml:space="preserve">0.60% PARTICIPACIONES  </t>
  </si>
  <si>
    <t>BANOBRAS-FONREC III</t>
  </si>
  <si>
    <t>6.91% - 7.63%</t>
  </si>
  <si>
    <t>.0.09</t>
  </si>
  <si>
    <t xml:space="preserve">0.66% PARTICIPACIONES  </t>
  </si>
  <si>
    <r>
      <t xml:space="preserve">BANOBRAS-JUSTICIA PENAL     </t>
    </r>
    <r>
      <rPr>
        <b/>
        <sz val="9"/>
        <rFont val="Arial"/>
        <family val="2"/>
      </rPr>
      <t>/1</t>
    </r>
  </si>
  <si>
    <t>0.80% PARTICIPACIONES</t>
  </si>
  <si>
    <r>
      <rPr>
        <b/>
        <sz val="9"/>
        <rFont val="Arial"/>
        <family val="2"/>
      </rPr>
      <t>1/</t>
    </r>
    <r>
      <rPr>
        <sz val="9"/>
        <rFont val="Arial"/>
        <family val="2"/>
      </rPr>
      <t xml:space="preserve">   FINANCIAMIENTO  NO  DISPUESTO POR EL GOBIERNO DEL ESTADO AL CIERRE DEL TRIMESTRE.</t>
    </r>
  </si>
  <si>
    <t>SALDOS DE LA DEUDA PÚBLICA  Y CRÉDITOS BANCARIOS A CORTO PLAZO</t>
  </si>
  <si>
    <t>(cantidades en   pesos)</t>
  </si>
  <si>
    <t>Fuente Pago / Acreedor</t>
  </si>
  <si>
    <t>Saldo                Marzo 2015</t>
  </si>
  <si>
    <t>Endeudamiento Neto</t>
  </si>
  <si>
    <t>Saldo                Junio  2015</t>
  </si>
  <si>
    <r>
      <t xml:space="preserve">Servicio de la deuda </t>
    </r>
    <r>
      <rPr>
        <b/>
        <sz val="10"/>
        <rFont val="Arial"/>
        <family val="2"/>
      </rPr>
      <t>/2</t>
    </r>
  </si>
  <si>
    <t>DEUDA PUBLICA LARGO PLAZO</t>
  </si>
  <si>
    <t>PARTICIPACIONES</t>
  </si>
  <si>
    <t xml:space="preserve">CERTIFICADOS BURSATILES </t>
  </si>
  <si>
    <r>
      <t xml:space="preserve">OBLIGACIONES DE PAGO  CORTO P LAZO </t>
    </r>
    <r>
      <rPr>
        <b/>
        <sz val="10"/>
        <rFont val="Arial"/>
        <family val="2"/>
      </rPr>
      <t xml:space="preserve"> /1</t>
    </r>
  </si>
  <si>
    <r>
      <rPr>
        <b/>
        <sz val="13"/>
        <color theme="1"/>
        <rFont val="Calibri"/>
        <family val="2"/>
        <scheme val="minor"/>
      </rPr>
      <t>1/</t>
    </r>
    <r>
      <rPr>
        <sz val="13"/>
        <color theme="1"/>
        <rFont val="Calibri"/>
        <family val="2"/>
        <scheme val="minor"/>
      </rPr>
      <t xml:space="preserve"> Créditos bancarios a corto plazo, considerados como obligaciones de pago, de acuerdo a la Legislación Estatal</t>
    </r>
  </si>
  <si>
    <r>
      <rPr>
        <b/>
        <sz val="13"/>
        <color theme="1"/>
        <rFont val="Calibri"/>
        <family val="2"/>
        <scheme val="minor"/>
      </rPr>
      <t>2/</t>
    </r>
    <r>
      <rPr>
        <sz val="13"/>
        <color theme="1"/>
        <rFont val="Calibri"/>
        <family val="2"/>
        <scheme val="minor"/>
      </rPr>
      <t xml:space="preserve"> Incluye intereses, gastos y coberturas de la deuda del periodo.</t>
    </r>
  </si>
  <si>
    <t>Créditos Bono Cupon Cero</t>
  </si>
  <si>
    <t>(Cantidades en pesos)</t>
  </si>
  <si>
    <t>Saldo    Junio 2015</t>
  </si>
  <si>
    <t>6.84% - 8.04%</t>
  </si>
  <si>
    <r>
      <t xml:space="preserve">BANOBRAS-FONREC II </t>
    </r>
    <r>
      <rPr>
        <b/>
        <sz val="9"/>
        <rFont val="Arial"/>
        <family val="2"/>
      </rPr>
      <t>/1</t>
    </r>
  </si>
  <si>
    <r>
      <t xml:space="preserve">BANOBRAS-FONREC III  </t>
    </r>
    <r>
      <rPr>
        <b/>
        <sz val="9"/>
        <rFont val="Arial"/>
        <family val="2"/>
      </rPr>
      <t>/1</t>
    </r>
  </si>
  <si>
    <t>6.58% - 7.63%</t>
  </si>
  <si>
    <r>
      <t xml:space="preserve">BANOBRAS-JUSTICIA PENAL    </t>
    </r>
    <r>
      <rPr>
        <b/>
        <sz val="9"/>
        <rFont val="Arial"/>
        <family val="2"/>
      </rPr>
      <t xml:space="preserve"> /2</t>
    </r>
  </si>
  <si>
    <t xml:space="preserve">0.80% PARTICIPACIONES  </t>
  </si>
  <si>
    <t>Total</t>
  </si>
  <si>
    <r>
      <rPr>
        <b/>
        <sz val="9"/>
        <rFont val="Arial"/>
        <family val="2"/>
      </rPr>
      <t>1/</t>
    </r>
    <r>
      <rPr>
        <sz val="9"/>
        <rFont val="Arial"/>
        <family val="2"/>
      </rPr>
      <t xml:space="preserve">   FINANCIAMIENTO  EN PROCESO DE DISPOSICIÓN DE LOS RECURSOS.</t>
    </r>
  </si>
  <si>
    <r>
      <rPr>
        <b/>
        <sz val="9"/>
        <color theme="1"/>
        <rFont val="Arial"/>
        <family val="2"/>
      </rPr>
      <t>2/</t>
    </r>
    <r>
      <rPr>
        <sz val="9"/>
        <color theme="1"/>
        <rFont val="Arial"/>
        <family val="2"/>
      </rPr>
      <t xml:space="preserve">   FINANCIAMIENTO  NO  DISPUESTO POR EL GOBIERNO DEL ESTADO AL CIERRE DEL TRIMESTRE.</t>
    </r>
  </si>
  <si>
    <t>Núm</t>
  </si>
  <si>
    <t>Clave SETEC</t>
  </si>
  <si>
    <t>Nombre del Proyecto</t>
  </si>
  <si>
    <t>Monto dictaminado  (pesos)</t>
  </si>
  <si>
    <t>OAX-19-2014-5000-B</t>
  </si>
  <si>
    <t>Centro de Justicia Tanivet</t>
  </si>
  <si>
    <t>OAX-16-2014-5000-B</t>
  </si>
  <si>
    <t>Centro de Justicia Ejutla de Crespo</t>
  </si>
  <si>
    <t>OAX-20-2014-5000-B</t>
  </si>
  <si>
    <t>Centro de Justicia  Putla Villa de Guerrero</t>
  </si>
  <si>
    <t>OAX-21-2014-5000-B</t>
  </si>
  <si>
    <t>Centro de Justicia San Juan Bautista Tuxtepec</t>
  </si>
  <si>
    <t>OAX-22-2014-5000-B</t>
  </si>
  <si>
    <t>Centro de Justicia Huajuapan</t>
  </si>
  <si>
    <t>OAX-24-2014-5000-B</t>
  </si>
  <si>
    <t>Centro de Justicia  El Espinal</t>
  </si>
  <si>
    <t>OAX-23-2014-5000-B</t>
  </si>
  <si>
    <t>Centro de Justicia  Santa María Huatulco</t>
  </si>
  <si>
    <t>COSTO FINANCIERO</t>
  </si>
  <si>
    <t>(cantidades en pesos)</t>
  </si>
  <si>
    <t>Saldo                  junio 2015</t>
  </si>
  <si>
    <r>
      <t xml:space="preserve">Servicio de la obligación </t>
    </r>
    <r>
      <rPr>
        <b/>
        <sz val="10"/>
        <rFont val="Arial"/>
        <family val="2"/>
      </rPr>
      <t>/1</t>
    </r>
  </si>
  <si>
    <t xml:space="preserve">LARGO PLAZO </t>
  </si>
  <si>
    <t>BANOBRAS-FONREC I, II y III</t>
  </si>
  <si>
    <t>BANOBRAS -PROFISE</t>
  </si>
  <si>
    <t>BANOBRAS -JUSTICIA PENAL</t>
  </si>
  <si>
    <r>
      <t xml:space="preserve">Nota: </t>
    </r>
    <r>
      <rPr>
        <b/>
        <sz val="13"/>
        <color theme="1"/>
        <rFont val="Calibri"/>
        <family val="2"/>
        <scheme val="minor"/>
      </rPr>
      <t>1/</t>
    </r>
    <r>
      <rPr>
        <sz val="13"/>
        <color theme="1"/>
        <rFont val="Calibri"/>
        <family val="2"/>
        <scheme val="minor"/>
      </rPr>
      <t xml:space="preserve"> Incluye solamente amortización de intereses del periodo.</t>
    </r>
  </si>
  <si>
    <t>GOBIERNO DEL ESTADO DE OAXACA</t>
  </si>
  <si>
    <t>ESTADO ANALÍTICO DE INGRESOS PRESUPUESTARIOS</t>
  </si>
  <si>
    <t>(EN PESOS)</t>
  </si>
  <si>
    <t>Rubro de Ingresos</t>
  </si>
  <si>
    <t>Ingreso</t>
  </si>
  <si>
    <t>Estimado</t>
  </si>
  <si>
    <t xml:space="preserve">Ampliaciones y Reducciones                        </t>
  </si>
  <si>
    <t>Modificado</t>
  </si>
  <si>
    <t>Devengado</t>
  </si>
  <si>
    <t>Recaudado</t>
  </si>
  <si>
    <t>Diferencia</t>
  </si>
  <si>
    <t>(1)</t>
  </si>
  <si>
    <t>(2)</t>
  </si>
  <si>
    <t>(3=1+2)</t>
  </si>
  <si>
    <t>(4)</t>
  </si>
  <si>
    <t>(5)</t>
  </si>
  <si>
    <t>(6=5-1)</t>
  </si>
  <si>
    <t>Corriente</t>
  </si>
  <si>
    <t>Capital</t>
  </si>
  <si>
    <t>Ingresos por Ventas de Bienes y Servicios</t>
  </si>
  <si>
    <t>Contribuciones no Comprendidas en las Fracciones de la Ley de Ingresos Causados en Ejercicios Fiscales Anteriores Pendientes de Liquidació o Pago</t>
  </si>
  <si>
    <t>Otros Ingresos</t>
  </si>
  <si>
    <t>Ingresos excedentes</t>
  </si>
  <si>
    <t>Estado Analítico de Ingresos Por Fuente de Financiamiento</t>
  </si>
  <si>
    <t>Ingresos del Gobierno</t>
  </si>
  <si>
    <t>Ingresos de Organismos y Empresas</t>
  </si>
  <si>
    <t>Cuotas y Aportaciones de Seguridad Social</t>
  </si>
  <si>
    <t xml:space="preserve">Ingresos por Ventas de Bienes y Servicios </t>
  </si>
  <si>
    <t>Ingresos derivados de financiamiento</t>
  </si>
  <si>
    <t xml:space="preserve">Nombre del Ente  Público </t>
  </si>
  <si>
    <t>Indicadores de Postura Fiscal</t>
  </si>
  <si>
    <t>Del 01 de Enero al 30 de Junio de 2014</t>
  </si>
  <si>
    <t>(pesos)</t>
  </si>
  <si>
    <t>Recaudado/pagado</t>
  </si>
  <si>
    <t>I. Ingresos Presupuestarios (I=1+2)</t>
  </si>
  <si>
    <t>1.- Ingresos del Gobierno de la Entidad Federativa</t>
  </si>
  <si>
    <t>2. Ingresos del Sector Paraestatal</t>
  </si>
  <si>
    <t>II. Egresos Presupuestarios (II=3+4)</t>
  </si>
  <si>
    <t>3. Egresos del Gobierno de la Entidad Federativa</t>
  </si>
  <si>
    <t>4. Egresos del Sector Paraestatal</t>
  </si>
  <si>
    <t>III. Balance Presupuestario (Superávit o Déficit) (III=I-II)</t>
  </si>
  <si>
    <t>Recaudado/Pagado</t>
  </si>
  <si>
    <t>III. Balance presupuestario (Superávit o Déficit)</t>
  </si>
  <si>
    <t>IV. Intereses, Comisiones  y Gastos de la Deuda</t>
  </si>
  <si>
    <t>V. Balance Primario (Superávit o Déficit) (V=III-IV)</t>
  </si>
  <si>
    <t>A. Financiamiento</t>
  </si>
  <si>
    <t>B. Amortizacion de la Deuda</t>
  </si>
  <si>
    <t>C. E ndeudamiento ó desendeudamiento (C=A-B)</t>
  </si>
  <si>
    <t>1.- Los ingresos que se presentan son los ingresos Presupuestario totales sin incluir los ingresos por financiamientos. Los Ingresos del Gobierno de la Entidad Federativa corresponden a los del Poder Ejecutivo, Legislativo Judicial y Autonomos.</t>
  </si>
  <si>
    <t>2.- Los egresos que se presentan son los egresos presupuestarios totales sin incluir los egresos por amortización. Los egresos del Gobierno de la Entidad Federativa corresponden a los del Poder Ejecutivo, Legislativo, Judicial y Organos Autonomos.</t>
  </si>
  <si>
    <t>3.- Para Ingresos se reportan los ingresos recaudados; para egresos se reportan los egresos pagados</t>
  </si>
  <si>
    <t>DEPARTAMENTO DE JUICIOS Y RECURSOS</t>
  </si>
  <si>
    <t>RECURSOS DE REVOCACIÓN EN MATERIA FISCAL FEDERAL</t>
  </si>
  <si>
    <t>NÚM.</t>
  </si>
  <si>
    <t>EXPEDIENTE</t>
  </si>
  <si>
    <t>RECURRENTE</t>
  </si>
  <si>
    <t>MONTO</t>
  </si>
  <si>
    <t>FECHA DE</t>
  </si>
  <si>
    <t>PRESENTACIÓN</t>
  </si>
  <si>
    <t>04/108H.5/C6.4.2/001/2015</t>
  </si>
  <si>
    <t>CONSTRUCCIONES VILLAREAL DEL SUR, S.A. DE C.V.</t>
  </si>
  <si>
    <t>04/108H.5/C6.4.2/003/2015</t>
  </si>
  <si>
    <t>CONSTRUCCIONES GIRO, S.A. DE C.V.</t>
  </si>
  <si>
    <t>INDETERMINADO</t>
  </si>
  <si>
    <t>04/108H.5/C6.4.2/004/2015</t>
  </si>
  <si>
    <t>LOS HUITZACHES, S.C. DE R.L.</t>
  </si>
  <si>
    <t>04/108H.5/C6.4.2/005/2015</t>
  </si>
  <si>
    <t>GRUPO CONSTRUCTOR GARCIAS, S.A. DE C.V.</t>
  </si>
  <si>
    <t>04/108H.5/C6.4.2/006/2015</t>
  </si>
  <si>
    <t>RAMIRO CAMARA FERRA</t>
  </si>
  <si>
    <t>04/108H.5/C6.4.2/007/2015</t>
  </si>
  <si>
    <t>MARIO IGNACIO GARCÍA RAMIREZ</t>
  </si>
  <si>
    <t>04/108H.5/C6.4.2/010/2015</t>
  </si>
  <si>
    <t>DEL RIO LA LANA, S.A. DE C.V.</t>
  </si>
  <si>
    <t>04/108H.5/C6.4.2/012/2015</t>
  </si>
  <si>
    <t>H.T. PERSONAL, S.A. DE C.V.</t>
  </si>
  <si>
    <t>04/108H.5/C6.4.2/017/2015</t>
  </si>
  <si>
    <t>EDIFICACIONES Y MATERIALES ANTARES, S.A. DE C.V.</t>
  </si>
  <si>
    <t>04/108H.5/C6.4.2/025/2015</t>
  </si>
  <si>
    <t>INDUSTRIAL DE LA REGION, S.A. DE C.V.</t>
  </si>
  <si>
    <t>13/04/02015</t>
  </si>
  <si>
    <t>04/108H.5/C6.4.2/026/2015</t>
  </si>
  <si>
    <t>ELSA DE LA LUZ LARA NAVARRO</t>
  </si>
  <si>
    <t>04/108H.5/C6.4.2/027/2015</t>
  </si>
  <si>
    <t>LACTEOS DEL SURESTE ROLY, S.A. DE C.V.</t>
  </si>
  <si>
    <t>$15,430.00             $46,290.00</t>
  </si>
  <si>
    <t>04/108H.5/C6.4.2/029/2015</t>
  </si>
  <si>
    <t>CONSTRUCCIONES Y TUBERÍAS TORRES JARQUÍN, S.A. DE C.V.</t>
  </si>
  <si>
    <t>04/108.H.5/C6.4.2/030/2015</t>
  </si>
  <si>
    <t>RIGOBERTO LÓPEZ MEDINA</t>
  </si>
  <si>
    <t>04/108.H.5/C6.4.2/031/2015</t>
  </si>
  <si>
    <t>LUIS MIGUEL JIMÉNEZ SORIANO</t>
  </si>
  <si>
    <t>04/108.H.5/C6.4.2/032/2015</t>
  </si>
  <si>
    <t>INFRAESTRUCTURA E ENGINEERS, S.A. DE C.V.</t>
  </si>
  <si>
    <t>04/108.H.5/C6.4.2/033/2015</t>
  </si>
  <si>
    <t>IRMA IDOLINA DAZA</t>
  </si>
  <si>
    <t>04/108H.5/C6.4.2/35/2015</t>
  </si>
  <si>
    <t>BERENICE YOLANDA PÉREZ CORTES</t>
  </si>
  <si>
    <t>04/108.H.5/C6.4.2/036/2015</t>
  </si>
  <si>
    <t>ARTURO RODRÍGUEZ MAYORAL</t>
  </si>
  <si>
    <t>04/108.H.5/C6.4.2/039/2015</t>
  </si>
  <si>
    <t>MONICA DE LA PAZ LÓPEZ AQUINO</t>
  </si>
  <si>
    <t>04/108.H.5/C6.4.2/044/2015</t>
  </si>
  <si>
    <t>04/108H.5/C6.4.2/045/2015</t>
  </si>
  <si>
    <t>LAYU VUELTU ESPECIALISTAS EN RECURSOS HUMANOS, S.C. DE R.L. DE C.V.</t>
  </si>
  <si>
    <t>04/108.H.5/C6.4.2/046/2015</t>
  </si>
  <si>
    <t>BABLE PROYECTO, S.A. DE C.V.</t>
  </si>
  <si>
    <t>MATERIALES Y SUMINISTROS BOGART, S.A. DE C.V.</t>
  </si>
  <si>
    <t>04/108.H.5/C6.4.2/047/2015</t>
  </si>
  <si>
    <t xml:space="preserve">PROMOTORA DE CERVEZA TUXTEPEC, S. A. DE C. V. </t>
  </si>
  <si>
    <t>04/108H.5/C6.4.2/052/2015</t>
  </si>
  <si>
    <t>CLUB PLAZA HUATULCO, S.A. DE C.V.</t>
  </si>
  <si>
    <t>04/108H.5/C6.4.2/053/2015</t>
  </si>
  <si>
    <t>CERVEZAS MODELO EN LA MIXTECA, S.A. DE C.V.</t>
  </si>
  <si>
    <t>04/108H.5/C6.4.2/54/2015</t>
  </si>
  <si>
    <t>AUTOS MEXICANOS, SA DE CV</t>
  </si>
  <si>
    <t>04/108H.5/C6.4.2/055/2015</t>
  </si>
  <si>
    <t>CONCRETOS Y ASFALTOS DE OAXACA, S.A. DE C.V.</t>
  </si>
  <si>
    <t>04/108H.5/C6.4.2/37/2015</t>
  </si>
  <si>
    <t>GUILLERMO GURRIÓN MATIAS</t>
  </si>
  <si>
    <t>04/108H.5/C6.4.2/38/2015</t>
  </si>
  <si>
    <t>04/108H.5/C6.4.2/034/2015</t>
  </si>
  <si>
    <t>CONSORCIO INDUSTRIAL SERVICIOS CHÁVEZ POMBO S. A. DE C. V.</t>
  </si>
  <si>
    <t>04/108H.5/C6.4.2/060/2015</t>
  </si>
  <si>
    <t>GUILLERMINA GUADALUPE GONZÁLEZ GARCÍA</t>
  </si>
  <si>
    <t>04/108H.5/C6.4.2/040/2015</t>
  </si>
  <si>
    <t>ANA PAULA GARCÍA TINOCO</t>
  </si>
  <si>
    <t>04/108H.5/C6.4.2/041/2015</t>
  </si>
  <si>
    <t>RECURSOS DE REVOCACIÓN EN MATERIA FISCAL ESTATAL</t>
  </si>
  <si>
    <t>04/108H.1/C6.4.1/001/2015</t>
  </si>
  <si>
    <t>ROSSANA GALLEGOS MEZA</t>
  </si>
  <si>
    <t>04/108H.1/C6.4.1/002/2015</t>
  </si>
  <si>
    <t>OLIVIA CONCEPCIÓN  CHI CARRILLO</t>
  </si>
  <si>
    <t>04/108H.1/C6.4.1/003/2015</t>
  </si>
  <si>
    <t>ELEUTERIO LÓPEZ  RUIZ</t>
  </si>
  <si>
    <t>04/108H.1/C6.4.1/005/2015</t>
  </si>
  <si>
    <t>EUSEBIO LÓPEZ LEÓN</t>
  </si>
  <si>
    <t>04/108H.1/C6.4.1/008/2015</t>
  </si>
  <si>
    <t>JOSÉ PERALTA RAMOS</t>
  </si>
  <si>
    <t>04/108H.1/C6.4.1/010/2015</t>
  </si>
  <si>
    <t>NIDIA DEL CARMEN COLMENARES MORALES</t>
  </si>
  <si>
    <t>04/108H.1/C6.4.1/011/2015</t>
  </si>
  <si>
    <t>DOMINGO COLMENARES NORIEGA</t>
  </si>
  <si>
    <t>04/108H.1/C6.4.1/012/2015</t>
  </si>
  <si>
    <t>JOAQUIN ABEL MARTÍNEZ ROMERO</t>
  </si>
  <si>
    <t>04/108H.1/C6.4.1/013/2015</t>
  </si>
  <si>
    <t>INGRID CHANTAL ZARATE ORTA</t>
  </si>
  <si>
    <t>04/108H.1/C6.4.1/015/2015</t>
  </si>
  <si>
    <t>MARIA DEL CARMEN ARACEN LÓPEZ</t>
  </si>
  <si>
    <t>04/108H.1/C6.4.1/016/2015</t>
  </si>
  <si>
    <t>JAVIER NIÑO VÁSQUEZ</t>
  </si>
  <si>
    <t>04/108H.1/C6.4.1/017/2015</t>
  </si>
  <si>
    <t>ALEIDA LÓPEZ JIMÉNEZ</t>
  </si>
  <si>
    <t>04/108H.1/C6.4.1/024/2015</t>
  </si>
  <si>
    <t>MARÍA CANDELARIA TOLEDO</t>
  </si>
  <si>
    <t>04/108H.5/C6.4.1/025/2015</t>
  </si>
  <si>
    <t>OSCAR BOLAÑOS MORALES</t>
  </si>
  <si>
    <t>04/108H.1/C6.4.1/026/2015</t>
  </si>
  <si>
    <t>GONSALO ALEJANDRO PÉREZ IBAÑES</t>
  </si>
  <si>
    <t>04/108H.1/C6.4.1/027/2015</t>
  </si>
  <si>
    <t>VICENTE VILLALOBOS</t>
  </si>
  <si>
    <t>04/108H.1/C6.4.1/28/2015</t>
  </si>
  <si>
    <t>MARGARITA PÉREZ MAYA</t>
  </si>
  <si>
    <t>04/108H.5/C6.4.2/023/2015</t>
  </si>
  <si>
    <t>ANGEL J.R. LÓPEZ CABRERA</t>
  </si>
  <si>
    <t>MARÍA DE LOURDES LÓPEZ VÁSQUEZ</t>
  </si>
  <si>
    <t>JUICIOS DE NULIDAD EN MATERIA FISCAL</t>
  </si>
  <si>
    <t>NÚM</t>
  </si>
  <si>
    <t>ACTOR</t>
  </si>
  <si>
    <t>FECHA DE EMPLAZAMIENTO</t>
  </si>
  <si>
    <t>SENTIDO DE LAS SENTENCIAS</t>
  </si>
  <si>
    <t>04/108H.5/C6.3.2/155/15-15-01-8</t>
  </si>
  <si>
    <t>FRANCISCO SANDRO BAUTISTA PELAEZ</t>
  </si>
  <si>
    <t>04/02/2015.</t>
  </si>
  <si>
    <t>VALIDEZ DE LA RESOLUCIÓN IMPUGNADA.</t>
  </si>
  <si>
    <t>04/108H.5/C6.3.2/48/15-15-01-9</t>
  </si>
  <si>
    <t>EDITH FELIPA GUZMÁN HERNÁNDEZ</t>
  </si>
  <si>
    <t>20/01/2015.</t>
  </si>
  <si>
    <t>04/108H.5/C6.3.2/181/15-15-01-7</t>
  </si>
  <si>
    <t>CONSTRUCTORES Y TUBERÍAS TORRES JARQUÍN, S.A. DE C.V.</t>
  </si>
  <si>
    <t>04/108H.5/C6.3.2/295/15-15-01-9</t>
  </si>
  <si>
    <t>HIDROCARBUROS DE LA MIXTECA, S.A. DE C.V.</t>
  </si>
  <si>
    <t>06/03/2015.</t>
  </si>
  <si>
    <t>04/108H.5/C6.3.2/282/15-15-01-10</t>
  </si>
  <si>
    <t>CONSTRUCCIONES AMBIENTALES H.C., S.A. DE C.V.</t>
  </si>
  <si>
    <t>$2´352,167.00</t>
  </si>
  <si>
    <t>10/03/2015.</t>
  </si>
  <si>
    <t>04/108H.5/C6.3.2/254/15-15-01-3</t>
  </si>
  <si>
    <t>CORPORATIVO DE SERVICIOS ESPECIALIZADOS JURÍDICOS CONTABLES, S.C.</t>
  </si>
  <si>
    <t>04/03/2015.</t>
  </si>
  <si>
    <t>04/108H.5/C6.3.2/453/15-15-01-9</t>
  </si>
  <si>
    <t>CARMEN DE LA LUZ SOLEDAD NERI CARRASCO</t>
  </si>
  <si>
    <t>23/03/2015.</t>
  </si>
  <si>
    <t>NULIDAD LISA Y LLANA TANTO DE LA RESOLUCIÓN IMPUGNADA.</t>
  </si>
  <si>
    <t>04/108H.5/C6.3.2/483/15-15-01-3</t>
  </si>
  <si>
    <t>SI QUIERES AHORRAR EN FERRETERÍA SERNA DEBES COMPRAR, S.A. DE C.V.</t>
  </si>
  <si>
    <t>27/03/2015.</t>
  </si>
  <si>
    <t>04/108H.5/C6.3.2/137/15-15-01-5</t>
  </si>
  <si>
    <t>FERNANDO HERNANDEZ ENRIQUEZ</t>
  </si>
  <si>
    <t>04/108H.5/C6.3.2/230/15-15-01-9</t>
  </si>
  <si>
    <t>ISMAEL CRUZ MEJIA</t>
  </si>
  <si>
    <t>17/02/2015.</t>
  </si>
  <si>
    <t>04/108H.5/C6.3.2/168/15-15-01-6</t>
  </si>
  <si>
    <t>SUMINISTROS Y MANTENIMIENTOS ESPECIALIZADOS, S.A. DE C.V.</t>
  </si>
  <si>
    <t>04/108H.5/C6.3.2/175/15-15-01-4</t>
  </si>
  <si>
    <t>CLAUDIA FABIOLA MUÑOZ TORRES</t>
  </si>
  <si>
    <t>$9´104,934.76</t>
  </si>
  <si>
    <t>04/108H.5/C6.3.2/273/15-15-01-7</t>
  </si>
  <si>
    <t>LUIS VILLALOBOS FERNANDO</t>
  </si>
  <si>
    <t>$6´824,688.21</t>
  </si>
  <si>
    <t>04/108H.5/C6.3.2/298/15-15-01-5</t>
  </si>
  <si>
    <t>PRODUCTOS FORESTALES LA ASUNCION, S.A. DE C.V.</t>
  </si>
  <si>
    <t>04/108H.5/C6.3.2/547/15-15-01-6</t>
  </si>
  <si>
    <t>SERVICIOS ZICATELA, S.A. DE C.V.</t>
  </si>
  <si>
    <t>04/108H.5/C6.3.2/173/15-15-01-2</t>
  </si>
  <si>
    <t>INGENIERÍA DE SERVICIOS DATA, S.A. DE C.V.</t>
  </si>
  <si>
    <t>04/108H.5/C6.3.2/509/15-15-01-9</t>
  </si>
  <si>
    <t>GRUAS Y MANIOBRAS DEL ISTMO, S.A. DE C.V.</t>
  </si>
  <si>
    <t>17/04/2015.</t>
  </si>
  <si>
    <t>04/108H.5/C6.3.2/513/15-15-01-5</t>
  </si>
  <si>
    <t>SERVICIOS DE SALUD DE OAXACA</t>
  </si>
  <si>
    <t>04/108H.5/C6.3.2/447/15-15-01-6</t>
  </si>
  <si>
    <t>COMISIÓN FEDERAL DE ELECTRICIDAD</t>
  </si>
  <si>
    <t>04/108H.5/C6.3.2/565/15-15-01-2</t>
  </si>
  <si>
    <t>JESÚS GÓMEZ MARTÍNEZ</t>
  </si>
  <si>
    <t xml:space="preserve">$, 460,085.59             </t>
  </si>
  <si>
    <t>04/108H.5/C6.3.2/287/15-15-01-7</t>
  </si>
  <si>
    <t>PROMACU Y ESPECIALIDADES PARA HOSPITAL, S.A. DE C.V.</t>
  </si>
  <si>
    <t>04/108H.5/C6.3.2/400/15-15-01-7</t>
  </si>
  <si>
    <t>SANTOS HERRERA ERASTO GERARDO GUADALUPE</t>
  </si>
  <si>
    <t>04/108H.5/C6.3.2/410/15-15-01-7</t>
  </si>
  <si>
    <t>24/03/2015.</t>
  </si>
  <si>
    <t>04/108H.5/C6.3.2/452/15-15-01-8</t>
  </si>
  <si>
    <t>PROYECTOS Y CONSTRUCCIONES BIO ABRIL, S.C. DE R.L.</t>
  </si>
  <si>
    <t>04/108H.5/C6.3.2/486/15-15-01-7</t>
  </si>
  <si>
    <t>04/108H.5/C6.3.2/1491/15-06-01-8</t>
  </si>
  <si>
    <t>ESTACIÓN DE SERVICIO RUSVI, S.A. DE C.V.</t>
  </si>
  <si>
    <t>04/108H.5/C6.3.2/533/15-15-01-6</t>
  </si>
  <si>
    <t>CORPORATIVO PBMG, S.A. DE C.V.</t>
  </si>
  <si>
    <t>$41,170.00        $41,170.00     $13,720.00</t>
  </si>
  <si>
    <t>VALIDEZ DE LA RESOLUCIÓN IMPUGNADA</t>
  </si>
  <si>
    <t>04/108H.5/C6.3.2/624/15-15-01-3</t>
  </si>
  <si>
    <t>ALBA BEATRIZ SECUNDINO GONZÁLEZ</t>
  </si>
  <si>
    <t>04/108H.5/C6.3.2/649/15-15-01-9</t>
  </si>
  <si>
    <t>MATERIALES DE HERRERÍA, S.A. DE C.V.</t>
  </si>
  <si>
    <t>24/06/2015.</t>
  </si>
  <si>
    <t>04/108H.5/C6.3.2/695/15-15-01-2</t>
  </si>
  <si>
    <t>LAMBERTO CORDERO ESCOBAR</t>
  </si>
  <si>
    <t>20/05/2015.</t>
  </si>
  <si>
    <t>04/108H.5/C6.3.2/671/15-15-01-8</t>
  </si>
  <si>
    <t>TECNO INSTALACIONES CERVAL, S.A. DE C.V.</t>
  </si>
  <si>
    <t>04/108H.5/C6.3.2/720/15-15-01-8</t>
  </si>
  <si>
    <t>INTEGRADORA ISTMEÑA, S.A. DE C.V.</t>
  </si>
  <si>
    <t>04/108H.5/C6.3.2/781/15-15-01-2</t>
  </si>
  <si>
    <t>URBANIZACIONES SIETE REGIONES, S.A. DE C.V.</t>
  </si>
  <si>
    <t>04/108H.5/C6.3.2/800/15-15-01-5</t>
  </si>
  <si>
    <t>JUDITH RAMÍREZ CEBALLOS</t>
  </si>
  <si>
    <t>29/05/2015.</t>
  </si>
  <si>
    <t>04/108H.5/C6.3.2/811/15-15-01-2</t>
  </si>
  <si>
    <t>CONSTRUCCIONES CIVILES Y MECÁNICA DEL ISTMO, S.A. DE C.V.</t>
  </si>
  <si>
    <t>,</t>
  </si>
  <si>
    <t>08/06/2015.</t>
  </si>
  <si>
    <t>04/108H.5/C6.3.2/828/15-15-01-1</t>
  </si>
  <si>
    <t>SERVICIO COSTA ESMERALDA, S.A. DE C.V.</t>
  </si>
  <si>
    <t>04/108H.5/C6.3.2/839/15-15-01-9</t>
  </si>
  <si>
    <t>MIGUEL ADÁN CRUZ JIMÉNEZ</t>
  </si>
  <si>
    <t>04/108H.5/C6.3.2/848/15-15-01-4</t>
  </si>
  <si>
    <t>TORO BRAVO PLATANO MACHO, S.C. DE R.L.  DE C.V.</t>
  </si>
  <si>
    <t>12/06/2015.</t>
  </si>
  <si>
    <t>COMISIÓN FEDERAL DE ELECTRICIDAD.</t>
  </si>
  <si>
    <t>04/108H.5/C6.3.2/409/15-15-01-3</t>
  </si>
  <si>
    <t>TYLORD SUPPORT GROUP, S.A. DE C.V.</t>
  </si>
  <si>
    <t>04/108H.5/C6.3.2/425/15-15-01-7</t>
  </si>
  <si>
    <t>CONSTRUCTORA MACBETH, S.A. DE C.V.</t>
  </si>
  <si>
    <t>CARMEN DE LA LUZ SOLEDAD NERI CARRASCO.</t>
  </si>
  <si>
    <t>04/108H.5/C6.3.2/511/15-15-01-6</t>
  </si>
  <si>
    <t>12/05/2015.</t>
  </si>
  <si>
    <t>04/108H.5/C6.3.2/548/15-15-01-5</t>
  </si>
  <si>
    <t>24/04/2015.</t>
  </si>
  <si>
    <t>04/108H.5/C6.3.2/482/15-15-01-8</t>
  </si>
  <si>
    <t>GREENTEK, S.A. DE C.V.</t>
  </si>
  <si>
    <t>$100,935.00.</t>
  </si>
  <si>
    <t>RECONOCER LA VALIDEZ DE LA RESOLUCIÓN IMPUGNADA.</t>
  </si>
  <si>
    <t>04/108H.5/C6.3.2/725/15-15-01-5</t>
  </si>
  <si>
    <t>JORGE CANTERO RUIZ</t>
  </si>
  <si>
    <t>18/06/2015.</t>
  </si>
  <si>
    <t>04/108H.5/C6.3.2/764/14-15-01-2</t>
  </si>
  <si>
    <t>04/108H.5/C6.3.2/8318/15-17-02-3</t>
  </si>
  <si>
    <t>TRACTORES NUEVA GENERACIÓN, S.A. DE C.V.</t>
  </si>
  <si>
    <t>15/06/2015.</t>
  </si>
  <si>
    <t>04/108H.5/C6.3.2/837/15-15-01-8</t>
  </si>
  <si>
    <t>04/108H.5/C6.3.2/4831/15-17-10-3</t>
  </si>
  <si>
    <t>04/108H.5/C6.3.2/30680/14-17-04-4</t>
  </si>
  <si>
    <t>VÍCTOR HUGO REYES VÁSQUEZ</t>
  </si>
  <si>
    <t>$10,720.00      $32,150.00</t>
  </si>
  <si>
    <t>04/108H.5/C6.3.2/839/15-15-0-9</t>
  </si>
  <si>
    <t>04/108H.5/C6.3.2/918/15-15-01-2</t>
  </si>
  <si>
    <t>INFRAESTRUCTURAS XABLEC, S.A. DE C.V.</t>
  </si>
  <si>
    <t>04/108H.5/C6.3.2/909/15-15-01-3</t>
  </si>
  <si>
    <t>URBANIZACIÓN DE LAS SIETE REGIONES, S.A. DE C.V.</t>
  </si>
  <si>
    <t>04/108H.5/C6.3.2/629/15-15-01-9</t>
  </si>
  <si>
    <t>EDILBERTO ANTONIO MANZANO MONTERO</t>
  </si>
  <si>
    <t>04/108H.5/C6.3.2/540/15-15-01-9</t>
  </si>
  <si>
    <t>EZPAW MANAGEMENT, S.A. DE C.V.</t>
  </si>
  <si>
    <t>04/108H.5/C6.3.2/650/15-15-01-3</t>
  </si>
  <si>
    <t>JUAN LUIS LESCAS AGUILAR</t>
  </si>
  <si>
    <t>04/108H.5/C6.3.2/700/15-15-01-8</t>
  </si>
  <si>
    <t>CONSTRUCTORA YARETZI, S.A. DE C.V.</t>
  </si>
  <si>
    <t>04/108H.5/C6.3.2/797/15-15-01-9</t>
  </si>
  <si>
    <t>TIENDAS CHEDRAHUI, S.A. DE C.V.</t>
  </si>
  <si>
    <t>04/108H.5/C6.3.2/865/15-15-01-2</t>
  </si>
  <si>
    <t>04/108H.5/C6.3.2/864/15-15-01-6</t>
  </si>
  <si>
    <t>HOMBRES TRABAJANDO, S.A. DE C.V.</t>
  </si>
  <si>
    <t>04/108H.5/C6.3.2/421/15-15-01-3</t>
  </si>
  <si>
    <t>MARÍA SEGURA GÓMEZ</t>
  </si>
  <si>
    <t>$3´070,711.00</t>
  </si>
  <si>
    <t>04/108H.5/C6.3.2/217/15-15-01-4</t>
  </si>
  <si>
    <t>04/108H.5/C6.3.2/220/15-15-01-5</t>
  </si>
  <si>
    <t>MICTLAN, S.A. DE C.V.</t>
  </si>
  <si>
    <t>$4´378,060.33</t>
  </si>
  <si>
    <t>04/108H.5/C6.3.2/253/15-15-01-5</t>
  </si>
  <si>
    <t>SINDICATO PATRONAL</t>
  </si>
  <si>
    <t>04/108H.5/C6.3.2/389/15-15-01-1</t>
  </si>
  <si>
    <t>ANA LILIA LEÓN CANTÓN</t>
  </si>
  <si>
    <t>04/108H.5/C6.3.2/427/15-15-01-4</t>
  </si>
  <si>
    <t>ESTACIÓN DE SERVICIO DORAMAR, S.A. DE C.V.</t>
  </si>
  <si>
    <t>04/108H.5/C6.3.2/428/15-15-01-2</t>
  </si>
  <si>
    <t>DISTRIBUIDORA DE MATERIALES PARA LA CONSTRUCCIÓN 3 HERMANOS, S.A. DE C.V.</t>
  </si>
  <si>
    <t>$1´003,551.24</t>
  </si>
  <si>
    <t>04/108H.5/C6.3.2/698/15-15-01-8</t>
  </si>
  <si>
    <t>PROYECTOS CATALONIA, S.A. DE C.V.</t>
  </si>
  <si>
    <t>04/108H.5/C6.3.2/826/15-15-01-9</t>
  </si>
  <si>
    <t>EZEQUIEL TOMAS DÍAZ VÁZQUEZ</t>
  </si>
  <si>
    <t>$ 8´726,987.43</t>
  </si>
  <si>
    <t>04/108H.5/C6.3.2/2053/14-15-01-5</t>
  </si>
  <si>
    <t>ADIFICADORA OAXACAQUEÑA, S.A. DE C.V.</t>
  </si>
  <si>
    <t>04/108H.5/C6.3.2/394/15-15-01-2</t>
  </si>
  <si>
    <t>MARCELA IZETA GALVÁN</t>
  </si>
  <si>
    <t>04/108H.5/C6.3.2/520/15-15-01-2</t>
  </si>
  <si>
    <t>04/108H.5/C6.3.2/654/1-15-01-6</t>
  </si>
  <si>
    <t>AURELIANO ADAN CARMONA GARCÍA</t>
  </si>
  <si>
    <t>04/108H.5/C6.3.2/691/15-15-01-9</t>
  </si>
  <si>
    <t>PRODUCTOS SELECTOS BARA, S.A. DE C.V.</t>
  </si>
  <si>
    <t>04/108H.5/C6.3.2/865/15-15-01-1</t>
  </si>
  <si>
    <t>SERVICIO DE SALUD RURAL SAN FELIPE JALAPA DE DÍAZ</t>
  </si>
  <si>
    <t>04/108H.5/C6.3.2/959/15-15-01-1</t>
  </si>
  <si>
    <t>GASOLINERA GALLEGOS, S.A. DE C.V.</t>
  </si>
  <si>
    <t>04/108H.5/C6.3.2/269/15-15-01-6</t>
  </si>
  <si>
    <t>INGENIEROS CIVILES DE SALINA CRUZ, S.A. DE C.V.</t>
  </si>
  <si>
    <t>04/108H.5/C6.3.2/643/15-15-01-7</t>
  </si>
  <si>
    <t>VICENTE JIMÉNEZ RAMÍREZ</t>
  </si>
  <si>
    <t>04/108H.5/C6.3.2/651/15-15-01-4</t>
  </si>
  <si>
    <t>TRANQUILINO MARTÍNEZ SANTIAGO</t>
  </si>
  <si>
    <t>04/108H.5/C6.3.2/731/15-15-01-2</t>
  </si>
  <si>
    <t>MARÍA DE JESÚS RAMÍREZ OSIO</t>
  </si>
  <si>
    <t>04/108H.5/C6.3.2/812/15-15-01-5</t>
  </si>
  <si>
    <t>INSTRUMENTOS Y CONTROLES AVAZADOS DEL SURESTE, S.A.  DE C V.</t>
  </si>
  <si>
    <t>04/108H.5/C6.3.2/832/15-15-01-3</t>
  </si>
  <si>
    <t>RABINDRANATH ÁNGEL PEÑA ALONSO</t>
  </si>
  <si>
    <t>04/108H.5/C6.3.2/961/15-15-01-3</t>
  </si>
  <si>
    <t>GERTUDRIS LUNA VÁZQUEZ</t>
  </si>
  <si>
    <t>DESECHA POR EXTEMPORÁNEO</t>
  </si>
  <si>
    <t>04/108H.5/C6.3.2/91/15-15-01-5</t>
  </si>
  <si>
    <t>TRANSPORTES Y SERVICIOS DE OAXACA</t>
  </si>
  <si>
    <t>04/108H.5/C6.3.2/95/15-01-2</t>
  </si>
  <si>
    <t>LONAS Y CARPAS DISTRIBUIDORA DE OAXACA, S.A. DE C.V.</t>
  </si>
  <si>
    <t>04/108H.5/C6.3.2/830/15-01-4</t>
  </si>
  <si>
    <t>ÁLVARO MANUEL RIOS</t>
  </si>
  <si>
    <t>04/108H.5/C6.3.2/771-15-15-01-3</t>
  </si>
  <si>
    <t>ROBERTO AKIRA NAKAUAMA CONTRERAS</t>
  </si>
  <si>
    <t>04/108H.5/C6.3.2/772-15-15-01-5</t>
  </si>
  <si>
    <t>04/108H.5/C6.3.2/510-15-15-01-5</t>
  </si>
  <si>
    <t>SI QUIERES AHORRAR EN FERRETERIA SERNA DEBES COMPRAR, S.A DE C.V.</t>
  </si>
  <si>
    <t>NO HAY DATOS</t>
  </si>
  <si>
    <t xml:space="preserve">04/108H.5/C6.3.2/95/15-01-2 </t>
  </si>
  <si>
    <t>ÁLVARO MANUEL RÍOS</t>
  </si>
  <si>
    <t>SI QUIERES AHORRAR EN FERRETERÍA SERNA DEBES COMPRAR, S.A DE C.V.</t>
  </si>
  <si>
    <t xml:space="preserve">DEPARTAMENTO DE PROCEDIMIENTOS ADMINISTRATIVOS </t>
  </si>
  <si>
    <t xml:space="preserve">JUICIOS DE NULIDAD </t>
  </si>
  <si>
    <t>REFERENCIA</t>
  </si>
  <si>
    <t>REQUERIMIENTO</t>
  </si>
  <si>
    <t>AFIANZADORA</t>
  </si>
  <si>
    <t>FIADO</t>
  </si>
  <si>
    <t>CONTRATO</t>
  </si>
  <si>
    <t>ESTADO ACTUAL</t>
  </si>
  <si>
    <t>1787/13-15-01-8</t>
  </si>
  <si>
    <t xml:space="preserve">04/108H.1/C6.5.1/012/13          </t>
  </si>
  <si>
    <t>DAP/0552/2013</t>
  </si>
  <si>
    <t>CHUBB DE MEXICO</t>
  </si>
  <si>
    <t>CARLOS FRANCISCO RODRIGUEZ PEREZ</t>
  </si>
  <si>
    <t>CAO-PIBAI-011-W-0-12</t>
  </si>
  <si>
    <t>1,461,533.79   A  974,355.20     C</t>
  </si>
  <si>
    <t>EN REMATE</t>
  </si>
  <si>
    <t>494/14-15-01-6</t>
  </si>
  <si>
    <t xml:space="preserve">04/108H.1/C6.5.1/005/13      </t>
  </si>
  <si>
    <t>DAP/0372/2013</t>
  </si>
  <si>
    <t>FIANZAS DORAMA S.A.</t>
  </si>
  <si>
    <t>OBRAS Y ACCIONES, S.C. DE R.L.</t>
  </si>
  <si>
    <t>11-T-CAO-H-276-W-0-11</t>
  </si>
  <si>
    <t>65,616.70     A  43,744.46     C</t>
  </si>
  <si>
    <t>21689/13-17-06-2</t>
  </si>
  <si>
    <t>568/14-15-01-3</t>
  </si>
  <si>
    <t>04/108H.1/C6.5.1/002/14</t>
  </si>
  <si>
    <t>DAP/0109/2014</t>
  </si>
  <si>
    <t>ASERTA, S.A. DE C.V.</t>
  </si>
  <si>
    <t>SERVICIOS Y CONECCIONES PARA CARRETERAS DE OAXACA, S.A. DE C.V.</t>
  </si>
  <si>
    <t>11-T-CAO-H-191-W-0-11</t>
  </si>
  <si>
    <t>587,882.52    A</t>
  </si>
  <si>
    <t>606/14-15-01-7</t>
  </si>
  <si>
    <t xml:space="preserve">04/108H.1/C6.5.1/004/13         </t>
  </si>
  <si>
    <t>DAP/0373/2013</t>
  </si>
  <si>
    <t>11-T-CAO-H-268-W-0-11</t>
  </si>
  <si>
    <t>224,122.94    A    149,415.29    C</t>
  </si>
  <si>
    <t xml:space="preserve"> 22387/13-17-01-8</t>
  </si>
  <si>
    <t>732/14-15-01-9</t>
  </si>
  <si>
    <t xml:space="preserve">04/108H.1/C6.5.1/011/12              </t>
  </si>
  <si>
    <t>DAP/0193/2012</t>
  </si>
  <si>
    <t>PRIMERO FIANZAS, S.A. DE C.V.</t>
  </si>
  <si>
    <t>CONSTRUCCIONES CONFER, S.A. DE C.V.</t>
  </si>
  <si>
    <t>9-T-CAO-H-235-W-0-9</t>
  </si>
  <si>
    <t>249,953.83     C</t>
  </si>
  <si>
    <t>CONCLUIDO EN NULIDAD</t>
  </si>
  <si>
    <t xml:space="preserve">   2 TOMOS</t>
  </si>
  <si>
    <t>979/14-15-01-2</t>
  </si>
  <si>
    <t>04/108H.1/C6.5.1/009/13</t>
  </si>
  <si>
    <t>DAP/0556/2013</t>
  </si>
  <si>
    <t>SOFIMEX, S.A.</t>
  </si>
  <si>
    <t>11-T-CAO-H-060-W-0-11</t>
  </si>
  <si>
    <t>3,596,368.61   A 2,133,126.10    C</t>
  </si>
  <si>
    <t>980/14-15-01-3</t>
  </si>
  <si>
    <t>04/108H.1/C6.5.1/011/13</t>
  </si>
  <si>
    <t>DAP/0557/2013</t>
  </si>
  <si>
    <t>11-T-CAO-H-054-W-0-11</t>
  </si>
  <si>
    <t>2,475,724.40    A  1,650,482.93    C</t>
  </si>
  <si>
    <t>32046/14-17-06-1</t>
  </si>
  <si>
    <t>04/108H.1/C6.5.1/012/14</t>
  </si>
  <si>
    <t>DAP/0526/2014</t>
  </si>
  <si>
    <t>MAPFRE FIANZAS S.A.</t>
  </si>
  <si>
    <t>URBANIZACIONES TOG, S.A. DE C.V.</t>
  </si>
  <si>
    <t>CAO-FD-O71-W-0-12</t>
  </si>
  <si>
    <t>1,482,525.88    A 580,625.35      C</t>
  </si>
  <si>
    <t>SE PRESENTO INCIDENTE DE INCOMPETENCIA POR RAZÓN DE TERRITORIO PENDIENTE DE RESOLUCIÓN</t>
  </si>
  <si>
    <t>580/15-15-01-2/14/15323-12-01-01-01-OT</t>
  </si>
  <si>
    <t>04/108H.1/C6.5.1/009/14</t>
  </si>
  <si>
    <t>DAP/0256/2014</t>
  </si>
  <si>
    <t>FEDERICO IRAN CABRERA VERDE</t>
  </si>
  <si>
    <t>11-T-CAO-H-318-W-0-11</t>
  </si>
  <si>
    <t>392,722.75     A    261,815.03     C</t>
  </si>
  <si>
    <t>PENDIENTE DE RESOLUCIÓN SALA</t>
  </si>
  <si>
    <t>32045/14-17-07-8</t>
  </si>
  <si>
    <t>04/108H.1/C6.5.1/011/14</t>
  </si>
  <si>
    <t>DAP/0482/2014</t>
  </si>
  <si>
    <t>CAO-FD-O70-W-0-12</t>
  </si>
  <si>
    <t>1,489,175.94    A 583,371.94      C</t>
  </si>
  <si>
    <t>47/15-15-01-1</t>
  </si>
  <si>
    <t>DAP/0511/2014</t>
  </si>
  <si>
    <t>FIANZAS ATLAS, S.A.</t>
  </si>
  <si>
    <t>BABLE PROYECTOS, S.A. DE C.V.</t>
  </si>
  <si>
    <t>SA/SUBPRMS/DRM/007/2003</t>
  </si>
  <si>
    <t>797,758.08 V. O.</t>
  </si>
  <si>
    <t>EN AMPARO</t>
  </si>
  <si>
    <t>683/15-15-01-7</t>
  </si>
  <si>
    <t>04/108H.1/C6.5.1/027/14</t>
  </si>
  <si>
    <t>DPA/0314/2015</t>
  </si>
  <si>
    <t>FIANZAS MONTERREY, S.A.</t>
  </si>
  <si>
    <t>DEMON INGENIERIA, S.A. DE C.V.</t>
  </si>
  <si>
    <t>CAO-FR150-Y-0-12 DE FECHA 14/0912</t>
  </si>
  <si>
    <t>$312,000.00    A 208,000.00      C</t>
  </si>
  <si>
    <t>706/15-15-01-7</t>
  </si>
  <si>
    <t>04/108H.4/C6.5.1/001/15 (ANTES 04/108H.1/C6.5.1/001/15 )</t>
  </si>
  <si>
    <t>DPA/0841/2015</t>
  </si>
  <si>
    <t>CEVI/AD/CONAVI/001/2012</t>
  </si>
  <si>
    <t>$6'300,000.00   A  1'344,000.00     C</t>
  </si>
  <si>
    <t>PENDIENTE DE CONTESTAR DEMANDA INTERPUESTA POR LA EMPRESA BABLE</t>
  </si>
  <si>
    <t>773/15-15-01-2</t>
  </si>
  <si>
    <t>PENDIENTE DE CONTESTAR DEMANDA</t>
  </si>
  <si>
    <t>661/15-15-01-2,</t>
  </si>
  <si>
    <t>04/108H.4/C6.5.1/002/15 (ANTES 04/108H.1/C6.5.1/002/15 )</t>
  </si>
  <si>
    <t>DPA/1007/2015</t>
  </si>
  <si>
    <t>ACE FIANZAS MONTERREY</t>
  </si>
  <si>
    <t>CONSTRUCCIONES CESD, S.A. DE C.V.</t>
  </si>
  <si>
    <t>CEVI/AD/COP/FONDO REGIONAL(FONREG) 0004/2013</t>
  </si>
  <si>
    <t>$1'587,418.11 A $529,139.37 C</t>
  </si>
  <si>
    <t>916/15-15-01-4</t>
  </si>
  <si>
    <t>04/108H.4/C6.5.1/003/15 (ANTES 04/108H.1/C6.5.1/003/15 )</t>
  </si>
  <si>
    <t>DPA/2093/2015</t>
  </si>
  <si>
    <t>CEVI/LPN/COP/FONDEN2011(CONVENIOSEDESOL)0001/2014</t>
  </si>
  <si>
    <t>2,783,481.32  A   927,827.11     C</t>
  </si>
  <si>
    <t>947/15-15-01-9</t>
  </si>
  <si>
    <t>04/108H.4/C6.5.1/008/15 (ANTES 04/108H.1/C6.5.1/008/15 )</t>
  </si>
  <si>
    <t>DPA/1947/2015</t>
  </si>
  <si>
    <t>ACE FIANZAS MONTERREY, S.A.</t>
  </si>
  <si>
    <t>COPTORDI, S.A. DE C.V.,</t>
  </si>
  <si>
    <t>CAO-FR-096-W-0-12</t>
  </si>
  <si>
    <t>861,805.00 A</t>
  </si>
  <si>
    <t>SE CONTESTO INFORME EN  INCIDENTE DE SUSPENSIÓN           TAMBIÉN SE CONTESTARON INFORME PREVIO Y JUSTIFICADO EN JUICIO DE AMPARO</t>
  </si>
  <si>
    <t>04/108H.4/C6.5.1/009/15 (ANTES 04/108H.1/C6.5.1/009/15 )</t>
  </si>
  <si>
    <t>DPA/1548/2015</t>
  </si>
  <si>
    <t>CESCE FIANZAS</t>
  </si>
  <si>
    <t>INNOVACIONES TÉCNICAS EN CIMENTACIÓN, S.A. DE C.V.</t>
  </si>
  <si>
    <t>J03 SL 03 08 0101/2012</t>
  </si>
  <si>
    <t>18,078,933.81  A  3,334,182.23   C</t>
  </si>
  <si>
    <t>642/15-15-01-5</t>
  </si>
  <si>
    <t>DPA/1702/2015</t>
  </si>
  <si>
    <t>SOFIMEX</t>
  </si>
  <si>
    <t>$8,785.723.20 C</t>
  </si>
  <si>
    <t>PRAL 948/2'15  J. TERCERO DTO</t>
  </si>
  <si>
    <t>04/108H.4/C6.5.1/011/15 (ANTES 04/108H.1/C6.5.1/011/15 )</t>
  </si>
  <si>
    <t>DPA/2200/2015</t>
  </si>
  <si>
    <t>DORAMA, S.A.</t>
  </si>
  <si>
    <t>SAUL JOSE LUIS GARCIA CRUZ</t>
  </si>
  <si>
    <t>SEDESOH/AD/006/2013</t>
  </si>
  <si>
    <t>614,215.50  A $161,129.20  C</t>
  </si>
  <si>
    <t>EN AMPARO             PENDIENTE DE RENDIR INFORME JUSTIFICADO</t>
  </si>
  <si>
    <t>891/15-15-01-9</t>
  </si>
  <si>
    <t>04/108H.4/C6.5.3/012/15 (ANTES 04/108H.1/C6.5.1/012/15 )</t>
  </si>
  <si>
    <t>DPA/2317/2015</t>
  </si>
  <si>
    <t>ALEUTIANA CONSTRUCCIONES S.A. DE C.V.</t>
  </si>
  <si>
    <t>CAO-FD-111-W-0-13</t>
  </si>
  <si>
    <t>620,960.73 C 1'753,372.76 A</t>
  </si>
  <si>
    <t>SE CONTESTO INFORME EN  INCIDENTE DE SUSPENSIÓN</t>
  </si>
  <si>
    <t>04/108H.4/C6.5.1/013/15</t>
  </si>
  <si>
    <t>DPA/2712/2015</t>
  </si>
  <si>
    <t>CONSTRUCIONES CESD, S.A. DE C.V.</t>
  </si>
  <si>
    <t>CAO-PNE-006-W-0-14</t>
  </si>
  <si>
    <t>1'169,761.66 A 779,841.11   C</t>
  </si>
  <si>
    <t>EN ESPERA DE PAGO O INCONFORMIDAD</t>
  </si>
  <si>
    <t>11913/15-17-06-12</t>
  </si>
  <si>
    <t>DPA/0873/2015</t>
  </si>
  <si>
    <t>EDIFICACIONES Y PROYECTOS JALCOMULCO, S.A.</t>
  </si>
  <si>
    <t>PENDIENTE DE CONTESTAR DEMANDA E INTERPONER INCIDENTE DE SUSPENSIÓN</t>
  </si>
  <si>
    <t>DEPARTAMENTO DE PROCEDIMIENTOS ADMINISTRATIVOS</t>
  </si>
  <si>
    <t>JUICIO LABORALES EN LA JUNTA DE ARBITRAJE PARA LOS EMPLEADOS AL SERVICIO DE LOS PODERES DEL ESTADO</t>
  </si>
  <si>
    <t>FECHA DE INICIO</t>
  </si>
  <si>
    <t>MONTO DEMANDADO</t>
  </si>
  <si>
    <t>OBSERVACIONES</t>
  </si>
  <si>
    <t>CONCLUSIÓN O ESTADO PROCESAL</t>
  </si>
  <si>
    <t>14/2010</t>
  </si>
  <si>
    <t>SE FORMULARON LOS ALEGATOS.</t>
  </si>
  <si>
    <t>MARÍA DE LOS ÁNGELES BAUTISTA SANTANA</t>
  </si>
  <si>
    <t>FRANCISCO RODOLFO CISNEROS MÁRQUEZ.</t>
  </si>
  <si>
    <t>18/2010</t>
  </si>
  <si>
    <t>SE EXHIBIERON LAS CANTIDADES A LAS QUE FUIMOS CONDENADOS DANDO CUMPLIMIENTO CON EL LAUDO /2015 DEL 10 DE JUNIO DE 2015.</t>
  </si>
  <si>
    <t>HORACIO BENJAMÍN SÁNCHEZ DÍAZ</t>
  </si>
  <si>
    <t>28/2010</t>
  </si>
  <si>
    <t>SE DESCONOCE</t>
  </si>
  <si>
    <t>NO ES TRABAJADOR DE ESTA SECRETARÍA DE FINANZAS, ES DE COPLADE</t>
  </si>
  <si>
    <t>SE ENCUENTRA PENDIENTE DE CALIFICACIÓN DE PRUEBAS.</t>
  </si>
  <si>
    <t>52/2010</t>
  </si>
  <si>
    <t>TENÍA CONTRATO DE PRESTACIÓN DE SERVICIOS Y PAGO POR HONORARIOS</t>
  </si>
  <si>
    <t>SE TUVO POR DESISTIDA DE LA ACCIÓN A LA ACTORA POR NO HABER PROMOVIDO</t>
  </si>
  <si>
    <t>RITA CARBALLO RUIZ</t>
  </si>
  <si>
    <t>RAFAEL RAMOS MATA</t>
  </si>
  <si>
    <t>1244/2011</t>
  </si>
  <si>
    <t>NO ES TRABAJADOR DE ESTA SECRETARÍA DE FINANZAS ES DE CEA</t>
  </si>
  <si>
    <t>SE DESISTIÓ DE LAS PRUEBAS, POR EL MOMENTO ESTÁ PENDIENTE DE DICTARSE EL LAUDO.</t>
  </si>
  <si>
    <t>MARÍA DEL CARMEN GONZÁLEZ RAMÍREZ</t>
  </si>
  <si>
    <t>1360/2011</t>
  </si>
  <si>
    <t>PENDIENTE LA AUDIENCIA DE PRUEBAS Y ALEGATOS.</t>
  </si>
  <si>
    <t>JACOBO RAMÍREZ GARCÍA</t>
  </si>
  <si>
    <t>114/2013</t>
  </si>
  <si>
    <t>DISCERNIMIENTO DEL PERITO TERCERO EN DISCORDIA</t>
  </si>
  <si>
    <t>PEDRO GREGORIO JIMÉNEZ PÉREZ</t>
  </si>
  <si>
    <t>125/2013</t>
  </si>
  <si>
    <t>TRABAJADOR DE BASE</t>
  </si>
  <si>
    <t>SE DICTO LAUDO EN DONDE SE ABSOLVIÓ A LA PARTE DEMANDADA ES DECIR A LA SECRETARÍA DE FINANZAS DE LAS PRESTACIONES RECLAMADAS POR EL ACTOR. PENDIENTE DE FIRMEZA</t>
  </si>
  <si>
    <t>JOEL GENARO RAMÍREZ CARRANZA</t>
  </si>
  <si>
    <t>37/2009</t>
  </si>
  <si>
    <t>NO ES TRABAJADOR DE ESTA SECRETARÍA DE FINANZAS ES DE SEDESOH ANTERIORMENTE DE UNIDADES MÓVILES</t>
  </si>
  <si>
    <t>SE ENCUENTRA PENDIENTE QUE SE RINDA EL INFORME POR PARTE DE LA INSTITUCIÓN BANCARIA BANAMEX, PRUEBA OFRECIDA POR EL ACTOR</t>
  </si>
  <si>
    <t>156/2013</t>
  </si>
  <si>
    <t>PAGO DERIVADO DEL JUICIO 14/2010</t>
  </si>
  <si>
    <t>SE DICTÓ EL LAUDO EL 10 DE DICIEMBRE DE 2014, EN DONDE SE CONDENÓ AL PAGO $70,313.50, POR LO QUE SE PROMOVIÓ EL AMPARO DIRECTO EN CONTRA DE DICHA RESOLUCIÓN, ESTÁ PENDIENTE QUE EL COLEGIADO DETERMINE LA ADMISIÓN.</t>
  </si>
  <si>
    <t>GASPAR SALAS MORALES</t>
  </si>
  <si>
    <t>539/2014</t>
  </si>
  <si>
    <t>NO ES TRABAJADOR DE ESTA SECRETARÍA DE FINANZAS ES DEL CESSET</t>
  </si>
  <si>
    <t>ESTÁ PENDIENTE QUE SE DICTE EL AUTO DE CALIFICACIÓN DE PRUEBAS</t>
  </si>
  <si>
    <t>ALFONSO HUGO VASCONCELOS CALDERÓN</t>
  </si>
  <si>
    <t>1284/2011</t>
  </si>
  <si>
    <t>NO ES TRABAJADOR DE ESTA SECRETARÍA DE FINANZAS ES DE LA NOVA UNIVERSITAS</t>
  </si>
  <si>
    <t>SE SEÑALÓ FECHA PARA QUE SE LLEVE A CABO LA AUDIENCIA DE CONCILIACIÓN, DEMANDA Y EXCEPCIONES PARA EL 13 DE JULIO DE 2015 A LAS 10 HORAS</t>
  </si>
  <si>
    <t>ANA ISABEL ARAGÓN ANAYA</t>
  </si>
  <si>
    <t>143/2014</t>
  </si>
  <si>
    <t>TENÍA CONTRATO DE CONFIANZA LE PERTENECÍA A LA SECRETARÍA DE CULTURA, POSTERIORMENTE LA COMISIONARON A ESTA SECRETARÍA.</t>
  </si>
  <si>
    <t>SE DESISTIÓ DE LA DEMANDA QUE TENIA PROMOVIDA EN NUESTRA CONTRA LA ACTORA MEDIANTE ACUERDO QUE NOS FUE NOTIFICADO EL 29 DE MAYO DE 2015</t>
  </si>
  <si>
    <t>RUBIEL RÍOS CRUZ</t>
  </si>
  <si>
    <t>14/2015</t>
  </si>
  <si>
    <t>TENÍA CONTRATO DE CONFIANZA Y YA NO LE FUE RENOVADO, POR ESA RAZÓN DEMANDÓ; FENECIÓ SU CONTRATO</t>
  </si>
  <si>
    <t>SE SEÑALARON LAS ONCE HORAS DEL 10 DE JULIO DE 2015 PARA LA CONTINUACIÓN DEL DESAHOGO DE LA PRUEBA CONFESIONAL OFRECIDA POR LA PARTE DEMANDADA.</t>
  </si>
  <si>
    <t>Relación de Bienes Muebles que Componen el Patrimonio</t>
  </si>
  <si>
    <t>de 1 de enero al 30 de junio de 2015</t>
  </si>
  <si>
    <t>(Pesos)</t>
  </si>
  <si>
    <t>Ente Público: CONSOLIDADO</t>
  </si>
  <si>
    <t>Código</t>
  </si>
  <si>
    <t>Descripción del Bien Mueble</t>
  </si>
  <si>
    <t>Valor en libros</t>
  </si>
  <si>
    <t>12411</t>
  </si>
  <si>
    <t>MUEBLES DE OFICINA Y ESTANTERÍA</t>
  </si>
  <si>
    <t>12412</t>
  </si>
  <si>
    <t>MUEBLES, EXCEPTO DE OFICINA Y ESTANTERÍA</t>
  </si>
  <si>
    <t>12413</t>
  </si>
  <si>
    <t>EQUIPO DE CÓMPUTO Y DE TECNOLOGÍAS DE LA INFORMACIÓN</t>
  </si>
  <si>
    <t>12419</t>
  </si>
  <si>
    <t>OTROS MOBILIARIOS Y EQUIPOS DE ADMINISTRACIÓN</t>
  </si>
  <si>
    <t>12421</t>
  </si>
  <si>
    <t>EQUIPOS Y APARATOS AUDIOVISUALES</t>
  </si>
  <si>
    <t>12422</t>
  </si>
  <si>
    <t>APARATOS DEPORTIVOS</t>
  </si>
  <si>
    <t>12423</t>
  </si>
  <si>
    <t>CÁMARAS FOTOGRÁFICAS Y DE VIDEO</t>
  </si>
  <si>
    <t>12429</t>
  </si>
  <si>
    <t>OTRO MOBILIARIO Y EQUIPO EDUCACIONAL Y RECREATIVO</t>
  </si>
  <si>
    <t>12431</t>
  </si>
  <si>
    <t>EQUIPO MÉDICO Y DE LABORATORIO</t>
  </si>
  <si>
    <t>12432</t>
  </si>
  <si>
    <t>INSTRUMENTAL MÉDICO Y DE LABORATORIO</t>
  </si>
  <si>
    <t>12441</t>
  </si>
  <si>
    <t>AUTOMÓVILES Y CAMIONES</t>
  </si>
  <si>
    <t>12443</t>
  </si>
  <si>
    <t>EQUIPO AEROESPACIAL</t>
  </si>
  <si>
    <t>12445</t>
  </si>
  <si>
    <t>EMBARCACIONES</t>
  </si>
  <si>
    <t>12449</t>
  </si>
  <si>
    <t>OTROS EQUIPOS DE TRANSPORTE</t>
  </si>
  <si>
    <t>12450</t>
  </si>
  <si>
    <t>EQUIPO DE DEFENSA Y SEGURIDAD</t>
  </si>
  <si>
    <t>12461</t>
  </si>
  <si>
    <t>MAQUINARIA Y EQUIPO AGROPECUARIO</t>
  </si>
  <si>
    <t>12462</t>
  </si>
  <si>
    <t>MAQUINARIA Y EQUIPO INDUSTRIAL</t>
  </si>
  <si>
    <t>12463</t>
  </si>
  <si>
    <t>MAQUINARIA Y EQUIPO DE CONSTRUCCIÓN</t>
  </si>
  <si>
    <t>12464</t>
  </si>
  <si>
    <t>SISTEMAS DE AIRE ACONDICIONADO, CALEFACCIÓN Y DE REFRIGERACIÓN INDUSTRIAL Y COMERCIAL</t>
  </si>
  <si>
    <t>12465</t>
  </si>
  <si>
    <t>EQUIPO DE COMUNICACIÓN Y TELECOMUNICACIÓN</t>
  </si>
  <si>
    <t>12466</t>
  </si>
  <si>
    <t>EQUIPOS DE GENERACIÓN ELÉCTRICA, APARATOS Y ACCESORIOS ELÉCTRICOS</t>
  </si>
  <si>
    <t>12467</t>
  </si>
  <si>
    <t>HERRAMIENTAS Y MÁQUINAS-HERRAMIENTA</t>
  </si>
  <si>
    <t>12469</t>
  </si>
  <si>
    <t>OTROS EQUIPOS</t>
  </si>
  <si>
    <t>12471</t>
  </si>
  <si>
    <t>BIENES ARTISTICOS, CULTURALES Y CIENTIFICOS</t>
  </si>
  <si>
    <t>12472</t>
  </si>
  <si>
    <t>OBJETOS DE VALOR</t>
  </si>
  <si>
    <t>12483</t>
  </si>
  <si>
    <t>AVES</t>
  </si>
  <si>
    <t>12484</t>
  </si>
  <si>
    <t>OVINOS Y CAPRINOS</t>
  </si>
  <si>
    <t>12486</t>
  </si>
  <si>
    <t>EQUINOS</t>
  </si>
  <si>
    <t>12487</t>
  </si>
  <si>
    <t>ESPECIES MENORES Y DE ZOOLÓGICO</t>
  </si>
  <si>
    <t>12488</t>
  </si>
  <si>
    <t>ÁRBOLES Y PLANTAS</t>
  </si>
  <si>
    <t>12489</t>
  </si>
  <si>
    <t>OTROS ACTIVOS BIOLÓGICOS</t>
  </si>
  <si>
    <t>SUB TOTAL</t>
  </si>
  <si>
    <t xml:space="preserve">           ACTIVOS INTANGIBLES</t>
  </si>
  <si>
    <t>12510</t>
  </si>
  <si>
    <t>SOFTWARE</t>
  </si>
  <si>
    <t>12541</t>
  </si>
  <si>
    <t>LICENCIAS INFORMÁTICAS E INTELECTUALES</t>
  </si>
  <si>
    <t>12590</t>
  </si>
  <si>
    <t>OTROS ACTIVOS INTANGIBLES</t>
  </si>
  <si>
    <t>SUMAS TOTALES</t>
  </si>
  <si>
    <t>Relación de Bienes Inmuebles que Componen el Patrimonio</t>
  </si>
  <si>
    <t>Descripción del Bien Inmueble</t>
  </si>
  <si>
    <t>12310</t>
  </si>
  <si>
    <t>TERRENOS</t>
  </si>
  <si>
    <t>12330</t>
  </si>
  <si>
    <t>EDIFICIOS NO RESIDENCIALES</t>
  </si>
  <si>
    <t>12351</t>
  </si>
  <si>
    <t>EDIFICACIÓN HABITACIONAL EN PROCESO</t>
  </si>
  <si>
    <t>12352</t>
  </si>
  <si>
    <t>EDIFICACIÓN NO HABITACIONAL EN PROCESO</t>
  </si>
  <si>
    <t>12353</t>
  </si>
  <si>
    <t>CONSTRUCCIÓN DE OBRAS PARA EL ABASTECIMIENTO DE AGUA, PETRÓLEO, GAS, ELECTRICIDAD Y TELECOMUNICACION</t>
  </si>
  <si>
    <t>12354</t>
  </si>
  <si>
    <t>DIVISIÓN DE TERRENOS Y CONSTRUCCIÓN DE OBRAS DE URBANIZACIÓN EN PROCESO</t>
  </si>
  <si>
    <t>12355</t>
  </si>
  <si>
    <t>CONSTRUCCIÓN DE VÍAS DE COMUNICACIÓN EN PROCESO</t>
  </si>
  <si>
    <t>12356</t>
  </si>
  <si>
    <t>OTRAS CONSTRUCCIONES DE INGENIERÍA CIVIL U OBRA PESADA EN PROCESO</t>
  </si>
  <si>
    <t>12357</t>
  </si>
  <si>
    <t>INSTALACIONES Y EQUIPAMIENTO EN CONSTRUCCIONES EN PROCESO</t>
  </si>
  <si>
    <t>12359</t>
  </si>
  <si>
    <t>TRABAJOS DE ACABADOS EN EDIFICACIONES Y OTROS TRABAJOS ESPECIALIZADOS EN PROCESO</t>
  </si>
  <si>
    <t>12361</t>
  </si>
  <si>
    <t>12362</t>
  </si>
  <si>
    <t>12363</t>
  </si>
  <si>
    <t>12364</t>
  </si>
  <si>
    <t>DIVISIÓN DE TERRENOS Y CONSTRUCCIÓN DE OBRAS DE URBANIZACIÓN</t>
  </si>
  <si>
    <t>12365</t>
  </si>
  <si>
    <t>12366</t>
  </si>
  <si>
    <t>12367</t>
  </si>
  <si>
    <t>12369</t>
  </si>
  <si>
    <t>12390</t>
  </si>
  <si>
    <t>OTROS BIENES INMUEBLES</t>
  </si>
  <si>
    <t xml:space="preserve"> SECRETARÍA DE ADMINISTRACIÓN</t>
  </si>
  <si>
    <t>DIRECCIÓN DE PATRIMONIO</t>
  </si>
  <si>
    <t>REPORTE VEHICULAR DEL SECTOR CENTRAL AL 30 DE JUNIO DE 2015</t>
  </si>
  <si>
    <t>N°</t>
  </si>
  <si>
    <t>PLACA</t>
  </si>
  <si>
    <t>TIPO</t>
  </si>
  <si>
    <t>MARCA</t>
  </si>
  <si>
    <t>AÑO</t>
  </si>
  <si>
    <t>ENTIDAD</t>
  </si>
  <si>
    <t>RW32765</t>
  </si>
  <si>
    <t>CAMIONETA</t>
  </si>
  <si>
    <t>DODGE</t>
  </si>
  <si>
    <t>CENTRO DE INFORMACION ESTADISTICA Y DOCUMENTAL PARA EL DESARROLLO</t>
  </si>
  <si>
    <t>RW32763</t>
  </si>
  <si>
    <t>NISSAN</t>
  </si>
  <si>
    <t>RW32764</t>
  </si>
  <si>
    <t>RW32766</t>
  </si>
  <si>
    <t>RW32767</t>
  </si>
  <si>
    <t>RW35994</t>
  </si>
  <si>
    <t>COMISION DE LIMITES DEL ESTADO DE OAXACA</t>
  </si>
  <si>
    <t>RW35991</t>
  </si>
  <si>
    <t>FORD</t>
  </si>
  <si>
    <t>TLA4129</t>
  </si>
  <si>
    <t>RW35992</t>
  </si>
  <si>
    <t>RW35996</t>
  </si>
  <si>
    <t>E37KC</t>
  </si>
  <si>
    <t>MOTOCICLETA</t>
  </si>
  <si>
    <t>SUZUKI</t>
  </si>
  <si>
    <t>TLA4230</t>
  </si>
  <si>
    <t>AUTOMOVIL</t>
  </si>
  <si>
    <t>CONSEJERIA JURIDICA DEL GOBIERNO DEL ESTADO</t>
  </si>
  <si>
    <t>TLA4261</t>
  </si>
  <si>
    <t>RV90749</t>
  </si>
  <si>
    <t>SP7923</t>
  </si>
  <si>
    <t>TLA1009</t>
  </si>
  <si>
    <t>COORDINACION GENERAL DE COMUNICACION SOCIAL</t>
  </si>
  <si>
    <t>TLK5450</t>
  </si>
  <si>
    <t>TKZ9399</t>
  </si>
  <si>
    <t>CAMION</t>
  </si>
  <si>
    <t>TKZ9367</t>
  </si>
  <si>
    <t>CHEVROLET</t>
  </si>
  <si>
    <t>TKZ9369</t>
  </si>
  <si>
    <t>TLA1010</t>
  </si>
  <si>
    <t>TLK5466</t>
  </si>
  <si>
    <t>TKZ9375</t>
  </si>
  <si>
    <t>TKZ9368</t>
  </si>
  <si>
    <t>TKZ9371</t>
  </si>
  <si>
    <t>RW46849</t>
  </si>
  <si>
    <t>RW33305</t>
  </si>
  <si>
    <t>TLA2490</t>
  </si>
  <si>
    <t>COORDINACION GENERAL DE EDUCACION MEDIA SUPERIOR, SUPERIOR, CIENCIA Y TECNOLOGIA</t>
  </si>
  <si>
    <t>TLA2489</t>
  </si>
  <si>
    <t>TLA2488</t>
  </si>
  <si>
    <t>TOYOTA</t>
  </si>
  <si>
    <t>RW38765</t>
  </si>
  <si>
    <t>TLA1603</t>
  </si>
  <si>
    <t>COORDINACION GENERAL DEL COMITE ESTATAL DE PLANEACION PARA EL DESARROLLO DE OAX.</t>
  </si>
  <si>
    <t>TLA5277</t>
  </si>
  <si>
    <t>TLA5276</t>
  </si>
  <si>
    <t>TLA5275</t>
  </si>
  <si>
    <t>TJT1551</t>
  </si>
  <si>
    <t>VOLKSWAGEN</t>
  </si>
  <si>
    <t>TKD2615</t>
  </si>
  <si>
    <t>TKD2623</t>
  </si>
  <si>
    <t>TKD2614</t>
  </si>
  <si>
    <t>TKD2616</t>
  </si>
  <si>
    <t>TKD2620</t>
  </si>
  <si>
    <t>TKD2596</t>
  </si>
  <si>
    <t>TKD2617</t>
  </si>
  <si>
    <t>TKD2621</t>
  </si>
  <si>
    <t>TKD2618</t>
  </si>
  <si>
    <t>TKD2622</t>
  </si>
  <si>
    <t>TKD2625</t>
  </si>
  <si>
    <t>TKD2624</t>
  </si>
  <si>
    <t>TJT1572</t>
  </si>
  <si>
    <t>TKJ8293</t>
  </si>
  <si>
    <t>TKJ8297</t>
  </si>
  <si>
    <t>TKJ8296</t>
  </si>
  <si>
    <t>TJT1553</t>
  </si>
  <si>
    <t>TJT1559</t>
  </si>
  <si>
    <t>TKJ8287</t>
  </si>
  <si>
    <t>TJT1570</t>
  </si>
  <si>
    <t>TKJ8298</t>
  </si>
  <si>
    <t>TKJ8294</t>
  </si>
  <si>
    <t>TJT1529</t>
  </si>
  <si>
    <t>TKJ8291</t>
  </si>
  <si>
    <t>TKJ8289</t>
  </si>
  <si>
    <t>TKJ8295</t>
  </si>
  <si>
    <t>TKJ8284</t>
  </si>
  <si>
    <t>TKJ8285</t>
  </si>
  <si>
    <t>RR41706</t>
  </si>
  <si>
    <t>DINA</t>
  </si>
  <si>
    <t>RU17460</t>
  </si>
  <si>
    <t>RU17461</t>
  </si>
  <si>
    <t>RR40172</t>
  </si>
  <si>
    <t>RR40187</t>
  </si>
  <si>
    <t>THW2010</t>
  </si>
  <si>
    <t>THW2659</t>
  </si>
  <si>
    <t>TJT1565</t>
  </si>
  <si>
    <t>THW2585</t>
  </si>
  <si>
    <t>RU71163</t>
  </si>
  <si>
    <t>RU17471</t>
  </si>
  <si>
    <t>RU71194</t>
  </si>
  <si>
    <t>RU71190</t>
  </si>
  <si>
    <t>RU71160</t>
  </si>
  <si>
    <t>RU17465</t>
  </si>
  <si>
    <t>RU71192</t>
  </si>
  <si>
    <t>RU71177</t>
  </si>
  <si>
    <t>RU17486</t>
  </si>
  <si>
    <t>RS42516</t>
  </si>
  <si>
    <t>RU71170</t>
  </si>
  <si>
    <t>RU17447</t>
  </si>
  <si>
    <t>TKJ8283</t>
  </si>
  <si>
    <t>RU71196</t>
  </si>
  <si>
    <t>RU71183</t>
  </si>
  <si>
    <t>RU71175</t>
  </si>
  <si>
    <t>RU71189</t>
  </si>
  <si>
    <t>RU71171</t>
  </si>
  <si>
    <t>RU71867</t>
  </si>
  <si>
    <t>RU71164</t>
  </si>
  <si>
    <t>RU17483</t>
  </si>
  <si>
    <t>RU71191</t>
  </si>
  <si>
    <t>RU71871</t>
  </si>
  <si>
    <t>RU71166</t>
  </si>
  <si>
    <t>SP2104</t>
  </si>
  <si>
    <t>RU71159</t>
  </si>
  <si>
    <t>RU71180</t>
  </si>
  <si>
    <t>RU71176</t>
  </si>
  <si>
    <t>RU71184</t>
  </si>
  <si>
    <t>RU71181</t>
  </si>
  <si>
    <t>RU17462</t>
  </si>
  <si>
    <t>RU17482</t>
  </si>
  <si>
    <t>RU71187</t>
  </si>
  <si>
    <t>RU71165</t>
  </si>
  <si>
    <t>RU71870</t>
  </si>
  <si>
    <t>RU71186</t>
  </si>
  <si>
    <t>RU71179</t>
  </si>
  <si>
    <t>RU71193</t>
  </si>
  <si>
    <t>RU17466</t>
  </si>
  <si>
    <t>RU71188</t>
  </si>
  <si>
    <t>RU71195</t>
  </si>
  <si>
    <t>RU71172</t>
  </si>
  <si>
    <t>RU71873</t>
  </si>
  <si>
    <t>RU71875</t>
  </si>
  <si>
    <t>RU71197</t>
  </si>
  <si>
    <t>RU71161</t>
  </si>
  <si>
    <t>RU71182</t>
  </si>
  <si>
    <t>RU71872</t>
  </si>
  <si>
    <t>RW33016</t>
  </si>
  <si>
    <t>RW38864</t>
  </si>
  <si>
    <t>RV11231</t>
  </si>
  <si>
    <t>RU71869</t>
  </si>
  <si>
    <t>RW32720</t>
  </si>
  <si>
    <t>RR41036</t>
  </si>
  <si>
    <t>RR40189</t>
  </si>
  <si>
    <t>RR40954</t>
  </si>
  <si>
    <t>RR41196</t>
  </si>
  <si>
    <t>RR41707</t>
  </si>
  <si>
    <t>RR40194</t>
  </si>
  <si>
    <t>RR40199</t>
  </si>
  <si>
    <t>RR41840</t>
  </si>
  <si>
    <t>RR40177</t>
  </si>
  <si>
    <t>RT23913</t>
  </si>
  <si>
    <t>RS42956</t>
  </si>
  <si>
    <t>RS43235</t>
  </si>
  <si>
    <t>RS43379</t>
  </si>
  <si>
    <t>RS43220</t>
  </si>
  <si>
    <t>RU17481</t>
  </si>
  <si>
    <t>RU17488</t>
  </si>
  <si>
    <t>RV11208</t>
  </si>
  <si>
    <t>RS42361</t>
  </si>
  <si>
    <t>RU71174</t>
  </si>
  <si>
    <t>RU17490</t>
  </si>
  <si>
    <t>RU21282</t>
  </si>
  <si>
    <t>RV11213</t>
  </si>
  <si>
    <t>RV11249</t>
  </si>
  <si>
    <t>RV11216</t>
  </si>
  <si>
    <t>RV11221</t>
  </si>
  <si>
    <t>RV11248</t>
  </si>
  <si>
    <t>RV11220</t>
  </si>
  <si>
    <t>RV11223</t>
  </si>
  <si>
    <t>RV11210</t>
  </si>
  <si>
    <t>RV11211</t>
  </si>
  <si>
    <t>RV11222</t>
  </si>
  <si>
    <t>RV11252</t>
  </si>
  <si>
    <t>RV11241</t>
  </si>
  <si>
    <t>RW33020</t>
  </si>
  <si>
    <t>RW32729</t>
  </si>
  <si>
    <t>RV11353</t>
  </si>
  <si>
    <t>RR40911</t>
  </si>
  <si>
    <t>RR40898</t>
  </si>
  <si>
    <t>RR40198</t>
  </si>
  <si>
    <t>THD1025</t>
  </si>
  <si>
    <t>RR40906</t>
  </si>
  <si>
    <t>RR40922</t>
  </si>
  <si>
    <t>RR40188</t>
  </si>
  <si>
    <t>RR41705</t>
  </si>
  <si>
    <t>RR40185</t>
  </si>
  <si>
    <t>RR41792</t>
  </si>
  <si>
    <t>RR40176</t>
  </si>
  <si>
    <t>RW0014</t>
  </si>
  <si>
    <t>RR41701</t>
  </si>
  <si>
    <t>RR40635</t>
  </si>
  <si>
    <t>RU17473</t>
  </si>
  <si>
    <t>RR41197</t>
  </si>
  <si>
    <t>RR40518</t>
  </si>
  <si>
    <t>RV11109</t>
  </si>
  <si>
    <t>RU17459</t>
  </si>
  <si>
    <t>RU21454</t>
  </si>
  <si>
    <t>RS42545</t>
  </si>
  <si>
    <t>RR41755</t>
  </si>
  <si>
    <t>RS42370</t>
  </si>
  <si>
    <t>RS42351</t>
  </si>
  <si>
    <t>RU21455</t>
  </si>
  <si>
    <t>RS43188</t>
  </si>
  <si>
    <t>RR41834</t>
  </si>
  <si>
    <t>RR41719</t>
  </si>
  <si>
    <t>RV11218</t>
  </si>
  <si>
    <t>RV11247</t>
  </si>
  <si>
    <t>RV11215</t>
  </si>
  <si>
    <t>RV11219</t>
  </si>
  <si>
    <t>RS42358</t>
  </si>
  <si>
    <t>RS42368</t>
  </si>
  <si>
    <t>RU17469</t>
  </si>
  <si>
    <t>RU21456</t>
  </si>
  <si>
    <t>RS41772</t>
  </si>
  <si>
    <t>RU71168</t>
  </si>
  <si>
    <t>RU71157</t>
  </si>
  <si>
    <t>TKZ9180</t>
  </si>
  <si>
    <t>TKD2774</t>
  </si>
  <si>
    <t>TLA1905</t>
  </si>
  <si>
    <t>RW33083</t>
  </si>
  <si>
    <t>RW37041</t>
  </si>
  <si>
    <t>RW37042</t>
  </si>
  <si>
    <t>TJT1542</t>
  </si>
  <si>
    <t>JEEP</t>
  </si>
  <si>
    <t>RU71162</t>
  </si>
  <si>
    <t>RU71178</t>
  </si>
  <si>
    <t>RU71874</t>
  </si>
  <si>
    <t>RU17449</t>
  </si>
  <si>
    <t>RU17480</t>
  </si>
  <si>
    <t>RU71173</t>
  </si>
  <si>
    <t>RU17448</t>
  </si>
  <si>
    <t>RU17470</t>
  </si>
  <si>
    <t>RV11236</t>
  </si>
  <si>
    <t>RV11234</t>
  </si>
  <si>
    <t>RV11232</t>
  </si>
  <si>
    <t>RW37035</t>
  </si>
  <si>
    <t>RV93404</t>
  </si>
  <si>
    <t>RV93405</t>
  </si>
  <si>
    <t>RV93406</t>
  </si>
  <si>
    <t>RV93389</t>
  </si>
  <si>
    <t>RV93390</t>
  </si>
  <si>
    <t>RV93391</t>
  </si>
  <si>
    <t>RV93392</t>
  </si>
  <si>
    <t>RV93393</t>
  </si>
  <si>
    <t>RV93394</t>
  </si>
  <si>
    <t>RV93395</t>
  </si>
  <si>
    <t>RV93396</t>
  </si>
  <si>
    <t>RV93397</t>
  </si>
  <si>
    <t>RV93398</t>
  </si>
  <si>
    <t>RV93399</t>
  </si>
  <si>
    <t>RV93400</t>
  </si>
  <si>
    <t>RV93401</t>
  </si>
  <si>
    <t>RV93402</t>
  </si>
  <si>
    <t>RV93409</t>
  </si>
  <si>
    <t>RV93413</t>
  </si>
  <si>
    <t>RW37037</t>
  </si>
  <si>
    <t>RW33314</t>
  </si>
  <si>
    <t>RW37039</t>
  </si>
  <si>
    <t>RW37040</t>
  </si>
  <si>
    <t>RW37049</t>
  </si>
  <si>
    <t>SP8177</t>
  </si>
  <si>
    <t>SP8178</t>
  </si>
  <si>
    <t>SP8179</t>
  </si>
  <si>
    <t>SP8180</t>
  </si>
  <si>
    <t>SP8181</t>
  </si>
  <si>
    <t>SP8182</t>
  </si>
  <si>
    <t>SP8183</t>
  </si>
  <si>
    <t>SP8184</t>
  </si>
  <si>
    <t>SP8185</t>
  </si>
  <si>
    <t>SP8186</t>
  </si>
  <si>
    <t>SP7499</t>
  </si>
  <si>
    <t>RAM</t>
  </si>
  <si>
    <t>RX14397</t>
  </si>
  <si>
    <t>RW47684</t>
  </si>
  <si>
    <t>TKZ9531</t>
  </si>
  <si>
    <t>THD1316</t>
  </si>
  <si>
    <t>THD1318</t>
  </si>
  <si>
    <t>VAGONETA</t>
  </si>
  <si>
    <t>TLA3628</t>
  </si>
  <si>
    <t>COORDINACION PARA LA ATENCION DE LOS DERECHOS HUMANOS</t>
  </si>
  <si>
    <t>RW45855</t>
  </si>
  <si>
    <t>TLK5483</t>
  </si>
  <si>
    <t>DIRECCION DEL REGISTRO CIVIL</t>
  </si>
  <si>
    <t>RW45567</t>
  </si>
  <si>
    <t>TLA3540</t>
  </si>
  <si>
    <t>TLA3541</t>
  </si>
  <si>
    <t>MERCEDES BENZ</t>
  </si>
  <si>
    <t>RW45566</t>
  </si>
  <si>
    <t>TLG2522</t>
  </si>
  <si>
    <t>DIRECCION GENERAL DEL REGISTRO PUBLICO DE LA PROPIEDAD Y DEL COMERCIO</t>
  </si>
  <si>
    <t>RW21208</t>
  </si>
  <si>
    <t>TLA4011</t>
  </si>
  <si>
    <t>TKZ6173</t>
  </si>
  <si>
    <t>TLB8063</t>
  </si>
  <si>
    <t>TLB8065</t>
  </si>
  <si>
    <t>221XBG</t>
  </si>
  <si>
    <t>TKC6654</t>
  </si>
  <si>
    <t>TLB8075</t>
  </si>
  <si>
    <t>TLB8058</t>
  </si>
  <si>
    <t>315WWX</t>
  </si>
  <si>
    <t>TLB8043</t>
  </si>
  <si>
    <t>968WWX</t>
  </si>
  <si>
    <t>THW2706</t>
  </si>
  <si>
    <t>TKC6655</t>
  </si>
  <si>
    <t>TKX4062</t>
  </si>
  <si>
    <t>TJT9765</t>
  </si>
  <si>
    <t>TLB8071</t>
  </si>
  <si>
    <t>TKC6641</t>
  </si>
  <si>
    <t>TJG4012</t>
  </si>
  <si>
    <t>TKX4060</t>
  </si>
  <si>
    <t>TKX4061</t>
  </si>
  <si>
    <t>TLB8072</t>
  </si>
  <si>
    <t>TJB8505</t>
  </si>
  <si>
    <t>TLB8050</t>
  </si>
  <si>
    <t>RR40598</t>
  </si>
  <si>
    <t>THW2692</t>
  </si>
  <si>
    <t>THW2749</t>
  </si>
  <si>
    <t>RS43236</t>
  </si>
  <si>
    <t>THD2179</t>
  </si>
  <si>
    <t>TJT9763</t>
  </si>
  <si>
    <t>TKD2748</t>
  </si>
  <si>
    <t>TKX4050</t>
  </si>
  <si>
    <t>TKX4046</t>
  </si>
  <si>
    <t>TKX4047</t>
  </si>
  <si>
    <t>TKX4049</t>
  </si>
  <si>
    <t>TKX4048</t>
  </si>
  <si>
    <t>TJT9794</t>
  </si>
  <si>
    <t>TJV7442</t>
  </si>
  <si>
    <t>RW48034</t>
  </si>
  <si>
    <t>TKX4054</t>
  </si>
  <si>
    <t>TKX4052</t>
  </si>
  <si>
    <t>TKX4063</t>
  </si>
  <si>
    <t>TKX4053</t>
  </si>
  <si>
    <t>TLB8046</t>
  </si>
  <si>
    <t>TKX4055</t>
  </si>
  <si>
    <t>RS43251</t>
  </si>
  <si>
    <t>TJF2294</t>
  </si>
  <si>
    <t>TJB8518</t>
  </si>
  <si>
    <t>TLB8049</t>
  </si>
  <si>
    <t>RW45977</t>
  </si>
  <si>
    <t>TLB8057</t>
  </si>
  <si>
    <t>TLB8062</t>
  </si>
  <si>
    <t>TKX4059</t>
  </si>
  <si>
    <t>TLB8070</t>
  </si>
  <si>
    <t>TLB8060</t>
  </si>
  <si>
    <t>TLB8056</t>
  </si>
  <si>
    <t>TKX4051</t>
  </si>
  <si>
    <t>RW10040</t>
  </si>
  <si>
    <t>RW48032</t>
  </si>
  <si>
    <t>RW10038</t>
  </si>
  <si>
    <t>RW10037</t>
  </si>
  <si>
    <t>RW10039</t>
  </si>
  <si>
    <t>TKX4056</t>
  </si>
  <si>
    <t>GMC</t>
  </si>
  <si>
    <t>TKX4057</t>
  </si>
  <si>
    <t>TKC6643</t>
  </si>
  <si>
    <t>TJT9779</t>
  </si>
  <si>
    <t>TLB8624</t>
  </si>
  <si>
    <t>TKT2980</t>
  </si>
  <si>
    <t>TJT9800</t>
  </si>
  <si>
    <t>TJF2303</t>
  </si>
  <si>
    <t>TLB8055</t>
  </si>
  <si>
    <t>TLB8045</t>
  </si>
  <si>
    <t>220YYL</t>
  </si>
  <si>
    <t>TKX4045</t>
  </si>
  <si>
    <t>TLB8061</t>
  </si>
  <si>
    <t>THW2717</t>
  </si>
  <si>
    <t>TLA1927</t>
  </si>
  <si>
    <t>TJF2297</t>
  </si>
  <si>
    <t>TLA4874</t>
  </si>
  <si>
    <t>TLB8040</t>
  </si>
  <si>
    <t>E12GX</t>
  </si>
  <si>
    <t>HONDA</t>
  </si>
  <si>
    <t>E11GY</t>
  </si>
  <si>
    <t>E03HB</t>
  </si>
  <si>
    <t>E03HA</t>
  </si>
  <si>
    <t>E11HA</t>
  </si>
  <si>
    <t>TKZ8392</t>
  </si>
  <si>
    <t>INSTITUTO CATASTRAL DEL ESTADO DE OAXACA</t>
  </si>
  <si>
    <t>TKZ8390</t>
  </si>
  <si>
    <t>TKZ8391</t>
  </si>
  <si>
    <t>TKZ8396</t>
  </si>
  <si>
    <t>TKZ8397</t>
  </si>
  <si>
    <t>TKZ8823</t>
  </si>
  <si>
    <t>TLK7578</t>
  </si>
  <si>
    <t>TKZ8394</t>
  </si>
  <si>
    <t>RW30817</t>
  </si>
  <si>
    <t>TKZ8393</t>
  </si>
  <si>
    <t>TKZ8395</t>
  </si>
  <si>
    <t>RW30823</t>
  </si>
  <si>
    <t>RW30821</t>
  </si>
  <si>
    <t>RW30822</t>
  </si>
  <si>
    <t>RW30819</t>
  </si>
  <si>
    <t>TLA3081</t>
  </si>
  <si>
    <t>JEFE DE LA OFICINA DE LA GUBERNATURA</t>
  </si>
  <si>
    <t>TLA3082</t>
  </si>
  <si>
    <t>TLA3083</t>
  </si>
  <si>
    <t>TLB8047</t>
  </si>
  <si>
    <t>RW34260</t>
  </si>
  <si>
    <t>RW39858</t>
  </si>
  <si>
    <t>RW30412</t>
  </si>
  <si>
    <t>JUNTA DE CONCILIACION AGRARIA DEL ESTADO DE OAXACA</t>
  </si>
  <si>
    <t>RW30413</t>
  </si>
  <si>
    <t>TLA4429</t>
  </si>
  <si>
    <t>RW30409</t>
  </si>
  <si>
    <t>RW30410</t>
  </si>
  <si>
    <t>RW30408</t>
  </si>
  <si>
    <t>RW30411</t>
  </si>
  <si>
    <t>RW30415</t>
  </si>
  <si>
    <t>TKZ9700</t>
  </si>
  <si>
    <t>NUEVA PROCURADURIA GENERAL DE JUSTICIA DEL ESTADO</t>
  </si>
  <si>
    <t>TKZ8978</t>
  </si>
  <si>
    <t>TKZ9671</t>
  </si>
  <si>
    <t>TKZ9691</t>
  </si>
  <si>
    <t>TKZ9689</t>
  </si>
  <si>
    <t>TKZ9674</t>
  </si>
  <si>
    <t>TKZ8914</t>
  </si>
  <si>
    <t>TKZ9660</t>
  </si>
  <si>
    <t>TKZ9659</t>
  </si>
  <si>
    <t>TKZ9670</t>
  </si>
  <si>
    <t>TKZ9733</t>
  </si>
  <si>
    <t>TKZ8930</t>
  </si>
  <si>
    <t>TKZ9727</t>
  </si>
  <si>
    <t>TKZ8956</t>
  </si>
  <si>
    <t>TKZ8961</t>
  </si>
  <si>
    <t>TKZ8962</t>
  </si>
  <si>
    <t>TKZ8981</t>
  </si>
  <si>
    <t>TKZ9699</t>
  </si>
  <si>
    <t>TKZ9690</t>
  </si>
  <si>
    <t>TKZ8885</t>
  </si>
  <si>
    <t>RW33998</t>
  </si>
  <si>
    <t>RW33984</t>
  </si>
  <si>
    <t>RW33997</t>
  </si>
  <si>
    <t>RW34017</t>
  </si>
  <si>
    <t>RW34021</t>
  </si>
  <si>
    <t>RW32635</t>
  </si>
  <si>
    <t>RW33981</t>
  </si>
  <si>
    <t>RW32672</t>
  </si>
  <si>
    <t>RW32686</t>
  </si>
  <si>
    <t>RW32684</t>
  </si>
  <si>
    <t>RW32442</t>
  </si>
  <si>
    <t>RW32906</t>
  </si>
  <si>
    <t>RW33973</t>
  </si>
  <si>
    <t>RW33986</t>
  </si>
  <si>
    <t>RW33987</t>
  </si>
  <si>
    <t>RW33983</t>
  </si>
  <si>
    <t>RW33995</t>
  </si>
  <si>
    <t>RW33979</t>
  </si>
  <si>
    <t>RW32267</t>
  </si>
  <si>
    <t>RW33992</t>
  </si>
  <si>
    <t>RW36014</t>
  </si>
  <si>
    <t>RW33972</t>
  </si>
  <si>
    <t>RW33969</t>
  </si>
  <si>
    <t>RW33970</t>
  </si>
  <si>
    <t>RW33964</t>
  </si>
  <si>
    <t>RW33965</t>
  </si>
  <si>
    <t>RW33966</t>
  </si>
  <si>
    <t>TKZ8928</t>
  </si>
  <si>
    <t>TKZ8927</t>
  </si>
  <si>
    <t>RW34013</t>
  </si>
  <si>
    <t>RW34020</t>
  </si>
  <si>
    <t>RW34018</t>
  </si>
  <si>
    <t>RW34026</t>
  </si>
  <si>
    <t>RW32454</t>
  </si>
  <si>
    <t>RW33978</t>
  </si>
  <si>
    <t>RW33976</t>
  </si>
  <si>
    <t>RW33988</t>
  </si>
  <si>
    <t>RW33990</t>
  </si>
  <si>
    <t>RW34000</t>
  </si>
  <si>
    <t>RW34002</t>
  </si>
  <si>
    <t>RW34004</t>
  </si>
  <si>
    <t>RW34006</t>
  </si>
  <si>
    <t>RW34008</t>
  </si>
  <si>
    <t>RW34010</t>
  </si>
  <si>
    <t>RW34011</t>
  </si>
  <si>
    <t>RW34012</t>
  </si>
  <si>
    <t>RW34014</t>
  </si>
  <si>
    <t>RW32428</t>
  </si>
  <si>
    <t>RW34015</t>
  </si>
  <si>
    <t>RW30950</t>
  </si>
  <si>
    <t>RW30959</t>
  </si>
  <si>
    <t>RW30939</t>
  </si>
  <si>
    <t>RW30940</t>
  </si>
  <si>
    <t>RX24670</t>
  </si>
  <si>
    <t>RW32675</t>
  </si>
  <si>
    <t>RW32668</t>
  </si>
  <si>
    <t>TKZ9711</t>
  </si>
  <si>
    <t>RENAULT</t>
  </si>
  <si>
    <t>RW32683</t>
  </si>
  <si>
    <t>RW32493</t>
  </si>
  <si>
    <t>RW32687</t>
  </si>
  <si>
    <t>RW32976</t>
  </si>
  <si>
    <t>RW34031</t>
  </si>
  <si>
    <t>TJZ9688</t>
  </si>
  <si>
    <t>PROCURADURIA DE LA DEFENSA DEL INDIGENA Y GRUPOS VULNERABLES</t>
  </si>
  <si>
    <t>TLA3616</t>
  </si>
  <si>
    <t>TLA3617</t>
  </si>
  <si>
    <t>TLA3615</t>
  </si>
  <si>
    <t>TLA3618</t>
  </si>
  <si>
    <t>TJT6696</t>
  </si>
  <si>
    <t>TJT6694</t>
  </si>
  <si>
    <t>TJT6692</t>
  </si>
  <si>
    <t>617VGT</t>
  </si>
  <si>
    <t>RW45713</t>
  </si>
  <si>
    <t>RW47192</t>
  </si>
  <si>
    <t>RW45712</t>
  </si>
  <si>
    <t>E86LB</t>
  </si>
  <si>
    <t>TKZ8917</t>
  </si>
  <si>
    <t>PROCURADURIA GENERAL DE JUSTICIA DEL ESTADO</t>
  </si>
  <si>
    <t>TKZ8919</t>
  </si>
  <si>
    <t>TKZ8920</t>
  </si>
  <si>
    <t>TKZ8973</t>
  </si>
  <si>
    <t>TKZ8974</t>
  </si>
  <si>
    <t>TKZ9128</t>
  </si>
  <si>
    <t>TKZ8975</t>
  </si>
  <si>
    <t>TKZ9130</t>
  </si>
  <si>
    <t>TKZ9787</t>
  </si>
  <si>
    <t>TKZ9126</t>
  </si>
  <si>
    <t>TKZ9790</t>
  </si>
  <si>
    <t>TKZ9129</t>
  </si>
  <si>
    <t>TKZ8972</t>
  </si>
  <si>
    <t>TLA2781</t>
  </si>
  <si>
    <t>TKZ9127</t>
  </si>
  <si>
    <t>TKZ9786</t>
  </si>
  <si>
    <t>TKZ8971</t>
  </si>
  <si>
    <t>TKZ9789</t>
  </si>
  <si>
    <t>TKZ9912</t>
  </si>
  <si>
    <t>TKZ9913</t>
  </si>
  <si>
    <t>TKZ9914</t>
  </si>
  <si>
    <t>TKZ9915</t>
  </si>
  <si>
    <t>TKZ9916</t>
  </si>
  <si>
    <t>TKZ9917</t>
  </si>
  <si>
    <t>TKZ9918</t>
  </si>
  <si>
    <t>TKZ9694</t>
  </si>
  <si>
    <t>TKZ9702</t>
  </si>
  <si>
    <t>TKZ9688</t>
  </si>
  <si>
    <t>TKZ9666</t>
  </si>
  <si>
    <t>TKZ9132</t>
  </si>
  <si>
    <t>TKZ8976</t>
  </si>
  <si>
    <t>TKZ8977</t>
  </si>
  <si>
    <t>TKZ9133</t>
  </si>
  <si>
    <t>TKZ8979</t>
  </si>
  <si>
    <t>TKZ8980</t>
  </si>
  <si>
    <t>TKZ9134</t>
  </si>
  <si>
    <t>TLJ9742</t>
  </si>
  <si>
    <t>MITSUBISHI</t>
  </si>
  <si>
    <t>TKZ9680</t>
  </si>
  <si>
    <t>TKZ9780</t>
  </si>
  <si>
    <t>TKZ9677</t>
  </si>
  <si>
    <t>TJU3451</t>
  </si>
  <si>
    <t>TKZ9682</t>
  </si>
  <si>
    <t>TJU3439</t>
  </si>
  <si>
    <t>TKZ9675</t>
  </si>
  <si>
    <t>TKZ9652</t>
  </si>
  <si>
    <t>TKZ9672</t>
  </si>
  <si>
    <t>TKZ9668</t>
  </si>
  <si>
    <t>TKZ9681</t>
  </si>
  <si>
    <t>TKZ9696</t>
  </si>
  <si>
    <t>TKZ9695</t>
  </si>
  <si>
    <t>TKZ8907</t>
  </si>
  <si>
    <t>TKZ8910</t>
  </si>
  <si>
    <t>TKZ8888</t>
  </si>
  <si>
    <t>TKZ8903</t>
  </si>
  <si>
    <t>TLA1488</t>
  </si>
  <si>
    <t>TJN4424</t>
  </si>
  <si>
    <t>TKZ8904</t>
  </si>
  <si>
    <t>TKZ8916</t>
  </si>
  <si>
    <t>TKZ8896</t>
  </si>
  <si>
    <t>TKZ8893</t>
  </si>
  <si>
    <t>TKZ8908</t>
  </si>
  <si>
    <t>TKZ9673</t>
  </si>
  <si>
    <t>TKZ8892</t>
  </si>
  <si>
    <t>TKZ8898</t>
  </si>
  <si>
    <t>TKZ8891</t>
  </si>
  <si>
    <t>TKZ8909</t>
  </si>
  <si>
    <t>TKZ8890</t>
  </si>
  <si>
    <t>TJN4463</t>
  </si>
  <si>
    <t>TKZ8901</t>
  </si>
  <si>
    <t>TKZ8897</t>
  </si>
  <si>
    <t>TKZ8889</t>
  </si>
  <si>
    <t>TKZ9658</t>
  </si>
  <si>
    <t>TKZ9653</t>
  </si>
  <si>
    <t>TKZ9661</t>
  </si>
  <si>
    <t>TKZ9669</t>
  </si>
  <si>
    <t>TKZ9708</t>
  </si>
  <si>
    <t>TKZ9705</t>
  </si>
  <si>
    <t>TLA1498</t>
  </si>
  <si>
    <t>TKZ9719</t>
  </si>
  <si>
    <t>TKZ9716</t>
  </si>
  <si>
    <t>TKZ9715</t>
  </si>
  <si>
    <t>TKZ9718</t>
  </si>
  <si>
    <t>TKZ8931</t>
  </si>
  <si>
    <t>TKZ8924</t>
  </si>
  <si>
    <t>TKZ8925</t>
  </si>
  <si>
    <t>TKZ9738</t>
  </si>
  <si>
    <t>TKZ8922</t>
  </si>
  <si>
    <t>TKZ9720</t>
  </si>
  <si>
    <t>TKZ8932</t>
  </si>
  <si>
    <t>TKZ9737</t>
  </si>
  <si>
    <t>TKZ9735</t>
  </si>
  <si>
    <t>TLA1496</t>
  </si>
  <si>
    <t>TKZ9739</t>
  </si>
  <si>
    <t>TKZ9722</t>
  </si>
  <si>
    <t>TKZ9723</t>
  </si>
  <si>
    <t>TKZ9731</t>
  </si>
  <si>
    <t>TKZ9728</t>
  </si>
  <si>
    <t>TKZ9724</t>
  </si>
  <si>
    <t>TKZ9725</t>
  </si>
  <si>
    <t>TKZ9730</t>
  </si>
  <si>
    <t>TKZ9726</t>
  </si>
  <si>
    <t>TLA1497</t>
  </si>
  <si>
    <t>TKZ9747</t>
  </si>
  <si>
    <t>TKZ9748</t>
  </si>
  <si>
    <t>TKZ9742</t>
  </si>
  <si>
    <t>TKZ9741</t>
  </si>
  <si>
    <t>TLA1495</t>
  </si>
  <si>
    <t>TKZ9749</t>
  </si>
  <si>
    <t>TKZ9750</t>
  </si>
  <si>
    <t>TKZ9744</t>
  </si>
  <si>
    <t>TKZ9746</t>
  </si>
  <si>
    <t>TKZ9745</t>
  </si>
  <si>
    <t>TKZ9755</t>
  </si>
  <si>
    <t>TKZ9778</t>
  </si>
  <si>
    <t>TKZ8970</t>
  </si>
  <si>
    <t>TKZ9761</t>
  </si>
  <si>
    <t>TKZ9762</t>
  </si>
  <si>
    <t>TKZ9763</t>
  </si>
  <si>
    <t>TKZ9764</t>
  </si>
  <si>
    <t>TKZ9765</t>
  </si>
  <si>
    <t>TKZ9766</t>
  </si>
  <si>
    <t>TKZ9760</t>
  </si>
  <si>
    <t>TKZ9757</t>
  </si>
  <si>
    <t>TKZ9759</t>
  </si>
  <si>
    <t>TKZ8968</t>
  </si>
  <si>
    <t>TKZ8950</t>
  </si>
  <si>
    <t>TKZ8951</t>
  </si>
  <si>
    <t>TKZ8952</t>
  </si>
  <si>
    <t>TKZ8954</t>
  </si>
  <si>
    <t>TKZ8955</t>
  </si>
  <si>
    <t>TKZ8957</t>
  </si>
  <si>
    <t>TKZ8958</t>
  </si>
  <si>
    <t>TKZ8960</t>
  </si>
  <si>
    <t>TKZ9774</t>
  </si>
  <si>
    <t>TKZ9770</t>
  </si>
  <si>
    <t>TKZ9772</t>
  </si>
  <si>
    <t>TKZ8959</t>
  </si>
  <si>
    <t>TKZ9773</t>
  </si>
  <si>
    <t>TKZ9768</t>
  </si>
  <si>
    <t>TKZ9769</t>
  </si>
  <si>
    <t>TKZ8953</t>
  </si>
  <si>
    <t>TKZ9775</t>
  </si>
  <si>
    <t>TKZ8963</t>
  </si>
  <si>
    <t>TKZ8964</t>
  </si>
  <si>
    <t>TKZ8965</t>
  </si>
  <si>
    <t>TKZ8966</t>
  </si>
  <si>
    <t>TKZ8967</t>
  </si>
  <si>
    <t>TKZ8944</t>
  </si>
  <si>
    <t>TKZ8945</t>
  </si>
  <si>
    <t>TKZ9791</t>
  </si>
  <si>
    <t>TKZ8946</t>
  </si>
  <si>
    <t>TKZ8947</t>
  </si>
  <si>
    <t>TKZ9793</t>
  </si>
  <si>
    <t>TKZ9795</t>
  </si>
  <si>
    <t>TKZ8948</t>
  </si>
  <si>
    <t>TKZ8949</t>
  </si>
  <si>
    <t>TKZ9796</t>
  </si>
  <si>
    <t>TKZ9797</t>
  </si>
  <si>
    <t>TKZ9792</t>
  </si>
  <si>
    <t>TLA5249</t>
  </si>
  <si>
    <t>TLA5250</t>
  </si>
  <si>
    <t>TLA5251</t>
  </si>
  <si>
    <t>TLA5252</t>
  </si>
  <si>
    <t>TLA5253</t>
  </si>
  <si>
    <t>TLA5254</t>
  </si>
  <si>
    <t>TLA5255</t>
  </si>
  <si>
    <t>TLA5256</t>
  </si>
  <si>
    <t>TLA5257</t>
  </si>
  <si>
    <t>TLA5258</t>
  </si>
  <si>
    <t>TLJ9737</t>
  </si>
  <si>
    <t>TLJ9738</t>
  </si>
  <si>
    <t>TLJ9739</t>
  </si>
  <si>
    <t>TLJ9740</t>
  </si>
  <si>
    <t>TLJ9741</t>
  </si>
  <si>
    <t>TLK5420</t>
  </si>
  <si>
    <t>TLK5552</t>
  </si>
  <si>
    <t>TLK9475</t>
  </si>
  <si>
    <t>TKZ9678</t>
  </si>
  <si>
    <t>TKZ9767</t>
  </si>
  <si>
    <t>TKZ9779</t>
  </si>
  <si>
    <t>TKZ9693</t>
  </si>
  <si>
    <t>TKZ8911</t>
  </si>
  <si>
    <t>TKZ9656</t>
  </si>
  <si>
    <t>TKZ9781</t>
  </si>
  <si>
    <t>RW32402</t>
  </si>
  <si>
    <t>5MNP21</t>
  </si>
  <si>
    <t>RW32243</t>
  </si>
  <si>
    <t>RW32315</t>
  </si>
  <si>
    <t>STERLING</t>
  </si>
  <si>
    <t>RW32317</t>
  </si>
  <si>
    <t>RW40138</t>
  </si>
  <si>
    <t>RV11826</t>
  </si>
  <si>
    <t>RW32235</t>
  </si>
  <si>
    <t>RV87953</t>
  </si>
  <si>
    <t>RW32448</t>
  </si>
  <si>
    <t>RW32447</t>
  </si>
  <si>
    <t>TLA1499</t>
  </si>
  <si>
    <t>TLA2780</t>
  </si>
  <si>
    <t>RW32324</t>
  </si>
  <si>
    <t>RW32330</t>
  </si>
  <si>
    <t>RW32323</t>
  </si>
  <si>
    <t>RW34030</t>
  </si>
  <si>
    <t>RW32632</t>
  </si>
  <si>
    <t>RW32634</t>
  </si>
  <si>
    <t>RW32491</t>
  </si>
  <si>
    <t>RU25750</t>
  </si>
  <si>
    <t>RU66961</t>
  </si>
  <si>
    <t>RW33975</t>
  </si>
  <si>
    <t>TKZ9740</t>
  </si>
  <si>
    <t>TKZ9684</t>
  </si>
  <si>
    <t>RW32404</t>
  </si>
  <si>
    <t>RU67033</t>
  </si>
  <si>
    <t>RW32255</t>
  </si>
  <si>
    <t>RW32268</t>
  </si>
  <si>
    <t>RW32405</t>
  </si>
  <si>
    <t>RW32271</t>
  </si>
  <si>
    <t>RW32260</t>
  </si>
  <si>
    <t>RW32233</t>
  </si>
  <si>
    <t>RW32272</t>
  </si>
  <si>
    <t>RT80569</t>
  </si>
  <si>
    <t>RW32244</t>
  </si>
  <si>
    <t>RW32240</t>
  </si>
  <si>
    <t>RW32269</t>
  </si>
  <si>
    <t>RW32262</t>
  </si>
  <si>
    <t>RW32415</t>
  </si>
  <si>
    <t>RW32432</t>
  </si>
  <si>
    <t>RW34455</t>
  </si>
  <si>
    <t>RW32435</t>
  </si>
  <si>
    <t>RW32436</t>
  </si>
  <si>
    <t>RW32437</t>
  </si>
  <si>
    <t>RW32430</t>
  </si>
  <si>
    <t>RW32429</t>
  </si>
  <si>
    <t>RW36020</t>
  </si>
  <si>
    <t>RW32431</t>
  </si>
  <si>
    <t>RW32438</t>
  </si>
  <si>
    <t>RW32439</t>
  </si>
  <si>
    <t>RW32440</t>
  </si>
  <si>
    <t>RW32441</t>
  </si>
  <si>
    <t>RW32443</t>
  </si>
  <si>
    <t>RW32489</t>
  </si>
  <si>
    <t>RW32444</t>
  </si>
  <si>
    <t>RW32446</t>
  </si>
  <si>
    <t>RW32490</t>
  </si>
  <si>
    <t>RW32480</t>
  </si>
  <si>
    <t>RW32449</t>
  </si>
  <si>
    <t>RW32453</t>
  </si>
  <si>
    <t>RW32452</t>
  </si>
  <si>
    <t>Y99AAY</t>
  </si>
  <si>
    <t>RV11865</t>
  </si>
  <si>
    <t>RS41621</t>
  </si>
  <si>
    <t>RU25815</t>
  </si>
  <si>
    <t>RR42507</t>
  </si>
  <si>
    <t>RU25693</t>
  </si>
  <si>
    <t>RU25816</t>
  </si>
  <si>
    <t>RW32246</t>
  </si>
  <si>
    <t>RU25860</t>
  </si>
  <si>
    <t>RW32254</t>
  </si>
  <si>
    <t>RW32252</t>
  </si>
  <si>
    <t>RW32248</t>
  </si>
  <si>
    <t>RW32230</t>
  </si>
  <si>
    <t>RW33982</t>
  </si>
  <si>
    <t>RW32336</t>
  </si>
  <si>
    <t>RW32329</t>
  </si>
  <si>
    <t>RW32328</t>
  </si>
  <si>
    <t>RW32237</t>
  </si>
  <si>
    <t>RW32333</t>
  </si>
  <si>
    <t>RW32326</t>
  </si>
  <si>
    <t>TKZ8887</t>
  </si>
  <si>
    <t>TKZ9753</t>
  </si>
  <si>
    <t>RW32312</t>
  </si>
  <si>
    <t>RW32279</t>
  </si>
  <si>
    <t>RW32277</t>
  </si>
  <si>
    <t>RW32281</t>
  </si>
  <si>
    <t>RW32280</t>
  </si>
  <si>
    <t>RW32283</t>
  </si>
  <si>
    <t>RW32282</t>
  </si>
  <si>
    <t>RW32313</t>
  </si>
  <si>
    <t>RW32276</t>
  </si>
  <si>
    <t>RW32284</t>
  </si>
  <si>
    <t>RW32275</t>
  </si>
  <si>
    <t>RW32285</t>
  </si>
  <si>
    <t>RW32286</t>
  </si>
  <si>
    <t>TKZ8929</t>
  </si>
  <si>
    <t>TKZ8926</t>
  </si>
  <si>
    <t>RW32321</t>
  </si>
  <si>
    <t>RW32320</t>
  </si>
  <si>
    <t>RW32318</t>
  </si>
  <si>
    <t>RW32319</t>
  </si>
  <si>
    <t>RW32322</t>
  </si>
  <si>
    <t>RW36019</t>
  </si>
  <si>
    <t>RW36017</t>
  </si>
  <si>
    <t>TKZ9714</t>
  </si>
  <si>
    <t>TKZ9721</t>
  </si>
  <si>
    <t>RW32395</t>
  </si>
  <si>
    <t>RW32392</t>
  </si>
  <si>
    <t>RW32393</t>
  </si>
  <si>
    <t>RW32394</t>
  </si>
  <si>
    <t>RW32419</t>
  </si>
  <si>
    <t>RW32423</t>
  </si>
  <si>
    <t>RW32427</t>
  </si>
  <si>
    <t>RW36021</t>
  </si>
  <si>
    <t>RW32417</t>
  </si>
  <si>
    <t>RW32421</t>
  </si>
  <si>
    <t>733XYE</t>
  </si>
  <si>
    <t>RW32396</t>
  </si>
  <si>
    <t>RW32398</t>
  </si>
  <si>
    <t>RW32397</t>
  </si>
  <si>
    <t>RW32400</t>
  </si>
  <si>
    <t>TLA1494</t>
  </si>
  <si>
    <t>TKZ9776</t>
  </si>
  <si>
    <t>RW34028</t>
  </si>
  <si>
    <t>RW39173</t>
  </si>
  <si>
    <t>RW34025</t>
  </si>
  <si>
    <t>RW32451</t>
  </si>
  <si>
    <t>RW32450</t>
  </si>
  <si>
    <t>RW34032</t>
  </si>
  <si>
    <t>TKZ9785</t>
  </si>
  <si>
    <t>TKZ9784</t>
  </si>
  <si>
    <t>TKZ9782</t>
  </si>
  <si>
    <t>848YTG</t>
  </si>
  <si>
    <t>TLK5577</t>
  </si>
  <si>
    <t>TKZ9788</t>
  </si>
  <si>
    <t>RW32483</t>
  </si>
  <si>
    <t>RW32481</t>
  </si>
  <si>
    <t>RW32485</t>
  </si>
  <si>
    <t>RW32487</t>
  </si>
  <si>
    <t>RW32484</t>
  </si>
  <si>
    <t>RW34112</t>
  </si>
  <si>
    <t>RW32486</t>
  </si>
  <si>
    <t>TLA3586</t>
  </si>
  <si>
    <t>TLA3584</t>
  </si>
  <si>
    <t>TKZ9657</t>
  </si>
  <si>
    <t>E11KW</t>
  </si>
  <si>
    <t>TKZ9751</t>
  </si>
  <si>
    <t>TKZ9703</t>
  </si>
  <si>
    <t>RW32335</t>
  </si>
  <si>
    <t>RV54464</t>
  </si>
  <si>
    <t>RV54463</t>
  </si>
  <si>
    <t>RW34114</t>
  </si>
  <si>
    <t>RW32350</t>
  </si>
  <si>
    <t>RW32345</t>
  </si>
  <si>
    <t>RW32351</t>
  </si>
  <si>
    <t>RW32352</t>
  </si>
  <si>
    <t>RW32353</t>
  </si>
  <si>
    <t>RW32355</t>
  </si>
  <si>
    <t>RW32357</t>
  </si>
  <si>
    <t>RW32358</t>
  </si>
  <si>
    <t>RW32360</t>
  </si>
  <si>
    <t>RW36022</t>
  </si>
  <si>
    <t>RW32362</t>
  </si>
  <si>
    <t>RW34005</t>
  </si>
  <si>
    <t>RW32366</t>
  </si>
  <si>
    <t>RW32391</t>
  </si>
  <si>
    <t>RW32367</t>
  </si>
  <si>
    <t>RW32368</t>
  </si>
  <si>
    <t>RW32369</t>
  </si>
  <si>
    <t>RW32370</t>
  </si>
  <si>
    <t>RW32372</t>
  </si>
  <si>
    <t>RW32373</t>
  </si>
  <si>
    <t>RW34009</t>
  </si>
  <si>
    <t>RW32389</t>
  </si>
  <si>
    <t>RW32390</t>
  </si>
  <si>
    <t>RW32401</t>
  </si>
  <si>
    <t>RW34115</t>
  </si>
  <si>
    <t>RW34113</t>
  </si>
  <si>
    <t>RW32409</t>
  </si>
  <si>
    <t>RW32411</t>
  </si>
  <si>
    <t>RW32414</t>
  </si>
  <si>
    <t>RW32410</t>
  </si>
  <si>
    <t>RW30949</t>
  </si>
  <si>
    <t>RW30951</t>
  </si>
  <si>
    <t>RW30953</t>
  </si>
  <si>
    <t>RW30954</t>
  </si>
  <si>
    <t>RW30955</t>
  </si>
  <si>
    <t>RW30956</t>
  </si>
  <si>
    <t>RW30958</t>
  </si>
  <si>
    <t>RW30961</t>
  </si>
  <si>
    <t>RW30962</t>
  </si>
  <si>
    <t>RW31615</t>
  </si>
  <si>
    <t>RW30947</t>
  </si>
  <si>
    <t>RW31616</t>
  </si>
  <si>
    <t>RW30948</t>
  </si>
  <si>
    <t>RW30941</t>
  </si>
  <si>
    <t>RW30942</t>
  </si>
  <si>
    <t>RW30943</t>
  </si>
  <si>
    <t>RX14190</t>
  </si>
  <si>
    <t>RX14191</t>
  </si>
  <si>
    <t>RX14192</t>
  </si>
  <si>
    <t>RW31618</t>
  </si>
  <si>
    <t>PEUGEOT</t>
  </si>
  <si>
    <t>RW31996</t>
  </si>
  <si>
    <t>RW31620</t>
  </si>
  <si>
    <t>RX14021</t>
  </si>
  <si>
    <t>RW31619</t>
  </si>
  <si>
    <t>RX14445</t>
  </si>
  <si>
    <t>RX14444</t>
  </si>
  <si>
    <t>TKZ9707</t>
  </si>
  <si>
    <t>TKZ9710</t>
  </si>
  <si>
    <t>TKZ9712</t>
  </si>
  <si>
    <t>TKZ9713</t>
  </si>
  <si>
    <t>RW32636</t>
  </si>
  <si>
    <t>RW32638</t>
  </si>
  <si>
    <t>RW32492</t>
  </si>
  <si>
    <t>RW32631</t>
  </si>
  <si>
    <t>RW34110</t>
  </si>
  <si>
    <t>RW32637</t>
  </si>
  <si>
    <t>RW32494</t>
  </si>
  <si>
    <t>RW47530</t>
  </si>
  <si>
    <t>RW34033</t>
  </si>
  <si>
    <t>E12KC</t>
  </si>
  <si>
    <t>E11KP</t>
  </si>
  <si>
    <t>E11KT</t>
  </si>
  <si>
    <t>E11KN</t>
  </si>
  <si>
    <t>E11KR</t>
  </si>
  <si>
    <t>E37KH</t>
  </si>
  <si>
    <t>E11KX</t>
  </si>
  <si>
    <t>E11KZ</t>
  </si>
  <si>
    <t>E11KY</t>
  </si>
  <si>
    <t>E23KC</t>
  </si>
  <si>
    <t>E11LA</t>
  </si>
  <si>
    <t>E11LB</t>
  </si>
  <si>
    <t>E12JW</t>
  </si>
  <si>
    <t>E12JX</t>
  </si>
  <si>
    <t>E12JY</t>
  </si>
  <si>
    <t>E12JZ</t>
  </si>
  <si>
    <t>E12KA</t>
  </si>
  <si>
    <t>E12KB</t>
  </si>
  <si>
    <t>E11LC</t>
  </si>
  <si>
    <t>E11JZ</t>
  </si>
  <si>
    <t>E15KV</t>
  </si>
  <si>
    <t>E11KA</t>
  </si>
  <si>
    <t>E15KT</t>
  </si>
  <si>
    <t>E15KW</t>
  </si>
  <si>
    <t>E11KB</t>
  </si>
  <si>
    <t>E15KU</t>
  </si>
  <si>
    <t>E15KX</t>
  </si>
  <si>
    <t>E10KE</t>
  </si>
  <si>
    <t>E10KF</t>
  </si>
  <si>
    <t>E10KG</t>
  </si>
  <si>
    <t>E10KH</t>
  </si>
  <si>
    <t>E10KJ</t>
  </si>
  <si>
    <t>E88KZ</t>
  </si>
  <si>
    <t>HAC4X</t>
  </si>
  <si>
    <t>HAC4Y</t>
  </si>
  <si>
    <t>HAC4Z</t>
  </si>
  <si>
    <t>HAC5X</t>
  </si>
  <si>
    <t>HAC5Y</t>
  </si>
  <si>
    <t>E11KM</t>
  </si>
  <si>
    <t>YAMAHA</t>
  </si>
  <si>
    <t>E11KS</t>
  </si>
  <si>
    <t>E11KV</t>
  </si>
  <si>
    <t>TLA3982</t>
  </si>
  <si>
    <t>REPRESENTACION DEL GOBIERNO DEL ESTADO DE OAXACA EN EL DISTRITO FEDERAL</t>
  </si>
  <si>
    <t>TKC6640</t>
  </si>
  <si>
    <t>TKC6691</t>
  </si>
  <si>
    <t>TKC6690</t>
  </si>
  <si>
    <t>TKC6633</t>
  </si>
  <si>
    <t>TLA3986</t>
  </si>
  <si>
    <t>TLA3985</t>
  </si>
  <si>
    <t>RV10156</t>
  </si>
  <si>
    <t>TKC6639</t>
  </si>
  <si>
    <t>TLA3981</t>
  </si>
  <si>
    <t>CHRYSLER</t>
  </si>
  <si>
    <t>TLA3983</t>
  </si>
  <si>
    <t>TLA4130</t>
  </si>
  <si>
    <t>TLA4176</t>
  </si>
  <si>
    <t>SECRETARIA DE ADMINISTRACION</t>
  </si>
  <si>
    <t>TLA1872</t>
  </si>
  <si>
    <t>TJF2316</t>
  </si>
  <si>
    <t>TKE7050</t>
  </si>
  <si>
    <t>TLA2798</t>
  </si>
  <si>
    <t>TLA1592</t>
  </si>
  <si>
    <t>TLA2432</t>
  </si>
  <si>
    <t>TLA2423</t>
  </si>
  <si>
    <t>TLA1601</t>
  </si>
  <si>
    <t>TLA1207</t>
  </si>
  <si>
    <t>THD1056</t>
  </si>
  <si>
    <t>TKZ9151</t>
  </si>
  <si>
    <t>TJV6066</t>
  </si>
  <si>
    <t>TKC6755</t>
  </si>
  <si>
    <t>TLA2329</t>
  </si>
  <si>
    <t>TLA2327</t>
  </si>
  <si>
    <t>TLA2314</t>
  </si>
  <si>
    <t>TLA2328</t>
  </si>
  <si>
    <t>TLA2421</t>
  </si>
  <si>
    <t>TLA2313</t>
  </si>
  <si>
    <t>TLA2419</t>
  </si>
  <si>
    <t>TLA2326</t>
  </si>
  <si>
    <t>TLA2416</t>
  </si>
  <si>
    <t>TLA2417</t>
  </si>
  <si>
    <t>TLA2418</t>
  </si>
  <si>
    <t>TLA2218</t>
  </si>
  <si>
    <t>TKD2655</t>
  </si>
  <si>
    <t>TLA1202</t>
  </si>
  <si>
    <t>TKZ8820</t>
  </si>
  <si>
    <t>TKS4707</t>
  </si>
  <si>
    <t>TLA1589</t>
  </si>
  <si>
    <t>TKZ9155</t>
  </si>
  <si>
    <t>TLK9574</t>
  </si>
  <si>
    <t>TLA3752</t>
  </si>
  <si>
    <t>TLA5234</t>
  </si>
  <si>
    <t>TLA5242</t>
  </si>
  <si>
    <t>TLA4826</t>
  </si>
  <si>
    <t>TLA4904</t>
  </si>
  <si>
    <t>TLA4903</t>
  </si>
  <si>
    <t>TLA1198</t>
  </si>
  <si>
    <t>TKZ9553</t>
  </si>
  <si>
    <t>TJR2868</t>
  </si>
  <si>
    <t>TLA1632</t>
  </si>
  <si>
    <t>TLA1875</t>
  </si>
  <si>
    <t>TLA1627</t>
  </si>
  <si>
    <t>TLA1876</t>
  </si>
  <si>
    <t>TLA2796</t>
  </si>
  <si>
    <t>TLA1595</t>
  </si>
  <si>
    <t>TKZ8553</t>
  </si>
  <si>
    <t>TLA1659</t>
  </si>
  <si>
    <t>TLA1596</t>
  </si>
  <si>
    <t>TLA1203</t>
  </si>
  <si>
    <t>TJU1371</t>
  </si>
  <si>
    <t>TLA1630</t>
  </si>
  <si>
    <t>TKC6161</t>
  </si>
  <si>
    <t>TKC6050</t>
  </si>
  <si>
    <t>TLA2430</t>
  </si>
  <si>
    <t>TLA2428</t>
  </si>
  <si>
    <t>TLA2427</t>
  </si>
  <si>
    <t>TLA2426</t>
  </si>
  <si>
    <t>TLA1873</t>
  </si>
  <si>
    <t>TLA1871</t>
  </si>
  <si>
    <t>RV47261</t>
  </si>
  <si>
    <t>RV47293</t>
  </si>
  <si>
    <t>RW35029</t>
  </si>
  <si>
    <t>RV11357</t>
  </si>
  <si>
    <t>RW36169</t>
  </si>
  <si>
    <t>RW32190</t>
  </si>
  <si>
    <t>RV11193</t>
  </si>
  <si>
    <t>RV11141</t>
  </si>
  <si>
    <t>RV11142</t>
  </si>
  <si>
    <t>RV11152</t>
  </si>
  <si>
    <t>RV11195</t>
  </si>
  <si>
    <t>RV11159</t>
  </si>
  <si>
    <t>RV11163</t>
  </si>
  <si>
    <t>RV11148</t>
  </si>
  <si>
    <t>RV11299</t>
  </si>
  <si>
    <t>RV11281</t>
  </si>
  <si>
    <t>RV11292</t>
  </si>
  <si>
    <t>RV11264</t>
  </si>
  <si>
    <t>RV11266</t>
  </si>
  <si>
    <t>RV11282</t>
  </si>
  <si>
    <t>RV11297</t>
  </si>
  <si>
    <t>RV11272</t>
  </si>
  <si>
    <t>RV11296</t>
  </si>
  <si>
    <t>RV11303</t>
  </si>
  <si>
    <t>RW35035</t>
  </si>
  <si>
    <t>RW35036</t>
  </si>
  <si>
    <t>RW36204</t>
  </si>
  <si>
    <t>FAMSA</t>
  </si>
  <si>
    <t>6MNP41</t>
  </si>
  <si>
    <t>RW36207</t>
  </si>
  <si>
    <t>RW32031</t>
  </si>
  <si>
    <t>RW32032</t>
  </si>
  <si>
    <t>RW32033</t>
  </si>
  <si>
    <t>RX14006</t>
  </si>
  <si>
    <t>RW32018</t>
  </si>
  <si>
    <t>RW32019</t>
  </si>
  <si>
    <t>RW45327</t>
  </si>
  <si>
    <t>6MNP46</t>
  </si>
  <si>
    <t>INTERNACIONAL</t>
  </si>
  <si>
    <t>RW32049</t>
  </si>
  <si>
    <t>RW47123</t>
  </si>
  <si>
    <t>RW47122</t>
  </si>
  <si>
    <t>RW36211</t>
  </si>
  <si>
    <t>RW36201</t>
  </si>
  <si>
    <t>RW35043</t>
  </si>
  <si>
    <t>TLA1879</t>
  </si>
  <si>
    <t>RW33706</t>
  </si>
  <si>
    <t>RT93662</t>
  </si>
  <si>
    <t>RW36200</t>
  </si>
  <si>
    <t>RW35046</t>
  </si>
  <si>
    <t>RW35049</t>
  </si>
  <si>
    <t>RW32024</t>
  </si>
  <si>
    <t>TJR2866</t>
  </si>
  <si>
    <t>RW36250</t>
  </si>
  <si>
    <t>RV11283</t>
  </si>
  <si>
    <t>RV11317</t>
  </si>
  <si>
    <t>RV11309</t>
  </si>
  <si>
    <t>RV11305</t>
  </si>
  <si>
    <t>RV11368</t>
  </si>
  <si>
    <t>RV11285</t>
  </si>
  <si>
    <t>RV11311</t>
  </si>
  <si>
    <t>RW36249</t>
  </si>
  <si>
    <t>RW35030</t>
  </si>
  <si>
    <t>RV11293</t>
  </si>
  <si>
    <t>RV11118</t>
  </si>
  <si>
    <t>RW36247</t>
  </si>
  <si>
    <t>RW34371</t>
  </si>
  <si>
    <t>RW39220</t>
  </si>
  <si>
    <t>TKZ8814</t>
  </si>
  <si>
    <t>TLA2431</t>
  </si>
  <si>
    <t>RT06100</t>
  </si>
  <si>
    <t>RW30577</t>
  </si>
  <si>
    <t>RX14182</t>
  </si>
  <si>
    <t>RW39219</t>
  </si>
  <si>
    <t>RW09278</t>
  </si>
  <si>
    <t>RW32025</t>
  </si>
  <si>
    <t>RW36252</t>
  </si>
  <si>
    <t>RW36945</t>
  </si>
  <si>
    <t>RW36232</t>
  </si>
  <si>
    <t>RV11379</t>
  </si>
  <si>
    <t>RW36943</t>
  </si>
  <si>
    <t>SP6536</t>
  </si>
  <si>
    <t>RV11351</t>
  </si>
  <si>
    <t>RV11373</t>
  </si>
  <si>
    <t>RV11377</t>
  </si>
  <si>
    <t>RV11378</t>
  </si>
  <si>
    <t>RW35034</t>
  </si>
  <si>
    <t>RV11376</t>
  </si>
  <si>
    <t>RV70126</t>
  </si>
  <si>
    <t>RV70125</t>
  </si>
  <si>
    <t>RW36275</t>
  </si>
  <si>
    <t>RW35032</t>
  </si>
  <si>
    <t>RW36228</t>
  </si>
  <si>
    <t>RV10376</t>
  </si>
  <si>
    <t>RS42543</t>
  </si>
  <si>
    <t>TKE7049</t>
  </si>
  <si>
    <t>RU48401</t>
  </si>
  <si>
    <t>RW38797</t>
  </si>
  <si>
    <t>TLA2318</t>
  </si>
  <si>
    <t>TLA2757</t>
  </si>
  <si>
    <t>TLA1625</t>
  </si>
  <si>
    <t>TJN5545</t>
  </si>
  <si>
    <t>TKD2664</t>
  </si>
  <si>
    <t>TKZ8816</t>
  </si>
  <si>
    <t>TKZ8817</t>
  </si>
  <si>
    <t>TLA1194</t>
  </si>
  <si>
    <t>TLA2933</t>
  </si>
  <si>
    <t>RW36246</t>
  </si>
  <si>
    <t>RW36209</t>
  </si>
  <si>
    <t>RW36215</t>
  </si>
  <si>
    <t>RW36267</t>
  </si>
  <si>
    <t>TKZ8821</t>
  </si>
  <si>
    <t>TKZ9159</t>
  </si>
  <si>
    <t>TLA3486</t>
  </si>
  <si>
    <t>TLA2422</t>
  </si>
  <si>
    <t>RW36245</t>
  </si>
  <si>
    <t>RW46422</t>
  </si>
  <si>
    <t>SP5949</t>
  </si>
  <si>
    <t>RW36099</t>
  </si>
  <si>
    <t>RW32035</t>
  </si>
  <si>
    <t>RW39954</t>
  </si>
  <si>
    <t>RW39955</t>
  </si>
  <si>
    <t>RW39953</t>
  </si>
  <si>
    <t>RW45211</t>
  </si>
  <si>
    <t>RW45212</t>
  </si>
  <si>
    <t>RW45213</t>
  </si>
  <si>
    <t>RW45214</t>
  </si>
  <si>
    <t>RW45215</t>
  </si>
  <si>
    <t>RW45217</t>
  </si>
  <si>
    <t>RW45207</t>
  </si>
  <si>
    <t>RW45208</t>
  </si>
  <si>
    <t>RW45209</t>
  </si>
  <si>
    <t>RW45210</t>
  </si>
  <si>
    <t>RW45216</t>
  </si>
  <si>
    <t>TLA1631</t>
  </si>
  <si>
    <t>TLA4257</t>
  </si>
  <si>
    <t>TLA1208</t>
  </si>
  <si>
    <t>TLA1633</t>
  </si>
  <si>
    <t>TKZ8815</t>
  </si>
  <si>
    <t>RW32015</t>
  </si>
  <si>
    <t>RV49451</t>
  </si>
  <si>
    <t>RW46093</t>
  </si>
  <si>
    <t>RW33036</t>
  </si>
  <si>
    <t>RV78642</t>
  </si>
  <si>
    <t>RW39992</t>
  </si>
  <si>
    <t>RW45908</t>
  </si>
  <si>
    <t>RX33036</t>
  </si>
  <si>
    <t>RW36219</t>
  </si>
  <si>
    <t>RW32026</t>
  </si>
  <si>
    <t>RW38801</t>
  </si>
  <si>
    <t>RW32028</t>
  </si>
  <si>
    <t>RW32030</t>
  </si>
  <si>
    <t>RW37059</t>
  </si>
  <si>
    <t>RW38798</t>
  </si>
  <si>
    <t>RW35088</t>
  </si>
  <si>
    <t>RW39493</t>
  </si>
  <si>
    <t>RX33300</t>
  </si>
  <si>
    <t>RW36168</t>
  </si>
  <si>
    <t>RW36213</t>
  </si>
  <si>
    <t>RW36195</t>
  </si>
  <si>
    <t>RW36196</t>
  </si>
  <si>
    <t>RW45910</t>
  </si>
  <si>
    <t>SP7450</t>
  </si>
  <si>
    <t>SP7451</t>
  </si>
  <si>
    <t>SP7455</t>
  </si>
  <si>
    <t>SP7456</t>
  </si>
  <si>
    <t>TLJ9743</t>
  </si>
  <si>
    <t>RW35101</t>
  </si>
  <si>
    <t>RW47361</t>
  </si>
  <si>
    <t>SP7510</t>
  </si>
  <si>
    <t>RW46499</t>
  </si>
  <si>
    <t>RX24759</t>
  </si>
  <si>
    <t>RX14022</t>
  </si>
  <si>
    <t>SP7523</t>
  </si>
  <si>
    <t>RX14023</t>
  </si>
  <si>
    <t>RW36198</t>
  </si>
  <si>
    <t>RW47360</t>
  </si>
  <si>
    <t>RW32022</t>
  </si>
  <si>
    <t>SP2341</t>
  </si>
  <si>
    <t>S/MARCA</t>
  </si>
  <si>
    <t>SP2345</t>
  </si>
  <si>
    <t>SP2361</t>
  </si>
  <si>
    <t>SP2368</t>
  </si>
  <si>
    <t>SP2374</t>
  </si>
  <si>
    <t>TLA2866</t>
  </si>
  <si>
    <t>TKZ9459</t>
  </si>
  <si>
    <t>TLA5074</t>
  </si>
  <si>
    <t>TKS5848</t>
  </si>
  <si>
    <t>TKD2669</t>
  </si>
  <si>
    <t>TKS5847</t>
  </si>
  <si>
    <t>RW32034</t>
  </si>
  <si>
    <t>SP1023</t>
  </si>
  <si>
    <t>E61KK</t>
  </si>
  <si>
    <t>E64KB</t>
  </si>
  <si>
    <t>MDA57</t>
  </si>
  <si>
    <t>E61KL</t>
  </si>
  <si>
    <t>E61KM</t>
  </si>
  <si>
    <t>E61KB</t>
  </si>
  <si>
    <t>E61KJ</t>
  </si>
  <si>
    <t>MDA51</t>
  </si>
  <si>
    <t>E64KA</t>
  </si>
  <si>
    <t>E61KH</t>
  </si>
  <si>
    <t>E61KD</t>
  </si>
  <si>
    <t>E61KN</t>
  </si>
  <si>
    <t>E61KE</t>
  </si>
  <si>
    <t>E61KG</t>
  </si>
  <si>
    <t>E38KH</t>
  </si>
  <si>
    <t>E38KE</t>
  </si>
  <si>
    <t>E38KD</t>
  </si>
  <si>
    <t>E64KF</t>
  </si>
  <si>
    <t>E64KC</t>
  </si>
  <si>
    <t>E95KT</t>
  </si>
  <si>
    <t>E38KA</t>
  </si>
  <si>
    <t>E38KB</t>
  </si>
  <si>
    <t>E38KC</t>
  </si>
  <si>
    <t>SP8128</t>
  </si>
  <si>
    <t>E46KW</t>
  </si>
  <si>
    <t>ISLO</t>
  </si>
  <si>
    <t>E65KZ</t>
  </si>
  <si>
    <t>E46KX</t>
  </si>
  <si>
    <t>E38KJ</t>
  </si>
  <si>
    <t>KAWASAKI</t>
  </si>
  <si>
    <t>SP5120</t>
  </si>
  <si>
    <t>SP5124</t>
  </si>
  <si>
    <t>E38KL</t>
  </si>
  <si>
    <t>E38KF</t>
  </si>
  <si>
    <t>E38KG</t>
  </si>
  <si>
    <t>E29JX</t>
  </si>
  <si>
    <t>E38JZ</t>
  </si>
  <si>
    <t>1PG7257</t>
  </si>
  <si>
    <t>REMOLQUE</t>
  </si>
  <si>
    <t>ALDY</t>
  </si>
  <si>
    <t>LEKTRO</t>
  </si>
  <si>
    <t>1PG7458</t>
  </si>
  <si>
    <t>TLA1860</t>
  </si>
  <si>
    <t>SECRETARIA DE ASUNTOS INDIGENAS</t>
  </si>
  <si>
    <t>TLA1859</t>
  </si>
  <si>
    <t>TLA1861</t>
  </si>
  <si>
    <t>TLA1858</t>
  </si>
  <si>
    <t>RW36878</t>
  </si>
  <si>
    <t>TLA1862</t>
  </si>
  <si>
    <t>RW36861</t>
  </si>
  <si>
    <t>RW36863</t>
  </si>
  <si>
    <t>RW36868</t>
  </si>
  <si>
    <t>RW36871</t>
  </si>
  <si>
    <t>RW36873</t>
  </si>
  <si>
    <t>TJF2291</t>
  </si>
  <si>
    <t>SECRETARIA DE DESARROLLO AGROPECUARIO, PESCA Y ACUACULTURA</t>
  </si>
  <si>
    <t>SP8110</t>
  </si>
  <si>
    <t>TLA2240</t>
  </si>
  <si>
    <t>TLA2241</t>
  </si>
  <si>
    <t>THW2049</t>
  </si>
  <si>
    <t>TLA2263</t>
  </si>
  <si>
    <t>TLA2269</t>
  </si>
  <si>
    <t>TKE4748</t>
  </si>
  <si>
    <t>SP3472</t>
  </si>
  <si>
    <t>TLA3353</t>
  </si>
  <si>
    <t>TJU5478</t>
  </si>
  <si>
    <t>TKZ9638</t>
  </si>
  <si>
    <t>TKA1837</t>
  </si>
  <si>
    <t>TLA2248</t>
  </si>
  <si>
    <t>TLA2227</t>
  </si>
  <si>
    <t>TLA2250</t>
  </si>
  <si>
    <t>TKK2064</t>
  </si>
  <si>
    <t>TKK7251</t>
  </si>
  <si>
    <t>TLA2201</t>
  </si>
  <si>
    <t>TLA2268</t>
  </si>
  <si>
    <t>TLA2221</t>
  </si>
  <si>
    <t>TKK7403</t>
  </si>
  <si>
    <t>TLA2189</t>
  </si>
  <si>
    <t>TLA2265</t>
  </si>
  <si>
    <t>TLA2188</t>
  </si>
  <si>
    <t>TLA2235</t>
  </si>
  <si>
    <t>TLA2226</t>
  </si>
  <si>
    <t>TKB5564</t>
  </si>
  <si>
    <t>TKK7804</t>
  </si>
  <si>
    <t>TLA3563</t>
  </si>
  <si>
    <t>TLA2198</t>
  </si>
  <si>
    <t>TKT3248</t>
  </si>
  <si>
    <t>TLA2232</t>
  </si>
  <si>
    <t>TKW9805</t>
  </si>
  <si>
    <t>TLA2194</t>
  </si>
  <si>
    <t>TLA2202</t>
  </si>
  <si>
    <t>TLA2236</t>
  </si>
  <si>
    <t>TLA2195</t>
  </si>
  <si>
    <t>TLA2185</t>
  </si>
  <si>
    <t>TLA2180</t>
  </si>
  <si>
    <t>TLA2181</t>
  </si>
  <si>
    <t>TLA2182</t>
  </si>
  <si>
    <t>TLA2184</t>
  </si>
  <si>
    <t>TLA3562</t>
  </si>
  <si>
    <t>TLA2179</t>
  </si>
  <si>
    <t>TLA2259</t>
  </si>
  <si>
    <t>TJV9623</t>
  </si>
  <si>
    <t>THD1625</t>
  </si>
  <si>
    <t>TLA2228</t>
  </si>
  <si>
    <t>TKE4758</t>
  </si>
  <si>
    <t>TKE4762</t>
  </si>
  <si>
    <t>THW2127</t>
  </si>
  <si>
    <t>TKL4454</t>
  </si>
  <si>
    <t>THD1610</t>
  </si>
  <si>
    <t>TLA2200</t>
  </si>
  <si>
    <t>TJU9063</t>
  </si>
  <si>
    <t>SP3232</t>
  </si>
  <si>
    <t>TJU9065</t>
  </si>
  <si>
    <t>TKK2062</t>
  </si>
  <si>
    <t>THW2126</t>
  </si>
  <si>
    <t>TJB8574</t>
  </si>
  <si>
    <t>TLA2252</t>
  </si>
  <si>
    <t>TLA2267</t>
  </si>
  <si>
    <t>TLA2277</t>
  </si>
  <si>
    <t>TLA2264</t>
  </si>
  <si>
    <t>TLA2261</t>
  </si>
  <si>
    <t>TLA2222</t>
  </si>
  <si>
    <t>TLA2239</t>
  </si>
  <si>
    <t>TKK1772</t>
  </si>
  <si>
    <t>RU77096</t>
  </si>
  <si>
    <t>RS41993</t>
  </si>
  <si>
    <t>RW37851</t>
  </si>
  <si>
    <t>RS43182</t>
  </si>
  <si>
    <t>RS42014</t>
  </si>
  <si>
    <t>RS42934</t>
  </si>
  <si>
    <t>RV80035</t>
  </si>
  <si>
    <t>RW45628</t>
  </si>
  <si>
    <t>RW45633</t>
  </si>
  <si>
    <t>RW37844</t>
  </si>
  <si>
    <t>RS42033</t>
  </si>
  <si>
    <t>RS41870</t>
  </si>
  <si>
    <t>RS41994</t>
  </si>
  <si>
    <t>RS42932</t>
  </si>
  <si>
    <t>RR42003</t>
  </si>
  <si>
    <t>RS42909</t>
  </si>
  <si>
    <t>RW45629</t>
  </si>
  <si>
    <t>RR40884</t>
  </si>
  <si>
    <t>RW37716</t>
  </si>
  <si>
    <t>RW37699</t>
  </si>
  <si>
    <t>1PG2507</t>
  </si>
  <si>
    <t>IMOTRASA</t>
  </si>
  <si>
    <t>RV78379</t>
  </si>
  <si>
    <t>RU41245</t>
  </si>
  <si>
    <t>RS41998</t>
  </si>
  <si>
    <t>WHITE</t>
  </si>
  <si>
    <t>RS41913</t>
  </si>
  <si>
    <t>RR40801</t>
  </si>
  <si>
    <t>RS41917</t>
  </si>
  <si>
    <t>RS42021</t>
  </si>
  <si>
    <t>RS42000</t>
  </si>
  <si>
    <t>RS42008</t>
  </si>
  <si>
    <t>THW2577</t>
  </si>
  <si>
    <t>RS41871</t>
  </si>
  <si>
    <t>RR45622</t>
  </si>
  <si>
    <t>RV49148</t>
  </si>
  <si>
    <t>RS42016</t>
  </si>
  <si>
    <t>RW37676</t>
  </si>
  <si>
    <t>RS41897</t>
  </si>
  <si>
    <t>RS41905</t>
  </si>
  <si>
    <t>RS43187</t>
  </si>
  <si>
    <t>RS43181</t>
  </si>
  <si>
    <t>RS42013</t>
  </si>
  <si>
    <t>RS42022</t>
  </si>
  <si>
    <t>RU30410</t>
  </si>
  <si>
    <t>RV79391</t>
  </si>
  <si>
    <t>RU41243</t>
  </si>
  <si>
    <t>RW37643</t>
  </si>
  <si>
    <t>RV49092</t>
  </si>
  <si>
    <t>TLA2231</t>
  </si>
  <si>
    <t>RW37704</t>
  </si>
  <si>
    <t>SP1980</t>
  </si>
  <si>
    <t>SP1981</t>
  </si>
  <si>
    <t>SP1982</t>
  </si>
  <si>
    <t>SP1983</t>
  </si>
  <si>
    <t>TKE4753</t>
  </si>
  <si>
    <t>TJZ8959</t>
  </si>
  <si>
    <t>RW37731</t>
  </si>
  <si>
    <t>RV49105</t>
  </si>
  <si>
    <t>RW37865</t>
  </si>
  <si>
    <t>RW37909</t>
  </si>
  <si>
    <t>RW37604</t>
  </si>
  <si>
    <t>RW37879</t>
  </si>
  <si>
    <t>RW37861</t>
  </si>
  <si>
    <t>RW37902</t>
  </si>
  <si>
    <t>RW37645</t>
  </si>
  <si>
    <t>RW37853</t>
  </si>
  <si>
    <t>RW37873</t>
  </si>
  <si>
    <t>RV49125</t>
  </si>
  <si>
    <t>RW37630</t>
  </si>
  <si>
    <t>RS41887</t>
  </si>
  <si>
    <t>DATSUN</t>
  </si>
  <si>
    <t>RW45631</t>
  </si>
  <si>
    <t>RW37846</t>
  </si>
  <si>
    <t>RS41899</t>
  </si>
  <si>
    <t>RU41249</t>
  </si>
  <si>
    <t>RU30408</t>
  </si>
  <si>
    <t>RW45632</t>
  </si>
  <si>
    <t>RW37906</t>
  </si>
  <si>
    <t>RS42935</t>
  </si>
  <si>
    <t>RV70057</t>
  </si>
  <si>
    <t>RW37574</t>
  </si>
  <si>
    <t>RV75649</t>
  </si>
  <si>
    <t>RR40794</t>
  </si>
  <si>
    <t>RW37679</t>
  </si>
  <si>
    <t>RR40789</t>
  </si>
  <si>
    <t>RS42017</t>
  </si>
  <si>
    <t>RS41556</t>
  </si>
  <si>
    <t>RS42031</t>
  </si>
  <si>
    <t>RS42011</t>
  </si>
  <si>
    <t>RS42933</t>
  </si>
  <si>
    <t>RR40765</t>
  </si>
  <si>
    <t>RR40782</t>
  </si>
  <si>
    <t>RS41997</t>
  </si>
  <si>
    <t>RS41911</t>
  </si>
  <si>
    <t>RW37678</t>
  </si>
  <si>
    <t>RS42002</t>
  </si>
  <si>
    <t>RS42009</t>
  </si>
  <si>
    <t>RS41987</t>
  </si>
  <si>
    <t>RS41904</t>
  </si>
  <si>
    <t>RW37803</t>
  </si>
  <si>
    <t>RS41908</t>
  </si>
  <si>
    <t>RS42920</t>
  </si>
  <si>
    <t>RR40887</t>
  </si>
  <si>
    <t>RS42921</t>
  </si>
  <si>
    <t>RS41558</t>
  </si>
  <si>
    <t>RS41896</t>
  </si>
  <si>
    <t>RW37668</t>
  </si>
  <si>
    <t>RW37706</t>
  </si>
  <si>
    <t>RR72155</t>
  </si>
  <si>
    <t>RW37804</t>
  </si>
  <si>
    <t>RW37862</t>
  </si>
  <si>
    <t>RW37669</t>
  </si>
  <si>
    <t>RU57873</t>
  </si>
  <si>
    <t>RW37689</t>
  </si>
  <si>
    <t>RW37805</t>
  </si>
  <si>
    <t>RW37845</t>
  </si>
  <si>
    <t>RW37843</t>
  </si>
  <si>
    <t>RV49166</t>
  </si>
  <si>
    <t>RW37820</t>
  </si>
  <si>
    <t>RW37629</t>
  </si>
  <si>
    <t>RW37806</t>
  </si>
  <si>
    <t>RW37904</t>
  </si>
  <si>
    <t>RW37866</t>
  </si>
  <si>
    <t>RU34852</t>
  </si>
  <si>
    <t>RW37874</t>
  </si>
  <si>
    <t>RW37868</t>
  </si>
  <si>
    <t>RW37856</t>
  </si>
  <si>
    <t>RV49204</t>
  </si>
  <si>
    <t>RW37834</t>
  </si>
  <si>
    <t>RV49113</t>
  </si>
  <si>
    <t>RW37870</t>
  </si>
  <si>
    <t>RT23943</t>
  </si>
  <si>
    <t>RT23934</t>
  </si>
  <si>
    <t>RT23933</t>
  </si>
  <si>
    <t>RW37605</t>
  </si>
  <si>
    <t>RW37886</t>
  </si>
  <si>
    <t>RW37802</t>
  </si>
  <si>
    <t>RU68134</t>
  </si>
  <si>
    <t>RW45634</t>
  </si>
  <si>
    <t>RW37817</t>
  </si>
  <si>
    <t>RW37647</t>
  </si>
  <si>
    <t>RW37857</t>
  </si>
  <si>
    <t>RW37822</t>
  </si>
  <si>
    <t>RW37829</t>
  </si>
  <si>
    <t>RW37875</t>
  </si>
  <si>
    <t>THH5605</t>
  </si>
  <si>
    <t>TLA2187</t>
  </si>
  <si>
    <t>TLA3561</t>
  </si>
  <si>
    <t>RS41866</t>
  </si>
  <si>
    <t>RV79050</t>
  </si>
  <si>
    <t>TLA2255</t>
  </si>
  <si>
    <t>RS42936</t>
  </si>
  <si>
    <t>RS42209</t>
  </si>
  <si>
    <t>RR42398</t>
  </si>
  <si>
    <t>RW37848</t>
  </si>
  <si>
    <t>RW37894</t>
  </si>
  <si>
    <t>RV49127</t>
  </si>
  <si>
    <t>RW37864</t>
  </si>
  <si>
    <t>TLA2249</t>
  </si>
  <si>
    <t>RW37838</t>
  </si>
  <si>
    <t>RW37631</t>
  </si>
  <si>
    <t>RU48821</t>
  </si>
  <si>
    <t>RW37632</t>
  </si>
  <si>
    <t>RV93386</t>
  </si>
  <si>
    <t>RW37628</t>
  </si>
  <si>
    <t>RW37627</t>
  </si>
  <si>
    <t>RW45626</t>
  </si>
  <si>
    <t>RW37809</t>
  </si>
  <si>
    <t>RW37807</t>
  </si>
  <si>
    <t>RW37858</t>
  </si>
  <si>
    <t>RV93384</t>
  </si>
  <si>
    <t>RW37859</t>
  </si>
  <si>
    <t>RW37810</t>
  </si>
  <si>
    <t>SP5790</t>
  </si>
  <si>
    <t>RW37789</t>
  </si>
  <si>
    <t>RW37583</t>
  </si>
  <si>
    <t>RW37584</t>
  </si>
  <si>
    <t>RW40107</t>
  </si>
  <si>
    <t>RW39835</t>
  </si>
  <si>
    <t>RW39790</t>
  </si>
  <si>
    <t>SP7513</t>
  </si>
  <si>
    <t>SP7526</t>
  </si>
  <si>
    <t>MDX61</t>
  </si>
  <si>
    <t>TKY5186</t>
  </si>
  <si>
    <t>TKZ9179</t>
  </si>
  <si>
    <t>TKZ9266</t>
  </si>
  <si>
    <t>TKD2594</t>
  </si>
  <si>
    <t>THD1292</t>
  </si>
  <si>
    <t>TKD2613</t>
  </si>
  <si>
    <t>RW37046</t>
  </si>
  <si>
    <t>RV11369</t>
  </si>
  <si>
    <t>RW37044</t>
  </si>
  <si>
    <t>RV78492</t>
  </si>
  <si>
    <t>FREIGHTLINER</t>
  </si>
  <si>
    <t>RW34019</t>
  </si>
  <si>
    <t>SP4003</t>
  </si>
  <si>
    <t>SP4289</t>
  </si>
  <si>
    <t>SP4290</t>
  </si>
  <si>
    <t>RU95835</t>
  </si>
  <si>
    <t>THD1631</t>
  </si>
  <si>
    <t>RV11250</t>
  </si>
  <si>
    <t>RX24699</t>
  </si>
  <si>
    <t>RX24697</t>
  </si>
  <si>
    <t>RW38862</t>
  </si>
  <si>
    <t>RW37031</t>
  </si>
  <si>
    <t>RW33715</t>
  </si>
  <si>
    <t>RW37047</t>
  </si>
  <si>
    <t>RW32731</t>
  </si>
  <si>
    <t>RV11230</t>
  </si>
  <si>
    <t>RW33720</t>
  </si>
  <si>
    <t>RW32723</t>
  </si>
  <si>
    <t>RV11240</t>
  </si>
  <si>
    <t>RV11238</t>
  </si>
  <si>
    <t>RW33018</t>
  </si>
  <si>
    <t>RW37045</t>
  </si>
  <si>
    <t>RW32727</t>
  </si>
  <si>
    <t>RR40540</t>
  </si>
  <si>
    <t>RR41286</t>
  </si>
  <si>
    <t>RV11251</t>
  </si>
  <si>
    <t>TLK5548</t>
  </si>
  <si>
    <t>SP4288</t>
  </si>
  <si>
    <t>TLA1904</t>
  </si>
  <si>
    <t>TKZ9177</t>
  </si>
  <si>
    <t>TKZ9263</t>
  </si>
  <si>
    <t>RX13617</t>
  </si>
  <si>
    <t>RX31181</t>
  </si>
  <si>
    <t>RW37043</t>
  </si>
  <si>
    <t>RW33719</t>
  </si>
  <si>
    <t>RW33716</t>
  </si>
  <si>
    <t>RW48273</t>
  </si>
  <si>
    <t>RW48154</t>
  </si>
  <si>
    <t>RX14263</t>
  </si>
  <si>
    <t>RU63518</t>
  </si>
  <si>
    <t>RW07792</t>
  </si>
  <si>
    <t>RV64389</t>
  </si>
  <si>
    <t>RW87292</t>
  </si>
  <si>
    <t>RV80806</t>
  </si>
  <si>
    <t>RW37033</t>
  </si>
  <si>
    <t>RW37034</t>
  </si>
  <si>
    <t>RV90856</t>
  </si>
  <si>
    <t>RW37036</t>
  </si>
  <si>
    <t>RW33015</t>
  </si>
  <si>
    <t>RW33718</t>
  </si>
  <si>
    <t>RW33021</t>
  </si>
  <si>
    <t>RV93407</t>
  </si>
  <si>
    <t>RW33712</t>
  </si>
  <si>
    <t>RW37038</t>
  </si>
  <si>
    <t>RW37048</t>
  </si>
  <si>
    <t>RW33011</t>
  </si>
  <si>
    <t>RX33349</t>
  </si>
  <si>
    <t>RW37050</t>
  </si>
  <si>
    <t>RX14262</t>
  </si>
  <si>
    <t>TLA1906</t>
  </si>
  <si>
    <t>TKZ9033</t>
  </si>
  <si>
    <t>TKZ9020</t>
  </si>
  <si>
    <t>TKZ9077</t>
  </si>
  <si>
    <t>TKZ9019</t>
  </si>
  <si>
    <t>TKZ9081</t>
  </si>
  <si>
    <t>TKZ9050</t>
  </si>
  <si>
    <t>TKZ9084</t>
  </si>
  <si>
    <t>TKZ9086</t>
  </si>
  <si>
    <t>TKZ9078</t>
  </si>
  <si>
    <t>TKZ9039</t>
  </si>
  <si>
    <t>TKZ9055</t>
  </si>
  <si>
    <t>TKZ9030</t>
  </si>
  <si>
    <t>TKZ9037</t>
  </si>
  <si>
    <t>TKZ9061</t>
  </si>
  <si>
    <t>TKZ9048</t>
  </si>
  <si>
    <t>TKZ9054</t>
  </si>
  <si>
    <t>TKZ9022</t>
  </si>
  <si>
    <t>TKZ9085</t>
  </si>
  <si>
    <t>TKZ9018</t>
  </si>
  <si>
    <t>TKZ9082</t>
  </si>
  <si>
    <t>TKZ9058</t>
  </si>
  <si>
    <t>TKZ9068</t>
  </si>
  <si>
    <t>TKZ9051</t>
  </si>
  <si>
    <t>TKZ9027</t>
  </si>
  <si>
    <t>TKZ9066</t>
  </si>
  <si>
    <t>TKZ9053</t>
  </si>
  <si>
    <t>TKZ9087</t>
  </si>
  <si>
    <t>TKZ9075</t>
  </si>
  <si>
    <t>TKZ9032</t>
  </si>
  <si>
    <t>TKZ9072</t>
  </si>
  <si>
    <t>TKZ9012</t>
  </si>
  <si>
    <t>TKZ9046</t>
  </si>
  <si>
    <t>TKZ9083</t>
  </si>
  <si>
    <t>RW32577</t>
  </si>
  <si>
    <t>RW32575</t>
  </si>
  <si>
    <t>TKZ9065</t>
  </si>
  <si>
    <t>RW32593</t>
  </si>
  <si>
    <t>RW32579</t>
  </si>
  <si>
    <t>RW32592</t>
  </si>
  <si>
    <t>TKZ9056</t>
  </si>
  <si>
    <t>RW39095</t>
  </si>
  <si>
    <t>RW39096</t>
  </si>
  <si>
    <t>RW32598</t>
  </si>
  <si>
    <t>RW32597</t>
  </si>
  <si>
    <t>TLA4028</t>
  </si>
  <si>
    <t>RW32582</t>
  </si>
  <si>
    <t>RW32580</t>
  </si>
  <si>
    <t>TKZ9057</t>
  </si>
  <si>
    <t>TKZ9059</t>
  </si>
  <si>
    <t>TKZ9028</t>
  </si>
  <si>
    <t>TKZ9045</t>
  </si>
  <si>
    <t>TKZ9003</t>
  </si>
  <si>
    <t>TKZ9016</t>
  </si>
  <si>
    <t>TKZ9042</t>
  </si>
  <si>
    <t>TKZ9017</t>
  </si>
  <si>
    <t>TKZ9004</t>
  </si>
  <si>
    <t>TLA4652</t>
  </si>
  <si>
    <t>TKZ9047</t>
  </si>
  <si>
    <t>TKZ9025</t>
  </si>
  <si>
    <t>TKZ9009</t>
  </si>
  <si>
    <t>TKZ9014</t>
  </si>
  <si>
    <t>TKZ9041</t>
  </si>
  <si>
    <t>RW32533</t>
  </si>
  <si>
    <t>TKZ9000</t>
  </si>
  <si>
    <t>TKZ9001</t>
  </si>
  <si>
    <t>TKZ9035</t>
  </si>
  <si>
    <t>TKZ9024</t>
  </si>
  <si>
    <t>RW32534</t>
  </si>
  <si>
    <t>TKZ9021</t>
  </si>
  <si>
    <t>TKZ9044</t>
  </si>
  <si>
    <t>TKZ9034</t>
  </si>
  <si>
    <t>TLJ9876</t>
  </si>
  <si>
    <t>TKZ8999</t>
  </si>
  <si>
    <t>TKZ9005</t>
  </si>
  <si>
    <t>TKZ9069</t>
  </si>
  <si>
    <t>RW32528</t>
  </si>
  <si>
    <t>RW32551</t>
  </si>
  <si>
    <t>RW32581</t>
  </si>
  <si>
    <t>RW32583</t>
  </si>
  <si>
    <t>RW32588</t>
  </si>
  <si>
    <t>RW32586</t>
  </si>
  <si>
    <t>RW32585</t>
  </si>
  <si>
    <t>RW32584</t>
  </si>
  <si>
    <t>RW32560</t>
  </si>
  <si>
    <t>RW32590</t>
  </si>
  <si>
    <t>RW32587</t>
  </si>
  <si>
    <t>RW32595</t>
  </si>
  <si>
    <t>RW32596</t>
  </si>
  <si>
    <t>RW32524</t>
  </si>
  <si>
    <t>RW32599</t>
  </si>
  <si>
    <t>RW32527</t>
  </si>
  <si>
    <t>RW32612</t>
  </si>
  <si>
    <t>RW32557</t>
  </si>
  <si>
    <t>RW32563</t>
  </si>
  <si>
    <t>RW32565</t>
  </si>
  <si>
    <t>RW47424</t>
  </si>
  <si>
    <t>RW53489</t>
  </si>
  <si>
    <t>RW53508</t>
  </si>
  <si>
    <t>RW53506</t>
  </si>
  <si>
    <t>RW53504</t>
  </si>
  <si>
    <t>RW53502</t>
  </si>
  <si>
    <t>RW53501</t>
  </si>
  <si>
    <t>RX24732</t>
  </si>
  <si>
    <t>RW53497</t>
  </si>
  <si>
    <t>RW53494</t>
  </si>
  <si>
    <t>RW53491</t>
  </si>
  <si>
    <t>RW53490</t>
  </si>
  <si>
    <t>RW53492</t>
  </si>
  <si>
    <t>RW53493</t>
  </si>
  <si>
    <t>RW53495</t>
  </si>
  <si>
    <t>RW53496</t>
  </si>
  <si>
    <t>RW53499</t>
  </si>
  <si>
    <t>RW53500</t>
  </si>
  <si>
    <t>RW53503</t>
  </si>
  <si>
    <t>RW53505</t>
  </si>
  <si>
    <t>RW53509</t>
  </si>
  <si>
    <t>RW53507</t>
  </si>
  <si>
    <t>RW53510</t>
  </si>
  <si>
    <t>RX13569</t>
  </si>
  <si>
    <t>RX13570</t>
  </si>
  <si>
    <t>RX13571</t>
  </si>
  <si>
    <t>RX13572</t>
  </si>
  <si>
    <t>RW32542</t>
  </si>
  <si>
    <t>RX14068</t>
  </si>
  <si>
    <t>RW32545</t>
  </si>
  <si>
    <t>RX33259</t>
  </si>
  <si>
    <t>TKZ8997</t>
  </si>
  <si>
    <t>RX13734</t>
  </si>
  <si>
    <t>E14KU</t>
  </si>
  <si>
    <t>E14KT</t>
  </si>
  <si>
    <t>E14KW</t>
  </si>
  <si>
    <t>HAD2E</t>
  </si>
  <si>
    <t>ITALIKA</t>
  </si>
  <si>
    <t>E14KV</t>
  </si>
  <si>
    <t>E14KX</t>
  </si>
  <si>
    <t>TOROMEX</t>
  </si>
  <si>
    <t>TLA3294</t>
  </si>
  <si>
    <t>SECRETARIA DE LA CONTRALORIA Y TRANSPARENCIA GUBERNAMENTAL</t>
  </si>
  <si>
    <t>TLA3295</t>
  </si>
  <si>
    <t>TLA1481</t>
  </si>
  <si>
    <t>TLA3297</t>
  </si>
  <si>
    <t>TLA3302</t>
  </si>
  <si>
    <t>TLA3301</t>
  </si>
  <si>
    <t>TLA3300</t>
  </si>
  <si>
    <t>TLA3286</t>
  </si>
  <si>
    <t>TLA3304</t>
  </si>
  <si>
    <t>TLA3299</t>
  </si>
  <si>
    <t>TLA1480</t>
  </si>
  <si>
    <t>TLA3293</t>
  </si>
  <si>
    <t>TLA3296</t>
  </si>
  <si>
    <t>TLA2852</t>
  </si>
  <si>
    <t>TLA3303</t>
  </si>
  <si>
    <t>TLA1482</t>
  </si>
  <si>
    <t>TLA1479</t>
  </si>
  <si>
    <t>RW45173</t>
  </si>
  <si>
    <t>RW45174</t>
  </si>
  <si>
    <t>RW45175</t>
  </si>
  <si>
    <t>RW35995</t>
  </si>
  <si>
    <t>RW45177</t>
  </si>
  <si>
    <t>RW45178</t>
  </si>
  <si>
    <t>RW45176</t>
  </si>
  <si>
    <t>RW45179</t>
  </si>
  <si>
    <t>RW35981</t>
  </si>
  <si>
    <t>RW35989</t>
  </si>
  <si>
    <t>TLA4806</t>
  </si>
  <si>
    <t>RW35993</t>
  </si>
  <si>
    <t>RW45181</t>
  </si>
  <si>
    <t>RW45180</t>
  </si>
  <si>
    <t>RW45185</t>
  </si>
  <si>
    <t>RW45182</t>
  </si>
  <si>
    <t>RW45183</t>
  </si>
  <si>
    <t>RW45184</t>
  </si>
  <si>
    <t>RW45190</t>
  </si>
  <si>
    <t>RW45191</t>
  </si>
  <si>
    <t>RW45188</t>
  </si>
  <si>
    <t>RW45187</t>
  </si>
  <si>
    <t>RW45196</t>
  </si>
  <si>
    <t>RW45186</t>
  </si>
  <si>
    <t>RW45194</t>
  </si>
  <si>
    <t>RW45195</t>
  </si>
  <si>
    <t>RW45172</t>
  </si>
  <si>
    <t>RW45166</t>
  </si>
  <si>
    <t>RW45171</t>
  </si>
  <si>
    <t>RW45167</t>
  </si>
  <si>
    <t>RW45169</t>
  </si>
  <si>
    <t>RW45170</t>
  </si>
  <si>
    <t>TKZ8199</t>
  </si>
  <si>
    <t>TKZ8428</t>
  </si>
  <si>
    <t>5MNP11</t>
  </si>
  <si>
    <t>RW30340</t>
  </si>
  <si>
    <t>RW30880</t>
  </si>
  <si>
    <t>RW30876</t>
  </si>
  <si>
    <t>RV11327</t>
  </si>
  <si>
    <t>RW30873</t>
  </si>
  <si>
    <t>TKZ8201</t>
  </si>
  <si>
    <t>TLA3426</t>
  </si>
  <si>
    <t>RW30879</t>
  </si>
  <si>
    <t>RW36107</t>
  </si>
  <si>
    <t>RW30337</t>
  </si>
  <si>
    <t>TKZ8200</t>
  </si>
  <si>
    <t>SP7522</t>
  </si>
  <si>
    <t>SP3729</t>
  </si>
  <si>
    <t>DINAMO</t>
  </si>
  <si>
    <t>SP3730</t>
  </si>
  <si>
    <t>TKZ9190</t>
  </si>
  <si>
    <t>TKZ9207</t>
  </si>
  <si>
    <t>TKZ9325</t>
  </si>
  <si>
    <t>TKZ9109</t>
  </si>
  <si>
    <t>TKZ9110</t>
  </si>
  <si>
    <t>TKZ9324</t>
  </si>
  <si>
    <t>TKZ9118</t>
  </si>
  <si>
    <t>TKZ9163</t>
  </si>
  <si>
    <t>TKZ9160</t>
  </si>
  <si>
    <t>TKZ9107</t>
  </si>
  <si>
    <t>TKZ9150</t>
  </si>
  <si>
    <t>TKZ9260</t>
  </si>
  <si>
    <t>TKZ9197</t>
  </si>
  <si>
    <t>TKZ9189</t>
  </si>
  <si>
    <t>TKZ9327</t>
  </si>
  <si>
    <t>TKZ9104</t>
  </si>
  <si>
    <t>TKZ9115</t>
  </si>
  <si>
    <t>TKZ9164</t>
  </si>
  <si>
    <t>TKZ9193</t>
  </si>
  <si>
    <t>TKZ9191</t>
  </si>
  <si>
    <t>TKZ9199</t>
  </si>
  <si>
    <t>TKZ9264</t>
  </si>
  <si>
    <t>TKZ9326</t>
  </si>
  <si>
    <t>TKZ9186</t>
  </si>
  <si>
    <t>TKZ9114</t>
  </si>
  <si>
    <t>TKZ9181</t>
  </si>
  <si>
    <t>TKZ9329</t>
  </si>
  <si>
    <t>TKZ9267</t>
  </si>
  <si>
    <t>TKZ9182</t>
  </si>
  <si>
    <t>TKZ9258</t>
  </si>
  <si>
    <t>TKZ9195</t>
  </si>
  <si>
    <t>TKZ9116</t>
  </si>
  <si>
    <t>TKZ9105</t>
  </si>
  <si>
    <t>TKZ9167</t>
  </si>
  <si>
    <t>TLA1733</t>
  </si>
  <si>
    <t>TKZ9183</t>
  </si>
  <si>
    <t>RW33213</t>
  </si>
  <si>
    <t>RW33212</t>
  </si>
  <si>
    <t>RW33063</t>
  </si>
  <si>
    <t>RW33070</t>
  </si>
  <si>
    <t>RW33199</t>
  </si>
  <si>
    <t>RW33031</t>
  </si>
  <si>
    <t>RW33203</t>
  </si>
  <si>
    <t>RW33065</t>
  </si>
  <si>
    <t>RW33067</t>
  </si>
  <si>
    <t>RR41067</t>
  </si>
  <si>
    <t>RW33208</t>
  </si>
  <si>
    <t>RW33210</t>
  </si>
  <si>
    <t>RU24187</t>
  </si>
  <si>
    <t>RW33485</t>
  </si>
  <si>
    <t>RW33204</t>
  </si>
  <si>
    <t>RV17509</t>
  </si>
  <si>
    <t>RR0165</t>
  </si>
  <si>
    <t>RW32991</t>
  </si>
  <si>
    <t>1PG7401</t>
  </si>
  <si>
    <t>FRUEHAUF</t>
  </si>
  <si>
    <t>RW36391</t>
  </si>
  <si>
    <t>RW33207</t>
  </si>
  <si>
    <t>RW33489</t>
  </si>
  <si>
    <t>RW33486</t>
  </si>
  <si>
    <t>1PG7423</t>
  </si>
  <si>
    <t>LOZANO</t>
  </si>
  <si>
    <t>RW33027</t>
  </si>
  <si>
    <t>MACK</t>
  </si>
  <si>
    <t>RW33205</t>
  </si>
  <si>
    <t>RV17523</t>
  </si>
  <si>
    <t>RW33206</t>
  </si>
  <si>
    <t>TKZ9162</t>
  </si>
  <si>
    <t>RW33002</t>
  </si>
  <si>
    <t>RW32768</t>
  </si>
  <si>
    <t>RW36397</t>
  </si>
  <si>
    <t>RW33024</t>
  </si>
  <si>
    <t>TKZ9194</t>
  </si>
  <si>
    <t>TKZ9113</t>
  </si>
  <si>
    <t>TLA1734</t>
  </si>
  <si>
    <t>TKZ9156</t>
  </si>
  <si>
    <t>RW32773</t>
  </si>
  <si>
    <t>RW33029</t>
  </si>
  <si>
    <t>RW32772</t>
  </si>
  <si>
    <t>RW32733</t>
  </si>
  <si>
    <t>RW32749</t>
  </si>
  <si>
    <t>RW47986</t>
  </si>
  <si>
    <t>RW32752</t>
  </si>
  <si>
    <t>RW36395</t>
  </si>
  <si>
    <t>RW33019</t>
  </si>
  <si>
    <t>RW32775</t>
  </si>
  <si>
    <t>RW33216</t>
  </si>
  <si>
    <t>RW32745</t>
  </si>
  <si>
    <t>TKZ9268</t>
  </si>
  <si>
    <t>TKZ9099</t>
  </si>
  <si>
    <t>RW33028</t>
  </si>
  <si>
    <t>RW32738</t>
  </si>
  <si>
    <t>RW33003</t>
  </si>
  <si>
    <t>RS43611</t>
  </si>
  <si>
    <t>RS43616</t>
  </si>
  <si>
    <t>RS43614</t>
  </si>
  <si>
    <t>RS43613</t>
  </si>
  <si>
    <t>RT23910</t>
  </si>
  <si>
    <t>RT23906</t>
  </si>
  <si>
    <t>RW47972</t>
  </si>
  <si>
    <t>RT23908</t>
  </si>
  <si>
    <t>RT23926</t>
  </si>
  <si>
    <t>RT23927</t>
  </si>
  <si>
    <t>RT23907</t>
  </si>
  <si>
    <t>RW47157</t>
  </si>
  <si>
    <t>RT23905</t>
  </si>
  <si>
    <t>RT45789</t>
  </si>
  <si>
    <t>RW32698</t>
  </si>
  <si>
    <t>RW33222</t>
  </si>
  <si>
    <t>RW32995</t>
  </si>
  <si>
    <t>RW33000</t>
  </si>
  <si>
    <t>RW32769</t>
  </si>
  <si>
    <t>RW33013</t>
  </si>
  <si>
    <t>RW32734</t>
  </si>
  <si>
    <t>SP3451</t>
  </si>
  <si>
    <t>RW33026</t>
  </si>
  <si>
    <t>RW32706</t>
  </si>
  <si>
    <t>RW33023</t>
  </si>
  <si>
    <t>RW32779</t>
  </si>
  <si>
    <t>RW32755</t>
  </si>
  <si>
    <t>RW32757</t>
  </si>
  <si>
    <t>RW45455</t>
  </si>
  <si>
    <t>RW32782</t>
  </si>
  <si>
    <t>RW32750</t>
  </si>
  <si>
    <t>RW32747</t>
  </si>
  <si>
    <t>RW32993</t>
  </si>
  <si>
    <t>RW33219</t>
  </si>
  <si>
    <t>RT24021</t>
  </si>
  <si>
    <t>TKZ9471</t>
  </si>
  <si>
    <t>RW33012</t>
  </si>
  <si>
    <t>RW32611</t>
  </si>
  <si>
    <t>RW32701</t>
  </si>
  <si>
    <t>RW32994</t>
  </si>
  <si>
    <t>RW32776</t>
  </si>
  <si>
    <t>RW32770</t>
  </si>
  <si>
    <t>RW33014</t>
  </si>
  <si>
    <t>RW32740</t>
  </si>
  <si>
    <t>RW33006</t>
  </si>
  <si>
    <t>RW32998</t>
  </si>
  <si>
    <t>RW33218</t>
  </si>
  <si>
    <t>RW32777</t>
  </si>
  <si>
    <t>RW32695</t>
  </si>
  <si>
    <t>RW32696</t>
  </si>
  <si>
    <t>RW32610</t>
  </si>
  <si>
    <t>RW32705</t>
  </si>
  <si>
    <t>RW32697</t>
  </si>
  <si>
    <t>RW32778</t>
  </si>
  <si>
    <t>RW32771</t>
  </si>
  <si>
    <t>RX13988</t>
  </si>
  <si>
    <t>RX13980</t>
  </si>
  <si>
    <t>RX13982</t>
  </si>
  <si>
    <t>RX13981</t>
  </si>
  <si>
    <t>RX13983</t>
  </si>
  <si>
    <t>RX13984</t>
  </si>
  <si>
    <t>RX13986</t>
  </si>
  <si>
    <t>RX13989</t>
  </si>
  <si>
    <t>RX13990</t>
  </si>
  <si>
    <t>RX13987</t>
  </si>
  <si>
    <t>RX13985</t>
  </si>
  <si>
    <t>SP5121</t>
  </si>
  <si>
    <t>SP5122</t>
  </si>
  <si>
    <t>SP5123</t>
  </si>
  <si>
    <t>SP5125</t>
  </si>
  <si>
    <t>SP5126</t>
  </si>
  <si>
    <t>SP5127</t>
  </si>
  <si>
    <t>SP5128</t>
  </si>
  <si>
    <t>SP5129</t>
  </si>
  <si>
    <t>SP5130</t>
  </si>
  <si>
    <t>SP5131</t>
  </si>
  <si>
    <t>SP5132</t>
  </si>
  <si>
    <t>SP5133</t>
  </si>
  <si>
    <t>SP5134</t>
  </si>
  <si>
    <t>SP5135</t>
  </si>
  <si>
    <t>SP5136</t>
  </si>
  <si>
    <t>SP5137</t>
  </si>
  <si>
    <t>SP5138</t>
  </si>
  <si>
    <t>SP5139</t>
  </si>
  <si>
    <t>SP5142</t>
  </si>
  <si>
    <t>TKZ9098</t>
  </si>
  <si>
    <t>TKK7794</t>
  </si>
  <si>
    <t>TLA3216</t>
  </si>
  <si>
    <t>TKU1820</t>
  </si>
  <si>
    <t>TKU1821</t>
  </si>
  <si>
    <t>TKZ9664</t>
  </si>
  <si>
    <t>TKZ9667</t>
  </si>
  <si>
    <t>TLA1965</t>
  </si>
  <si>
    <t>TLA3217</t>
  </si>
  <si>
    <t>RW34075</t>
  </si>
  <si>
    <t>RW34070</t>
  </si>
  <si>
    <t>RW34073</t>
  </si>
  <si>
    <t>RW34058</t>
  </si>
  <si>
    <t>RW34048</t>
  </si>
  <si>
    <t>RW34062</t>
  </si>
  <si>
    <t>RW34051</t>
  </si>
  <si>
    <t>RW34053</t>
  </si>
  <si>
    <t>RW34046</t>
  </si>
  <si>
    <t>RW34056</t>
  </si>
  <si>
    <t>RW34034</t>
  </si>
  <si>
    <t>RW33852</t>
  </si>
  <si>
    <t>RW34042</t>
  </si>
  <si>
    <t>THW2728</t>
  </si>
  <si>
    <t>RW40106</t>
  </si>
  <si>
    <t>RW40016</t>
  </si>
  <si>
    <t>RW38189</t>
  </si>
  <si>
    <t>RW47845</t>
  </si>
  <si>
    <t>RW45326</t>
  </si>
  <si>
    <t>RW33831</t>
  </si>
  <si>
    <t>RW33836</t>
  </si>
  <si>
    <t>RW33838</t>
  </si>
  <si>
    <t>RW33840</t>
  </si>
  <si>
    <t>RW47573</t>
  </si>
  <si>
    <t>SP7810</t>
  </si>
  <si>
    <t>SP7811</t>
  </si>
  <si>
    <t>5MNP98</t>
  </si>
  <si>
    <t>AUTOBUS</t>
  </si>
  <si>
    <t>TKK3113</t>
  </si>
  <si>
    <t>TLA3414</t>
  </si>
  <si>
    <t>TLA3420</t>
  </si>
  <si>
    <t>TKK3152</t>
  </si>
  <si>
    <t>TLA3419</t>
  </si>
  <si>
    <t>TKK3146</t>
  </si>
  <si>
    <t>TKK3136</t>
  </si>
  <si>
    <t>TKK3138</t>
  </si>
  <si>
    <t>THW2540</t>
  </si>
  <si>
    <t>TLA3422</t>
  </si>
  <si>
    <t>TLA3421</t>
  </si>
  <si>
    <t>THW2402</t>
  </si>
  <si>
    <t>TKK3029</t>
  </si>
  <si>
    <t>TJT5837</t>
  </si>
  <si>
    <t>TKK3015</t>
  </si>
  <si>
    <t>TKZ9447</t>
  </si>
  <si>
    <t>TLA2735</t>
  </si>
  <si>
    <t>TLA2067</t>
  </si>
  <si>
    <t>TKZ9450</t>
  </si>
  <si>
    <t>TKZ9449</t>
  </si>
  <si>
    <t>TKK9117</t>
  </si>
  <si>
    <t>TKB5665</t>
  </si>
  <si>
    <t>TJB8538</t>
  </si>
  <si>
    <t>TLA2799</t>
  </si>
  <si>
    <t>TJB8532</t>
  </si>
  <si>
    <t>TJM4571</t>
  </si>
  <si>
    <t>TJM4569</t>
  </si>
  <si>
    <t>TJB8537</t>
  </si>
  <si>
    <t>TKK3825</t>
  </si>
  <si>
    <t>TLA2830</t>
  </si>
  <si>
    <t>SP2608</t>
  </si>
  <si>
    <t>TKZ8559</t>
  </si>
  <si>
    <t>TKZ8568</t>
  </si>
  <si>
    <t>TKZ8572</t>
  </si>
  <si>
    <t>TKK3134</t>
  </si>
  <si>
    <t>TKK3145</t>
  </si>
  <si>
    <t>TJD4462</t>
  </si>
  <si>
    <t>TKZ9439</t>
  </si>
  <si>
    <t>TKZ8567</t>
  </si>
  <si>
    <t>TKZ8366</t>
  </si>
  <si>
    <t>TLA1959</t>
  </si>
  <si>
    <t>SP8148</t>
  </si>
  <si>
    <t>SP8149</t>
  </si>
  <si>
    <t>SP8150</t>
  </si>
  <si>
    <t>SP8151</t>
  </si>
  <si>
    <t>SP8152</t>
  </si>
  <si>
    <t>SP8153</t>
  </si>
  <si>
    <t>SP8154</t>
  </si>
  <si>
    <t>SP8155</t>
  </si>
  <si>
    <t>SP8156</t>
  </si>
  <si>
    <t>SP8157</t>
  </si>
  <si>
    <t>SP8158</t>
  </si>
  <si>
    <t>TLA5187</t>
  </si>
  <si>
    <t>TLA5200</t>
  </si>
  <si>
    <t>TKK3122</t>
  </si>
  <si>
    <t>TKK3119</t>
  </si>
  <si>
    <t>TJN4872</t>
  </si>
  <si>
    <t>TKZ9434</t>
  </si>
  <si>
    <t>TLA3013</t>
  </si>
  <si>
    <t>THW2643</t>
  </si>
  <si>
    <t>TLA2733</t>
  </si>
  <si>
    <t>TLA4640</t>
  </si>
  <si>
    <t>TKZ8562</t>
  </si>
  <si>
    <t>TJR1661</t>
  </si>
  <si>
    <t>TKZ8560</t>
  </si>
  <si>
    <t>TKZ8565</t>
  </si>
  <si>
    <t>TKZ8563</t>
  </si>
  <si>
    <t>TLA4895</t>
  </si>
  <si>
    <t>TLA3957</t>
  </si>
  <si>
    <t>TLA5015</t>
  </si>
  <si>
    <t>TJX9204</t>
  </si>
  <si>
    <t>TKZ9435</t>
  </si>
  <si>
    <t>TKZ9415</t>
  </si>
  <si>
    <t>TKZ9430</t>
  </si>
  <si>
    <t>TLA4673</t>
  </si>
  <si>
    <t>TLA4691</t>
  </si>
  <si>
    <t>TLA4717</t>
  </si>
  <si>
    <t>TLA3577</t>
  </si>
  <si>
    <t>TLA4575</t>
  </si>
  <si>
    <t>TLA4689</t>
  </si>
  <si>
    <t>TLA4577</t>
  </si>
  <si>
    <t>TLA4601</t>
  </si>
  <si>
    <t>TLA4560</t>
  </si>
  <si>
    <t>TLA4617</t>
  </si>
  <si>
    <t>TLA1380</t>
  </si>
  <si>
    <t>TLA4552</t>
  </si>
  <si>
    <t>TLA1386</t>
  </si>
  <si>
    <t>TKK3143</t>
  </si>
  <si>
    <t>TLA3418</t>
  </si>
  <si>
    <t>TLA4600</t>
  </si>
  <si>
    <t>TLA4578</t>
  </si>
  <si>
    <t>TKK3096</t>
  </si>
  <si>
    <t>TLA1378</t>
  </si>
  <si>
    <t>TLA4716</t>
  </si>
  <si>
    <t>TLA4561</t>
  </si>
  <si>
    <t>TLA5049</t>
  </si>
  <si>
    <t>TLA4618</t>
  </si>
  <si>
    <t>TKZ8360</t>
  </si>
  <si>
    <t>TLA3973</t>
  </si>
  <si>
    <t>TLA3145</t>
  </si>
  <si>
    <t>TLA3955</t>
  </si>
  <si>
    <t>TKZ9420</t>
  </si>
  <si>
    <t>TKZ9423</t>
  </si>
  <si>
    <t>TKZ9414</t>
  </si>
  <si>
    <t>TKZ9436</t>
  </si>
  <si>
    <t>TKZ9418</t>
  </si>
  <si>
    <t>TKZ9424</t>
  </si>
  <si>
    <t>TKZ9417</t>
  </si>
  <si>
    <t>TKZ9428</t>
  </si>
  <si>
    <t>TKZ9411</t>
  </si>
  <si>
    <t>TKZ9416</t>
  </si>
  <si>
    <t>TKZ9421</t>
  </si>
  <si>
    <t>TKZ9432</t>
  </si>
  <si>
    <t>TKZ9422</t>
  </si>
  <si>
    <t>TKZ9419</t>
  </si>
  <si>
    <t>TLA3579</t>
  </si>
  <si>
    <t>TLA4556</t>
  </si>
  <si>
    <t>TLA4574</t>
  </si>
  <si>
    <t>TLA4435</t>
  </si>
  <si>
    <t>TLA4893</t>
  </si>
  <si>
    <t>TLA4576</t>
  </si>
  <si>
    <t>TLA4692</t>
  </si>
  <si>
    <t>TLA4558</t>
  </si>
  <si>
    <t>TKM7848</t>
  </si>
  <si>
    <t>TLA4675</t>
  </si>
  <si>
    <t>TKZ9944</t>
  </si>
  <si>
    <t>TLA1383</t>
  </si>
  <si>
    <t>TLA1068</t>
  </si>
  <si>
    <t>TKZ9945</t>
  </si>
  <si>
    <t>TKZ8361</t>
  </si>
  <si>
    <t>TKZ8566</t>
  </si>
  <si>
    <t>TKZ8357</t>
  </si>
  <si>
    <t>TKZ9448</t>
  </si>
  <si>
    <t>TLA3020</t>
  </si>
  <si>
    <t>TLA3501</t>
  </si>
  <si>
    <t>TKZ8358</t>
  </si>
  <si>
    <t>TKZ9443</t>
  </si>
  <si>
    <t>TLA3239</t>
  </si>
  <si>
    <t>TLA2800</t>
  </si>
  <si>
    <t>SP4788</t>
  </si>
  <si>
    <t>TLA3996</t>
  </si>
  <si>
    <t>TLA2071</t>
  </si>
  <si>
    <t>TLA2921</t>
  </si>
  <si>
    <t>TLA4676</t>
  </si>
  <si>
    <t>TLA4583</t>
  </si>
  <si>
    <t>TLA4554</t>
  </si>
  <si>
    <t>TLA4674</t>
  </si>
  <si>
    <t>TLA1385</t>
  </si>
  <si>
    <t>TLA1384</t>
  </si>
  <si>
    <t>TLA4917</t>
  </si>
  <si>
    <t>TLA4581</t>
  </si>
  <si>
    <t>TLA1069</t>
  </si>
  <si>
    <t>TKU1962</t>
  </si>
  <si>
    <t>TLA4559</t>
  </si>
  <si>
    <t>TLA3021</t>
  </si>
  <si>
    <t>TLA4894</t>
  </si>
  <si>
    <t>TLA3415</t>
  </si>
  <si>
    <t>TKU1753</t>
  </si>
  <si>
    <t>TKU7454</t>
  </si>
  <si>
    <t>TKU7460</t>
  </si>
  <si>
    <t>TLA5000</t>
  </si>
  <si>
    <t>TLA2837</t>
  </si>
  <si>
    <t>TLA2400</t>
  </si>
  <si>
    <t>TLA2803</t>
  </si>
  <si>
    <t>TLA3019</t>
  </si>
  <si>
    <t>TLA2802</t>
  </si>
  <si>
    <t>TLA3017</t>
  </si>
  <si>
    <t>TLA2804</t>
  </si>
  <si>
    <t>TLA3018</t>
  </si>
  <si>
    <t>TLA3335</t>
  </si>
  <si>
    <t>TLA2805</t>
  </si>
  <si>
    <t>TLA3016</t>
  </si>
  <si>
    <t>TLA3337</t>
  </si>
  <si>
    <t>TLA1958</t>
  </si>
  <si>
    <t>TLA1956</t>
  </si>
  <si>
    <t>TLA3238</t>
  </si>
  <si>
    <t>TLA1388</t>
  </si>
  <si>
    <t>TLA2801</t>
  </si>
  <si>
    <t>TLA1389</t>
  </si>
  <si>
    <t>TKZ9441</t>
  </si>
  <si>
    <t>TKZ9442</t>
  </si>
  <si>
    <t>TLA3744</t>
  </si>
  <si>
    <t>TLA3804</t>
  </si>
  <si>
    <t>TLA3730</t>
  </si>
  <si>
    <t>TLA3758</t>
  </si>
  <si>
    <t>TLA4276</t>
  </si>
  <si>
    <t>TLA3670</t>
  </si>
  <si>
    <t>TLA3759</t>
  </si>
  <si>
    <t>TLA3728</t>
  </si>
  <si>
    <t>TLA3727</t>
  </si>
  <si>
    <t>TLA3803</t>
  </si>
  <si>
    <t>TLA3757</t>
  </si>
  <si>
    <t>TLA3756</t>
  </si>
  <si>
    <t>TLA3805</t>
  </si>
  <si>
    <t>TLA3760</t>
  </si>
  <si>
    <t>TKZ9446</t>
  </si>
  <si>
    <t>TLA3343</t>
  </si>
  <si>
    <t>TLA4792</t>
  </si>
  <si>
    <t>TLA2878</t>
  </si>
  <si>
    <t>TLA3338</t>
  </si>
  <si>
    <t>TLA2877</t>
  </si>
  <si>
    <t>TLA1955</t>
  </si>
  <si>
    <t>TKZ9947</t>
  </si>
  <si>
    <t>TKZ9946</t>
  </si>
  <si>
    <t>TLA4642</t>
  </si>
  <si>
    <t>TLA4531</t>
  </si>
  <si>
    <t>TLA4524</t>
  </si>
  <si>
    <t>TLA4525</t>
  </si>
  <si>
    <t>TLA4526</t>
  </si>
  <si>
    <t>TLA4527</t>
  </si>
  <si>
    <t>TLA4534</t>
  </si>
  <si>
    <t>TLA4535</t>
  </si>
  <si>
    <t>TLA4528</t>
  </si>
  <si>
    <t>TLA4515</t>
  </si>
  <si>
    <t>TLA4529</t>
  </si>
  <si>
    <t>TLA4530</t>
  </si>
  <si>
    <t>TLA4532</t>
  </si>
  <si>
    <t>TLA4516</t>
  </si>
  <si>
    <t>TLA4517</t>
  </si>
  <si>
    <t>TLA4518</t>
  </si>
  <si>
    <t>TLA4510</t>
  </si>
  <si>
    <t>TLA4519</t>
  </si>
  <si>
    <t>TLA4520</t>
  </si>
  <si>
    <t>TLA4521</t>
  </si>
  <si>
    <t>TLA4522</t>
  </si>
  <si>
    <t>TLA4511</t>
  </si>
  <si>
    <t>TLA4523</t>
  </si>
  <si>
    <t>TLA4533</t>
  </si>
  <si>
    <t>TLA4513</t>
  </si>
  <si>
    <t>TLA4514</t>
  </si>
  <si>
    <t>TLA2069</t>
  </si>
  <si>
    <t>TKZ8359</t>
  </si>
  <si>
    <t>TLA4795</t>
  </si>
  <si>
    <t>TLA3339</t>
  </si>
  <si>
    <t>TLA3015</t>
  </si>
  <si>
    <t>TLA1960</t>
  </si>
  <si>
    <t>TLA4793</t>
  </si>
  <si>
    <t>TLA2836</t>
  </si>
  <si>
    <t>TLA3669</t>
  </si>
  <si>
    <t>TLA1961</t>
  </si>
  <si>
    <t>TLA2889</t>
  </si>
  <si>
    <t>TLA1390</t>
  </si>
  <si>
    <t>TLA2410</t>
  </si>
  <si>
    <t>TLA3340</t>
  </si>
  <si>
    <t>TLA2835</t>
  </si>
  <si>
    <t>TLA3240</t>
  </si>
  <si>
    <t>TLA3237</t>
  </si>
  <si>
    <t>TLA2834</t>
  </si>
  <si>
    <t>TLA2402</t>
  </si>
  <si>
    <t>TLA2401</t>
  </si>
  <si>
    <t>TLA2833</t>
  </si>
  <si>
    <t>TLA4641</t>
  </si>
  <si>
    <t>TLA3608</t>
  </si>
  <si>
    <t>SEAT</t>
  </si>
  <si>
    <t>TKK3013</t>
  </si>
  <si>
    <t>TLA3417</t>
  </si>
  <si>
    <t>TKK3034</t>
  </si>
  <si>
    <t>TKK3024</t>
  </si>
  <si>
    <t>TJR4867</t>
  </si>
  <si>
    <t>TLA3610</t>
  </si>
  <si>
    <t>TKK3038</t>
  </si>
  <si>
    <t>TKZ9433</t>
  </si>
  <si>
    <t>TKK3042</t>
  </si>
  <si>
    <t>TLA2886</t>
  </si>
  <si>
    <t>TKZ9429</t>
  </si>
  <si>
    <t>TKZ9440</t>
  </si>
  <si>
    <t>TKZ8571</t>
  </si>
  <si>
    <t>TLA3341</t>
  </si>
  <si>
    <t>TLA3673</t>
  </si>
  <si>
    <t>TLA2403</t>
  </si>
  <si>
    <t>TKX2256</t>
  </si>
  <si>
    <t>TLA3416</t>
  </si>
  <si>
    <t>TLA2399</t>
  </si>
  <si>
    <t>TLA2406</t>
  </si>
  <si>
    <t>TLA1777</t>
  </si>
  <si>
    <t>TLA3342</t>
  </si>
  <si>
    <t>TLA2876</t>
  </si>
  <si>
    <t>TLA2875</t>
  </si>
  <si>
    <t>TLA2065</t>
  </si>
  <si>
    <t>TLA4797</t>
  </si>
  <si>
    <t>TLA1953</t>
  </si>
  <si>
    <t>TLA4798</t>
  </si>
  <si>
    <t>TLA1954</t>
  </si>
  <si>
    <t>TLA1952</t>
  </si>
  <si>
    <t>TLA3729</t>
  </si>
  <si>
    <t>TLA4796</t>
  </si>
  <si>
    <t>TLA2807</t>
  </si>
  <si>
    <t>RR40264</t>
  </si>
  <si>
    <t>4MNN59</t>
  </si>
  <si>
    <t>RR42850</t>
  </si>
  <si>
    <t>RW39228</t>
  </si>
  <si>
    <t>RW45491</t>
  </si>
  <si>
    <t>RW39742</t>
  </si>
  <si>
    <t>RW35848</t>
  </si>
  <si>
    <t>RW35849</t>
  </si>
  <si>
    <t>RW39227</t>
  </si>
  <si>
    <t>RR42844</t>
  </si>
  <si>
    <t>RW39788</t>
  </si>
  <si>
    <t>RV11144</t>
  </si>
  <si>
    <t>RV11302</t>
  </si>
  <si>
    <t>2MNM72</t>
  </si>
  <si>
    <t>2MNM73</t>
  </si>
  <si>
    <t>RU71966</t>
  </si>
  <si>
    <t>RW34786</t>
  </si>
  <si>
    <t>RW47276</t>
  </si>
  <si>
    <t>RW46854</t>
  </si>
  <si>
    <t>RW45385</t>
  </si>
  <si>
    <t>RW32988</t>
  </si>
  <si>
    <t>RW39237</t>
  </si>
  <si>
    <t>RW45489</t>
  </si>
  <si>
    <t>TLA4704</t>
  </si>
  <si>
    <t>RW32376</t>
  </si>
  <si>
    <t>RW32375</t>
  </si>
  <si>
    <t>RW32078</t>
  </si>
  <si>
    <t>RW32089</t>
  </si>
  <si>
    <t>RW39243</t>
  </si>
  <si>
    <t>6MNP27</t>
  </si>
  <si>
    <t>4MNP01</t>
  </si>
  <si>
    <t>4MNP02</t>
  </si>
  <si>
    <t>5MNP28</t>
  </si>
  <si>
    <t>RW32088</t>
  </si>
  <si>
    <t>RW34791</t>
  </si>
  <si>
    <t>RW32076</t>
  </si>
  <si>
    <t>RR40318</t>
  </si>
  <si>
    <t>RR40319</t>
  </si>
  <si>
    <t>RW46853</t>
  </si>
  <si>
    <t>RU72008</t>
  </si>
  <si>
    <t>RW47542</t>
  </si>
  <si>
    <t>RW45649</t>
  </si>
  <si>
    <t>RU71968</t>
  </si>
  <si>
    <t>RR40284</t>
  </si>
  <si>
    <t>RR40388</t>
  </si>
  <si>
    <t>RR40391</t>
  </si>
  <si>
    <t>THW2813</t>
  </si>
  <si>
    <t>THW2687</t>
  </si>
  <si>
    <t>RV85814</t>
  </si>
  <si>
    <t>RW33434</t>
  </si>
  <si>
    <t>RW47654</t>
  </si>
  <si>
    <t>RW39724</t>
  </si>
  <si>
    <t>RR40422</t>
  </si>
  <si>
    <t>RR40425</t>
  </si>
  <si>
    <t>RR40432</t>
  </si>
  <si>
    <t>RW47481</t>
  </si>
  <si>
    <t>RW35816</t>
  </si>
  <si>
    <t>RW47265</t>
  </si>
  <si>
    <t>RW47269</t>
  </si>
  <si>
    <t>RW47453</t>
  </si>
  <si>
    <t>RW45382</t>
  </si>
  <si>
    <t>RW47261</t>
  </si>
  <si>
    <t>RW45383</t>
  </si>
  <si>
    <t>RW47482</t>
  </si>
  <si>
    <t>RU71947</t>
  </si>
  <si>
    <t>RW45656</t>
  </si>
  <si>
    <t>RW47544</t>
  </si>
  <si>
    <t>RW39717</t>
  </si>
  <si>
    <t>RR42214</t>
  </si>
  <si>
    <t>RR42215</t>
  </si>
  <si>
    <t>RV85811</t>
  </si>
  <si>
    <t>RW08264</t>
  </si>
  <si>
    <t>RW47662</t>
  </si>
  <si>
    <t>RW39223</t>
  </si>
  <si>
    <t>RV75378</t>
  </si>
  <si>
    <t>RR42224</t>
  </si>
  <si>
    <t>RR42226</t>
  </si>
  <si>
    <t>RS42789</t>
  </si>
  <si>
    <t>RR42233</t>
  </si>
  <si>
    <t>RR42870</t>
  </si>
  <si>
    <t>RR42237</t>
  </si>
  <si>
    <t>RR42238</t>
  </si>
  <si>
    <t>RR42241</t>
  </si>
  <si>
    <t>RW39357</t>
  </si>
  <si>
    <t>RR42251</t>
  </si>
  <si>
    <t>RV90782</t>
  </si>
  <si>
    <t>RW39718</t>
  </si>
  <si>
    <t>RW47449</t>
  </si>
  <si>
    <t>RW35767</t>
  </si>
  <si>
    <t>RW47485</t>
  </si>
  <si>
    <t>RW47324</t>
  </si>
  <si>
    <t>RW47954</t>
  </si>
  <si>
    <t>RW47253</t>
  </si>
  <si>
    <t>RW47455</t>
  </si>
  <si>
    <t>RW47262</t>
  </si>
  <si>
    <t>RW47281</t>
  </si>
  <si>
    <t>RU71903</t>
  </si>
  <si>
    <t>RW47271</t>
  </si>
  <si>
    <t>RW47275</t>
  </si>
  <si>
    <t>RW47456</t>
  </si>
  <si>
    <t>RW47272</t>
  </si>
  <si>
    <t>RW47543</t>
  </si>
  <si>
    <t>RR42217</t>
  </si>
  <si>
    <t>RW39719</t>
  </si>
  <si>
    <t>RR42245</t>
  </si>
  <si>
    <t>RR42219</t>
  </si>
  <si>
    <t>RU67070</t>
  </si>
  <si>
    <t>RR42669</t>
  </si>
  <si>
    <t>TJG4014</t>
  </si>
  <si>
    <t>RR42668</t>
  </si>
  <si>
    <t>RW45253</t>
  </si>
  <si>
    <t>RW47279</t>
  </si>
  <si>
    <t>RW47054</t>
  </si>
  <si>
    <t>RW47278</t>
  </si>
  <si>
    <t>RU72004</t>
  </si>
  <si>
    <t>RW45651</t>
  </si>
  <si>
    <t>RW47311</t>
  </si>
  <si>
    <t>RW47310</t>
  </si>
  <si>
    <t>RW34782</t>
  </si>
  <si>
    <t>RW45647</t>
  </si>
  <si>
    <t>RW47308</t>
  </si>
  <si>
    <t>RW47650</t>
  </si>
  <si>
    <t>RR42849</t>
  </si>
  <si>
    <t>RW39396</t>
  </si>
  <si>
    <t>RW39370</t>
  </si>
  <si>
    <t>RW39241</t>
  </si>
  <si>
    <t>RW45493</t>
  </si>
  <si>
    <t>RV90602</t>
  </si>
  <si>
    <t>RU23261</t>
  </si>
  <si>
    <t>RV90601</t>
  </si>
  <si>
    <t>RU63491</t>
  </si>
  <si>
    <t>RR42896</t>
  </si>
  <si>
    <t>RW47663</t>
  </si>
  <si>
    <t>RW47322</t>
  </si>
  <si>
    <t>RW34783</t>
  </si>
  <si>
    <t>RW47249</t>
  </si>
  <si>
    <t>RW47277</t>
  </si>
  <si>
    <t>RW34785</t>
  </si>
  <si>
    <t>RW47484</t>
  </si>
  <si>
    <t>RW35784</t>
  </si>
  <si>
    <t>RW47255</t>
  </si>
  <si>
    <t>RW47955</t>
  </si>
  <si>
    <t>RW45447</t>
  </si>
  <si>
    <t>RW47327</t>
  </si>
  <si>
    <t>RW47326</t>
  </si>
  <si>
    <t>RW47237</t>
  </si>
  <si>
    <t>RW47231</t>
  </si>
  <si>
    <t>RW47234</t>
  </si>
  <si>
    <t>RW47232</t>
  </si>
  <si>
    <t>RW47235</t>
  </si>
  <si>
    <t>RW06755</t>
  </si>
  <si>
    <t>RW45257</t>
  </si>
  <si>
    <t>RW47236</t>
  </si>
  <si>
    <t>TLA4651</t>
  </si>
  <si>
    <t>TLA2070</t>
  </si>
  <si>
    <t>TKZ8215</t>
  </si>
  <si>
    <t>RW40148</t>
  </si>
  <si>
    <t>RW39781</t>
  </si>
  <si>
    <t>SP3274</t>
  </si>
  <si>
    <t>RW33382</t>
  </si>
  <si>
    <t>RW45815</t>
  </si>
  <si>
    <t>RW30743</t>
  </si>
  <si>
    <t>RW47397</t>
  </si>
  <si>
    <t>RW46960</t>
  </si>
  <si>
    <t>RW33433</t>
  </si>
  <si>
    <t>RW39081</t>
  </si>
  <si>
    <t>RW47966</t>
  </si>
  <si>
    <t>RU71837</t>
  </si>
  <si>
    <t>RW47961</t>
  </si>
  <si>
    <t>RX13611</t>
  </si>
  <si>
    <t>RV85753</t>
  </si>
  <si>
    <t>RW32131</t>
  </si>
  <si>
    <t>RW32132</t>
  </si>
  <si>
    <t>RW32133</t>
  </si>
  <si>
    <t>RW32150</t>
  </si>
  <si>
    <t>RW32157</t>
  </si>
  <si>
    <t>RW32155</t>
  </si>
  <si>
    <t>RW32158</t>
  </si>
  <si>
    <t>RW32162</t>
  </si>
  <si>
    <t>RW32161</t>
  </si>
  <si>
    <t>RW32349</t>
  </si>
  <si>
    <t>RW33423</t>
  </si>
  <si>
    <t>RW34779</t>
  </si>
  <si>
    <t>RW32059</t>
  </si>
  <si>
    <t>RW32055</t>
  </si>
  <si>
    <t>RW32072</t>
  </si>
  <si>
    <t>RW32058</t>
  </si>
  <si>
    <t>RW32067</t>
  </si>
  <si>
    <t>SP7917</t>
  </si>
  <si>
    <t>TLA2066</t>
  </si>
  <si>
    <t>RU71917</t>
  </si>
  <si>
    <t>TKK3123</t>
  </si>
  <si>
    <t>RW45492</t>
  </si>
  <si>
    <t>RR42704</t>
  </si>
  <si>
    <t>THW2194</t>
  </si>
  <si>
    <t>RU63769</t>
  </si>
  <si>
    <t>TJT5843</t>
  </si>
  <si>
    <t>TJT5841</t>
  </si>
  <si>
    <t>RW33429</t>
  </si>
  <si>
    <t>RW33431</t>
  </si>
  <si>
    <t>RW37124</t>
  </si>
  <si>
    <t>RU67056</t>
  </si>
  <si>
    <t>RU73858</t>
  </si>
  <si>
    <t>RV90600</t>
  </si>
  <si>
    <t>RW33432</t>
  </si>
  <si>
    <t>RU67047</t>
  </si>
  <si>
    <t>RU67049</t>
  </si>
  <si>
    <t>TLA3675</t>
  </si>
  <si>
    <t>RW32073</t>
  </si>
  <si>
    <t>RW39375</t>
  </si>
  <si>
    <t>SP3074</t>
  </si>
  <si>
    <t>TLA3014</t>
  </si>
  <si>
    <t>TKZ8558</t>
  </si>
  <si>
    <t>RU63495</t>
  </si>
  <si>
    <t>RT93756</t>
  </si>
  <si>
    <t>RU68174</t>
  </si>
  <si>
    <t>RT93789</t>
  </si>
  <si>
    <t>RT93795</t>
  </si>
  <si>
    <t>RW45254</t>
  </si>
  <si>
    <t>RW40150</t>
  </si>
  <si>
    <t>RV90607</t>
  </si>
  <si>
    <t>RU67885</t>
  </si>
  <si>
    <t>RW39814</t>
  </si>
  <si>
    <t>RW39764</t>
  </si>
  <si>
    <t>RW39362</t>
  </si>
  <si>
    <t>RW39782</t>
  </si>
  <si>
    <t>RW39784</t>
  </si>
  <si>
    <t>RW46633</t>
  </si>
  <si>
    <t>RU71637</t>
  </si>
  <si>
    <t>RW37404</t>
  </si>
  <si>
    <t>RV11347</t>
  </si>
  <si>
    <t>RV11341</t>
  </si>
  <si>
    <t>RV11345</t>
  </si>
  <si>
    <t>RW33408</t>
  </si>
  <si>
    <t>RW32077</t>
  </si>
  <si>
    <t>SP4133</t>
  </si>
  <si>
    <t>RV70128</t>
  </si>
  <si>
    <t>RV70124</t>
  </si>
  <si>
    <t>RW33419</t>
  </si>
  <si>
    <t>RW39733</t>
  </si>
  <si>
    <t>RW39732</t>
  </si>
  <si>
    <t>RW39398</t>
  </si>
  <si>
    <t>RW45255</t>
  </si>
  <si>
    <t>RW39239</t>
  </si>
  <si>
    <t>RW39770</t>
  </si>
  <si>
    <t>RW39364</t>
  </si>
  <si>
    <t>RV72783</t>
  </si>
  <si>
    <t>RW39768</t>
  </si>
  <si>
    <t>RW39399</t>
  </si>
  <si>
    <t>RV72784</t>
  </si>
  <si>
    <t>RW39381</t>
  </si>
  <si>
    <t>RV72766</t>
  </si>
  <si>
    <t>RV72774</t>
  </si>
  <si>
    <t>RW47930</t>
  </si>
  <si>
    <t>RW39360</t>
  </si>
  <si>
    <t>RW39389</t>
  </si>
  <si>
    <t>RW39238</t>
  </si>
  <si>
    <t>RW39368</t>
  </si>
  <si>
    <t>RW45702</t>
  </si>
  <si>
    <t>RW47655</t>
  </si>
  <si>
    <t>RW45252</t>
  </si>
  <si>
    <t>RW39767</t>
  </si>
  <si>
    <t>RW39769</t>
  </si>
  <si>
    <t>RW47664</t>
  </si>
  <si>
    <t>RW39730</t>
  </si>
  <si>
    <t>RV72790</t>
  </si>
  <si>
    <t>RW45500</t>
  </si>
  <si>
    <t>RW47922</t>
  </si>
  <si>
    <t>SP4657</t>
  </si>
  <si>
    <t>RW39372</t>
  </si>
  <si>
    <t>RV72787</t>
  </si>
  <si>
    <t>RW45256</t>
  </si>
  <si>
    <t>RW45816</t>
  </si>
  <si>
    <t>RW45812</t>
  </si>
  <si>
    <t>RW31347</t>
  </si>
  <si>
    <t>RW39242</t>
  </si>
  <si>
    <t>RW39772</t>
  </si>
  <si>
    <t>RW32087</t>
  </si>
  <si>
    <t>RV85759</t>
  </si>
  <si>
    <t>RW39299</t>
  </si>
  <si>
    <t>RW39787</t>
  </si>
  <si>
    <t>RW45250</t>
  </si>
  <si>
    <t>RW45807</t>
  </si>
  <si>
    <t>RW39739</t>
  </si>
  <si>
    <t>RW39740</t>
  </si>
  <si>
    <t>RW32471</t>
  </si>
  <si>
    <t>SP5256</t>
  </si>
  <si>
    <t>RW32086</t>
  </si>
  <si>
    <t>RW32042</t>
  </si>
  <si>
    <t>RW39248</t>
  </si>
  <si>
    <t>RW39247</t>
  </si>
  <si>
    <t>RW39252</t>
  </si>
  <si>
    <t>RW47666</t>
  </si>
  <si>
    <t>RW47651</t>
  </si>
  <si>
    <t>RV93857</t>
  </si>
  <si>
    <t>RW35831</t>
  </si>
  <si>
    <t>SP6221</t>
  </si>
  <si>
    <t>RW39249</t>
  </si>
  <si>
    <t>RW47891</t>
  </si>
  <si>
    <t>RW35835</t>
  </si>
  <si>
    <t>RW47659</t>
  </si>
  <si>
    <t>RW47658</t>
  </si>
  <si>
    <t>RW47653</t>
  </si>
  <si>
    <t>RW47667</t>
  </si>
  <si>
    <t>RW39383</t>
  </si>
  <si>
    <t>RW35838</t>
  </si>
  <si>
    <t>RW39374</t>
  </si>
  <si>
    <t>RW32103</t>
  </si>
  <si>
    <t>RW32037</t>
  </si>
  <si>
    <t>RW32090</t>
  </si>
  <si>
    <t>RW32093</t>
  </si>
  <si>
    <t>RW32044</t>
  </si>
  <si>
    <t>RV93859</t>
  </si>
  <si>
    <t>RW39777</t>
  </si>
  <si>
    <t>RW37126</t>
  </si>
  <si>
    <t>RW39251</t>
  </si>
  <si>
    <t>RV93850</t>
  </si>
  <si>
    <t>RV93856</t>
  </si>
  <si>
    <t>RW39250</t>
  </si>
  <si>
    <t>RW32050</t>
  </si>
  <si>
    <t>RW32039</t>
  </si>
  <si>
    <t>RW32094</t>
  </si>
  <si>
    <t>RW32069</t>
  </si>
  <si>
    <t>RW32083</t>
  </si>
  <si>
    <t>RW32097</t>
  </si>
  <si>
    <t>RW32469</t>
  </si>
  <si>
    <t>SP6259</t>
  </si>
  <si>
    <t>RW32047</t>
  </si>
  <si>
    <t>RW32082</t>
  </si>
  <si>
    <t>RW32106</t>
  </si>
  <si>
    <t>RW32107</t>
  </si>
  <si>
    <t>RW32113</t>
  </si>
  <si>
    <t>RW32119</t>
  </si>
  <si>
    <t>RW32114</t>
  </si>
  <si>
    <t>RW32115</t>
  </si>
  <si>
    <t>RW32117</t>
  </si>
  <si>
    <t>RW32120</t>
  </si>
  <si>
    <t>RW32123</t>
  </si>
  <si>
    <t>RW32121</t>
  </si>
  <si>
    <t>RW32124</t>
  </si>
  <si>
    <t>RW32122</t>
  </si>
  <si>
    <t>RW32125</t>
  </si>
  <si>
    <t>RW32127</t>
  </si>
  <si>
    <t>RW32126</t>
  </si>
  <si>
    <t>RW32130</t>
  </si>
  <si>
    <t>RW32129</t>
  </si>
  <si>
    <t>RW32128</t>
  </si>
  <si>
    <t>RW32148</t>
  </si>
  <si>
    <t>RW32348</t>
  </si>
  <si>
    <t>RW33436</t>
  </si>
  <si>
    <t>RU71990</t>
  </si>
  <si>
    <t>RT24017</t>
  </si>
  <si>
    <t>RR40289</t>
  </si>
  <si>
    <t>RR40293</t>
  </si>
  <si>
    <t>RR40298</t>
  </si>
  <si>
    <t>RR40336</t>
  </si>
  <si>
    <t>RR40379</t>
  </si>
  <si>
    <t>RW35820</t>
  </si>
  <si>
    <t>RW45648</t>
  </si>
  <si>
    <t>RW47323</t>
  </si>
  <si>
    <t>RW45653</t>
  </si>
  <si>
    <t>RU71970</t>
  </si>
  <si>
    <t>RW47251</t>
  </si>
  <si>
    <t>RU71940</t>
  </si>
  <si>
    <t>RR40269</t>
  </si>
  <si>
    <t>RR40330</t>
  </si>
  <si>
    <t>RR40334</t>
  </si>
  <si>
    <t>RR40364</t>
  </si>
  <si>
    <t>RR40368</t>
  </si>
  <si>
    <t>RR40375</t>
  </si>
  <si>
    <t>RR40380</t>
  </si>
  <si>
    <t>RR40267</t>
  </si>
  <si>
    <t>RR40273</t>
  </si>
  <si>
    <t>RR40288</t>
  </si>
  <si>
    <t>RR40342</t>
  </si>
  <si>
    <t>RR40349</t>
  </si>
  <si>
    <t>RS42581</t>
  </si>
  <si>
    <t>RR40370</t>
  </si>
  <si>
    <t>RR40389</t>
  </si>
  <si>
    <t>RU72000</t>
  </si>
  <si>
    <t>RU72002</t>
  </si>
  <si>
    <t>RW46855</t>
  </si>
  <si>
    <t>RU71938</t>
  </si>
  <si>
    <t>RR42828</t>
  </si>
  <si>
    <t>RS43006</t>
  </si>
  <si>
    <t>RR40261</t>
  </si>
  <si>
    <t>RR40263</t>
  </si>
  <si>
    <t>RR40266</t>
  </si>
  <si>
    <t>RR40268</t>
  </si>
  <si>
    <t>RR40271</t>
  </si>
  <si>
    <t>RR40290</t>
  </si>
  <si>
    <t>RR40296</t>
  </si>
  <si>
    <t>RR40303</t>
  </si>
  <si>
    <t>RS42710</t>
  </si>
  <si>
    <t>RS42709</t>
  </si>
  <si>
    <t>RS42552</t>
  </si>
  <si>
    <t>RU67903</t>
  </si>
  <si>
    <t>RR40371</t>
  </si>
  <si>
    <t>RR40372</t>
  </si>
  <si>
    <t>RR40377</t>
  </si>
  <si>
    <t>RR40378</t>
  </si>
  <si>
    <t>RR40409</t>
  </si>
  <si>
    <t>RR40410</t>
  </si>
  <si>
    <t>RR40430</t>
  </si>
  <si>
    <t>RR40381</t>
  </si>
  <si>
    <t>RR40436</t>
  </si>
  <si>
    <t>RR40440</t>
  </si>
  <si>
    <t>RR40285</t>
  </si>
  <si>
    <t>RR42829</t>
  </si>
  <si>
    <t>RW08284</t>
  </si>
  <si>
    <t>RR42881</t>
  </si>
  <si>
    <t>RV90828</t>
  </si>
  <si>
    <t>RR40327</t>
  </si>
  <si>
    <t>RR40328</t>
  </si>
  <si>
    <t>RR40332</t>
  </si>
  <si>
    <t>RU67908</t>
  </si>
  <si>
    <t>RU67907</t>
  </si>
  <si>
    <t>RR40346</t>
  </si>
  <si>
    <t>RU63664</t>
  </si>
  <si>
    <t>RV90606</t>
  </si>
  <si>
    <t>RR40363</t>
  </si>
  <si>
    <t>RW37122</t>
  </si>
  <si>
    <t>RR40412</t>
  </si>
  <si>
    <t>RR40413</t>
  </si>
  <si>
    <t>RR40441</t>
  </si>
  <si>
    <t>RW47309</t>
  </si>
  <si>
    <t>RW45384</t>
  </si>
  <si>
    <t>RW47259</t>
  </si>
  <si>
    <t>RU71988</t>
  </si>
  <si>
    <t>RW47273</t>
  </si>
  <si>
    <t>RU71964</t>
  </si>
  <si>
    <t>RW47250</t>
  </si>
  <si>
    <t>RU71977</t>
  </si>
  <si>
    <t>RW47450</t>
  </si>
  <si>
    <t>RR40411</t>
  </si>
  <si>
    <t>RR42213</t>
  </si>
  <si>
    <t>RW45808</t>
  </si>
  <si>
    <t>RW08267</t>
  </si>
  <si>
    <t>RR42212</t>
  </si>
  <si>
    <t>RV85821</t>
  </si>
  <si>
    <t>RV85818</t>
  </si>
  <si>
    <t>RW39224</t>
  </si>
  <si>
    <t>RW39405</t>
  </si>
  <si>
    <t>RV90781</t>
  </si>
  <si>
    <t>RR42274</t>
  </si>
  <si>
    <t>RR42901</t>
  </si>
  <si>
    <t>RR42281</t>
  </si>
  <si>
    <t>RV85815</t>
  </si>
  <si>
    <t>RW39397</t>
  </si>
  <si>
    <t>RW39230</t>
  </si>
  <si>
    <t>RR42532</t>
  </si>
  <si>
    <t>RR42661</t>
  </si>
  <si>
    <t>RV90778</t>
  </si>
  <si>
    <t>RU67905</t>
  </si>
  <si>
    <t>RW47452</t>
  </si>
  <si>
    <t>RW45654</t>
  </si>
  <si>
    <t>RW47890</t>
  </si>
  <si>
    <t>RW45652</t>
  </si>
  <si>
    <t>RR42671</t>
  </si>
  <si>
    <t>RR42662</t>
  </si>
  <si>
    <t>RU67904</t>
  </si>
  <si>
    <t>RR42604</t>
  </si>
  <si>
    <t>RR42605</t>
  </si>
  <si>
    <t>RW39392</t>
  </si>
  <si>
    <t>RW39225</t>
  </si>
  <si>
    <t>RU67900</t>
  </si>
  <si>
    <t>RR42612</t>
  </si>
  <si>
    <t>RW39292</t>
  </si>
  <si>
    <t>RW47669</t>
  </si>
  <si>
    <t>RR42617</t>
  </si>
  <si>
    <t>RR42620</t>
  </si>
  <si>
    <t>RW37123</t>
  </si>
  <si>
    <t>RW47668</t>
  </si>
  <si>
    <t>RW39723</t>
  </si>
  <si>
    <t>RR42694</t>
  </si>
  <si>
    <t>RW39395</t>
  </si>
  <si>
    <t>RR42698</t>
  </si>
  <si>
    <t>RU73888</t>
  </si>
  <si>
    <t>SP710</t>
  </si>
  <si>
    <t>RW33430</t>
  </si>
  <si>
    <t>RW33435</t>
  </si>
  <si>
    <t>RR42624</t>
  </si>
  <si>
    <t>RW39729</t>
  </si>
  <si>
    <t>RW39226</t>
  </si>
  <si>
    <t>RW39726</t>
  </si>
  <si>
    <t>RW39402</t>
  </si>
  <si>
    <t>RW47661</t>
  </si>
  <si>
    <t>RW30739</t>
  </si>
  <si>
    <t>RR42851</t>
  </si>
  <si>
    <t>RW08265</t>
  </si>
  <si>
    <t>RW39367</t>
  </si>
  <si>
    <t>RR42874</t>
  </si>
  <si>
    <t>RR42856</t>
  </si>
  <si>
    <t>RR42858</t>
  </si>
  <si>
    <t>RR42859</t>
  </si>
  <si>
    <t>RV90779</t>
  </si>
  <si>
    <t>RS41846</t>
  </si>
  <si>
    <t>RV86981</t>
  </si>
  <si>
    <t>RU67993</t>
  </si>
  <si>
    <t>RV75380</t>
  </si>
  <si>
    <t>RU67079</t>
  </si>
  <si>
    <t>RU73822</t>
  </si>
  <si>
    <t>RW39233</t>
  </si>
  <si>
    <t>RU67990</t>
  </si>
  <si>
    <t>RU73873</t>
  </si>
  <si>
    <t>RS42648</t>
  </si>
  <si>
    <t>RW47511</t>
  </si>
  <si>
    <t>RW47486</t>
  </si>
  <si>
    <t>RU67072</t>
  </si>
  <si>
    <t>RU67058</t>
  </si>
  <si>
    <t>SP1221</t>
  </si>
  <si>
    <t>SP1300</t>
  </si>
  <si>
    <t>RT95058</t>
  </si>
  <si>
    <t>RR42852</t>
  </si>
  <si>
    <t>RU67909</t>
  </si>
  <si>
    <t>RU73884</t>
  </si>
  <si>
    <t>RU63663</t>
  </si>
  <si>
    <t>RU63492</t>
  </si>
  <si>
    <t>RW45264</t>
  </si>
  <si>
    <t>SP1989</t>
  </si>
  <si>
    <t>TLA3336</t>
  </si>
  <si>
    <t>TKZ8570</t>
  </si>
  <si>
    <t>RW39773</t>
  </si>
  <si>
    <t>RW39771</t>
  </si>
  <si>
    <t>RU71641</t>
  </si>
  <si>
    <t>RW45810</t>
  </si>
  <si>
    <t>RW33394</t>
  </si>
  <si>
    <t>RW39301</t>
  </si>
  <si>
    <t>RU71650</t>
  </si>
  <si>
    <t>RW39725</t>
  </si>
  <si>
    <t>RW39715</t>
  </si>
  <si>
    <t>RU63494</t>
  </si>
  <si>
    <t>RW30725</t>
  </si>
  <si>
    <t>SP4376</t>
  </si>
  <si>
    <t>RW31348</t>
  </si>
  <si>
    <t>RW39785</t>
  </si>
  <si>
    <t>RW47656</t>
  </si>
  <si>
    <t>RW39300</t>
  </si>
  <si>
    <t>RU85961</t>
  </si>
  <si>
    <t>RW45814</t>
  </si>
  <si>
    <t>RW39358</t>
  </si>
  <si>
    <t>RW39296</t>
  </si>
  <si>
    <t>RW39394</t>
  </si>
  <si>
    <t>RW33357</t>
  </si>
  <si>
    <t>RW47660</t>
  </si>
  <si>
    <t>RW39231</t>
  </si>
  <si>
    <t>RW39356</t>
  </si>
  <si>
    <t>TKZ8362</t>
  </si>
  <si>
    <t>RW39361</t>
  </si>
  <si>
    <t>RW47508</t>
  </si>
  <si>
    <t>RW08257</t>
  </si>
  <si>
    <t>RW39721</t>
  </si>
  <si>
    <t>RW45811</t>
  </si>
  <si>
    <t>RW39229</t>
  </si>
  <si>
    <t>RW47509</t>
  </si>
  <si>
    <t>RW39359</t>
  </si>
  <si>
    <t>RW33358</t>
  </si>
  <si>
    <t>RW39774</t>
  </si>
  <si>
    <t>RW39776</t>
  </si>
  <si>
    <t>RW45494</t>
  </si>
  <si>
    <t>RW39221</t>
  </si>
  <si>
    <t>RU63533</t>
  </si>
  <si>
    <t>TKZ8219</t>
  </si>
  <si>
    <t>TLA3498</t>
  </si>
  <si>
    <t>RW47225</t>
  </si>
  <si>
    <t>RV54784</t>
  </si>
  <si>
    <t>RW32080</t>
  </si>
  <si>
    <t>SP3876</t>
  </si>
  <si>
    <t>RW39454</t>
  </si>
  <si>
    <t>RW39082</t>
  </si>
  <si>
    <t>RW39713</t>
  </si>
  <si>
    <t>RW39083</t>
  </si>
  <si>
    <t>RW39966</t>
  </si>
  <si>
    <t>RW39585</t>
  </si>
  <si>
    <t>RW39586</t>
  </si>
  <si>
    <t>RW39455</t>
  </si>
  <si>
    <t>RW39584</t>
  </si>
  <si>
    <t>RW33439</t>
  </si>
  <si>
    <t>RW45497</t>
  </si>
  <si>
    <t>RW32084</t>
  </si>
  <si>
    <t>RW32079</t>
  </si>
  <si>
    <t>RW47657</t>
  </si>
  <si>
    <t>RW39735</t>
  </si>
  <si>
    <t>RW39750</t>
  </si>
  <si>
    <t>RW40149</t>
  </si>
  <si>
    <t>RW39766</t>
  </si>
  <si>
    <t>RW39302</t>
  </si>
  <si>
    <t>RW39746</t>
  </si>
  <si>
    <t>RW39363</t>
  </si>
  <si>
    <t>RW45498</t>
  </si>
  <si>
    <t>RW45495</t>
  </si>
  <si>
    <t>RW39234</t>
  </si>
  <si>
    <t>RW39780</t>
  </si>
  <si>
    <t>RW45805</t>
  </si>
  <si>
    <t>RW39786</t>
  </si>
  <si>
    <t>RW47652</t>
  </si>
  <si>
    <t>RW45496</t>
  </si>
  <si>
    <t>RV54788</t>
  </si>
  <si>
    <t>RW39386</t>
  </si>
  <si>
    <t>RW39235</t>
  </si>
  <si>
    <t>RW39765</t>
  </si>
  <si>
    <t>RW39737</t>
  </si>
  <si>
    <t>RW39775</t>
  </si>
  <si>
    <t>RW39778</t>
  </si>
  <si>
    <t>RV54693</t>
  </si>
  <si>
    <t>RW39236</t>
  </si>
  <si>
    <t>RW39378</t>
  </si>
  <si>
    <t>TKZ9940</t>
  </si>
  <si>
    <t>TKK4058</t>
  </si>
  <si>
    <t>RW30359</t>
  </si>
  <si>
    <t>TKZ9412</t>
  </si>
  <si>
    <t>TKZ8213</t>
  </si>
  <si>
    <t>TLA1387</t>
  </si>
  <si>
    <t>TLA1539</t>
  </si>
  <si>
    <t>TLA1962</t>
  </si>
  <si>
    <t>RW33421</t>
  </si>
  <si>
    <t>RW33420</t>
  </si>
  <si>
    <t>RW45251</t>
  </si>
  <si>
    <t>RW39246</t>
  </si>
  <si>
    <t>RW39366</t>
  </si>
  <si>
    <t>RW45501</t>
  </si>
  <si>
    <t>RW47996</t>
  </si>
  <si>
    <t>RW47303</t>
  </si>
  <si>
    <t>SP6640</t>
  </si>
  <si>
    <t>SP6648</t>
  </si>
  <si>
    <t>SP6655</t>
  </si>
  <si>
    <t>SP6669</t>
  </si>
  <si>
    <t>SP6674</t>
  </si>
  <si>
    <t>SP6677</t>
  </si>
  <si>
    <t>SP6679</t>
  </si>
  <si>
    <t>SP6680</t>
  </si>
  <si>
    <t>SP6681</t>
  </si>
  <si>
    <t>SP7033</t>
  </si>
  <si>
    <t>RX13995</t>
  </si>
  <si>
    <t>RX13996</t>
  </si>
  <si>
    <t>RX13997</t>
  </si>
  <si>
    <t>SP8147</t>
  </si>
  <si>
    <t>TLA2413</t>
  </si>
  <si>
    <t>TLA4203</t>
  </si>
  <si>
    <t>TKZ8569</t>
  </si>
  <si>
    <t>TLA1957</t>
  </si>
  <si>
    <t>TKZ8217</t>
  </si>
  <si>
    <t>E13KE</t>
  </si>
  <si>
    <t>TKK3826</t>
  </si>
  <si>
    <t>TLA3956</t>
  </si>
  <si>
    <t>SP3077</t>
  </si>
  <si>
    <t>SP3076</t>
  </si>
  <si>
    <t>TKZ8214</t>
  </si>
  <si>
    <t>SP3130</t>
  </si>
  <si>
    <t>TKL1352</t>
  </si>
  <si>
    <t>TKZ8216</t>
  </si>
  <si>
    <t>TLA3671</t>
  </si>
  <si>
    <t>TKZ8573</t>
  </si>
  <si>
    <t>TKZ8208</t>
  </si>
  <si>
    <t>TKZ8209</t>
  </si>
  <si>
    <t>TKZ8212</t>
  </si>
  <si>
    <t>TKZ8210</t>
  </si>
  <si>
    <t>TLA3995</t>
  </si>
  <si>
    <t>TLA5201</t>
  </si>
  <si>
    <t>TLA5199</t>
  </si>
  <si>
    <t>RW47451</t>
  </si>
  <si>
    <t>RW47280</t>
  </si>
  <si>
    <t>RW47248</t>
  </si>
  <si>
    <t>RW47270</t>
  </si>
  <si>
    <t>RU71953</t>
  </si>
  <si>
    <t>RW45657</t>
  </si>
  <si>
    <t>RW47541</t>
  </si>
  <si>
    <t>RW35802</t>
  </si>
  <si>
    <t>RW47325</t>
  </si>
  <si>
    <t>RU71958</t>
  </si>
  <si>
    <t>RW35792</t>
  </si>
  <si>
    <t>RW35823</t>
  </si>
  <si>
    <t>RW45381</t>
  </si>
  <si>
    <t>TKZ8365</t>
  </si>
  <si>
    <t>RW39232</t>
  </si>
  <si>
    <t>RU73877</t>
  </si>
  <si>
    <t>RU67063</t>
  </si>
  <si>
    <t>RW45809</t>
  </si>
  <si>
    <t>RU67064</t>
  </si>
  <si>
    <t>RW30730</t>
  </si>
  <si>
    <t>RU73889</t>
  </si>
  <si>
    <t>RU73891</t>
  </si>
  <si>
    <t>RU73874</t>
  </si>
  <si>
    <t>RU73883</t>
  </si>
  <si>
    <t>RU67062</t>
  </si>
  <si>
    <t>RW33391</t>
  </si>
  <si>
    <t>RW39456</t>
  </si>
  <si>
    <t>RU73832</t>
  </si>
  <si>
    <t>RU73860</t>
  </si>
  <si>
    <t>RV70195</t>
  </si>
  <si>
    <t>RU67068</t>
  </si>
  <si>
    <t>RU67067</t>
  </si>
  <si>
    <t>RS42951</t>
  </si>
  <si>
    <t>RU17648</t>
  </si>
  <si>
    <t>RW35795</t>
  </si>
  <si>
    <t>RW47264</t>
  </si>
  <si>
    <t>RW47268</t>
  </si>
  <si>
    <t>RW47257</t>
  </si>
  <si>
    <t>RW47454</t>
  </si>
  <si>
    <t>RW47457</t>
  </si>
  <si>
    <t>RX14224</t>
  </si>
  <si>
    <t>RX13678</t>
  </si>
  <si>
    <t>RU71963</t>
  </si>
  <si>
    <t>TJE4975</t>
  </si>
  <si>
    <t>TKU1695</t>
  </si>
  <si>
    <t>TLA3499</t>
  </si>
  <si>
    <t>TKS1674</t>
  </si>
  <si>
    <t>TKZ9445</t>
  </si>
  <si>
    <t>RW33655</t>
  </si>
  <si>
    <t>RW33364</t>
  </si>
  <si>
    <t>RW33386</t>
  </si>
  <si>
    <t>RW33375</t>
  </si>
  <si>
    <t>RW47975</t>
  </si>
  <si>
    <t>RT17364</t>
  </si>
  <si>
    <t>TKZ8561</t>
  </si>
  <si>
    <t>SP3445</t>
  </si>
  <si>
    <t>RU71842</t>
  </si>
  <si>
    <t>RU38173</t>
  </si>
  <si>
    <t>RW46372</t>
  </si>
  <si>
    <t>RW33361</t>
  </si>
  <si>
    <t>TKK3773</t>
  </si>
  <si>
    <t>RV84979</t>
  </si>
  <si>
    <t>SP4377</t>
  </si>
  <si>
    <t>RW33377</t>
  </si>
  <si>
    <t>RW33366</t>
  </si>
  <si>
    <t>RW33388</t>
  </si>
  <si>
    <t>RW33372</t>
  </si>
  <si>
    <t>RW33368</t>
  </si>
  <si>
    <t>RW33378</t>
  </si>
  <si>
    <t>RU63060</t>
  </si>
  <si>
    <t>RU63062</t>
  </si>
  <si>
    <t>RW33380</t>
  </si>
  <si>
    <t>RW32074</t>
  </si>
  <si>
    <t>RU71898</t>
  </si>
  <si>
    <t>RW47957</t>
  </si>
  <si>
    <t>SP3586</t>
  </si>
  <si>
    <t>SP3587</t>
  </si>
  <si>
    <t>RW33389</t>
  </si>
  <si>
    <t>RW35812</t>
  </si>
  <si>
    <t>RW32075</t>
  </si>
  <si>
    <t>RU90706</t>
  </si>
  <si>
    <t>TLA2734</t>
  </si>
  <si>
    <t>TLA4794</t>
  </si>
  <si>
    <t>TLA4361</t>
  </si>
  <si>
    <t>RW39240</t>
  </si>
  <si>
    <t>SP4973</t>
  </si>
  <si>
    <t>RW47956</t>
  </si>
  <si>
    <t>RW34789</t>
  </si>
  <si>
    <t>RW34505</t>
  </si>
  <si>
    <t>RW47252</t>
  </si>
  <si>
    <t>RW32780</t>
  </si>
  <si>
    <t>RW39714</t>
  </si>
  <si>
    <t>RW32459</t>
  </si>
  <si>
    <t>RW46959</t>
  </si>
  <si>
    <t>RW40147</t>
  </si>
  <si>
    <t>RW39743</t>
  </si>
  <si>
    <t>RW39245</t>
  </si>
  <si>
    <t>RW37125</t>
  </si>
  <si>
    <t>RW47665</t>
  </si>
  <si>
    <t>RW39244</t>
  </si>
  <si>
    <t>RW32046</t>
  </si>
  <si>
    <t>RW32045</t>
  </si>
  <si>
    <t>RW32101</t>
  </si>
  <si>
    <t>RW32105</t>
  </si>
  <si>
    <t>RW32104</t>
  </si>
  <si>
    <t>RW32111</t>
  </si>
  <si>
    <t>SP7039</t>
  </si>
  <si>
    <t>RW33422</t>
  </si>
  <si>
    <t>TLA3576</t>
  </si>
  <si>
    <t>RW47789</t>
  </si>
  <si>
    <t>RW47788</t>
  </si>
  <si>
    <t>RW47787</t>
  </si>
  <si>
    <t>RW47791</t>
  </si>
  <si>
    <t>RW47790</t>
  </si>
  <si>
    <t>RX13993</t>
  </si>
  <si>
    <t>RX13994</t>
  </si>
  <si>
    <t>RX13944</t>
  </si>
  <si>
    <t>RX13945</t>
  </si>
  <si>
    <t>RX13946</t>
  </si>
  <si>
    <t>RX13947</t>
  </si>
  <si>
    <t>RX13948</t>
  </si>
  <si>
    <t>RX13949</t>
  </si>
  <si>
    <t>RX13951</t>
  </si>
  <si>
    <t>RX13952</t>
  </si>
  <si>
    <t>RX13953</t>
  </si>
  <si>
    <t>RX13954</t>
  </si>
  <si>
    <t>RX13955</t>
  </si>
  <si>
    <t>RX13956</t>
  </si>
  <si>
    <t>RX13958</t>
  </si>
  <si>
    <t>RX13998</t>
  </si>
  <si>
    <t>RX13957</t>
  </si>
  <si>
    <t>TKZ8364</t>
  </si>
  <si>
    <t>RW32165</t>
  </si>
  <si>
    <t>RW33656</t>
  </si>
  <si>
    <t>RW33657</t>
  </si>
  <si>
    <t>RW32051</t>
  </si>
  <si>
    <t>RW32465</t>
  </si>
  <si>
    <t>RW32052</t>
  </si>
  <si>
    <t>RW32053</t>
  </si>
  <si>
    <t>RW32347</t>
  </si>
  <si>
    <t>RW32470</t>
  </si>
  <si>
    <t>RW32356</t>
  </si>
  <si>
    <t>RW32463</t>
  </si>
  <si>
    <t>RW32359</t>
  </si>
  <si>
    <t>RW32363</t>
  </si>
  <si>
    <t>RW32468</t>
  </si>
  <si>
    <t>RW32467</t>
  </si>
  <si>
    <t>RW32466</t>
  </si>
  <si>
    <t>RW32054</t>
  </si>
  <si>
    <t>RW32365</t>
  </si>
  <si>
    <t>RW32371</t>
  </si>
  <si>
    <t>RW32461</t>
  </si>
  <si>
    <t>RW32374</t>
  </si>
  <si>
    <t>RW47166</t>
  </si>
  <si>
    <t>RW30041</t>
  </si>
  <si>
    <t>RW30040</t>
  </si>
  <si>
    <t>RW47210</t>
  </si>
  <si>
    <t>RW47215</t>
  </si>
  <si>
    <t>RW47217</t>
  </si>
  <si>
    <t>RW47216</t>
  </si>
  <si>
    <t>RW47201</t>
  </si>
  <si>
    <t>RW47221</t>
  </si>
  <si>
    <t>RW47213</t>
  </si>
  <si>
    <t>RW47205</t>
  </si>
  <si>
    <t>RW47206</t>
  </si>
  <si>
    <t>RW47207</t>
  </si>
  <si>
    <t>RW47202</t>
  </si>
  <si>
    <t>RW47222</t>
  </si>
  <si>
    <t>RW47223</t>
  </si>
  <si>
    <t>RW47220</t>
  </si>
  <si>
    <t>RW47224</t>
  </si>
  <si>
    <t>RW47211</t>
  </si>
  <si>
    <t>RW47208</t>
  </si>
  <si>
    <t>RW47219</t>
  </si>
  <si>
    <t>RW47203</t>
  </si>
  <si>
    <t>RW47212</t>
  </si>
  <si>
    <t>SP7867</t>
  </si>
  <si>
    <t>E63VC</t>
  </si>
  <si>
    <t>TKB4937</t>
  </si>
  <si>
    <t>RS42093</t>
  </si>
  <si>
    <t>RV54782</t>
  </si>
  <si>
    <t>TKZ8363</t>
  </si>
  <si>
    <t>RW37405</t>
  </si>
  <si>
    <t>CHASIS</t>
  </si>
  <si>
    <t>RW37402</t>
  </si>
  <si>
    <t>FURGONETA</t>
  </si>
  <si>
    <t>RV90827</t>
  </si>
  <si>
    <t>RR42280</t>
  </si>
  <si>
    <t>RW33437</t>
  </si>
  <si>
    <t>RW45813</t>
  </si>
  <si>
    <t>RW47302</t>
  </si>
  <si>
    <t>SP4395</t>
  </si>
  <si>
    <t>RW39453</t>
  </si>
  <si>
    <t>SP377</t>
  </si>
  <si>
    <t>E03KD</t>
  </si>
  <si>
    <t>BMW</t>
  </si>
  <si>
    <t>E12KM</t>
  </si>
  <si>
    <t>SP7062</t>
  </si>
  <si>
    <t>E12KV</t>
  </si>
  <si>
    <t>E12KU</t>
  </si>
  <si>
    <t>E12KR</t>
  </si>
  <si>
    <t>E12KP</t>
  </si>
  <si>
    <t>E12KT</t>
  </si>
  <si>
    <t>E12KN</t>
  </si>
  <si>
    <t>E12LA</t>
  </si>
  <si>
    <t>E12KZ</t>
  </si>
  <si>
    <t>E12KY</t>
  </si>
  <si>
    <t>E12KX</t>
  </si>
  <si>
    <t>E14KG</t>
  </si>
  <si>
    <t>E14KH</t>
  </si>
  <si>
    <t>E14KA</t>
  </si>
  <si>
    <t>SP7076</t>
  </si>
  <si>
    <t>E14KC</t>
  </si>
  <si>
    <t>SP7078</t>
  </si>
  <si>
    <t>E08KU</t>
  </si>
  <si>
    <t>E03KE</t>
  </si>
  <si>
    <t>2KLJ6</t>
  </si>
  <si>
    <t>HARLEY DAVIDSON</t>
  </si>
  <si>
    <t>2KLH8</t>
  </si>
  <si>
    <t>1KLH9</t>
  </si>
  <si>
    <t>2KLG1</t>
  </si>
  <si>
    <t>E57SZ</t>
  </si>
  <si>
    <t>1KLK4</t>
  </si>
  <si>
    <t>E83KY</t>
  </si>
  <si>
    <t>E11VC</t>
  </si>
  <si>
    <t>1KLK6</t>
  </si>
  <si>
    <t>1KLH6</t>
  </si>
  <si>
    <t>2KLG7</t>
  </si>
  <si>
    <t>E98KP</t>
  </si>
  <si>
    <t>E31VC</t>
  </si>
  <si>
    <t>E94BD</t>
  </si>
  <si>
    <t>E31VD</t>
  </si>
  <si>
    <t>E27KS</t>
  </si>
  <si>
    <t>E98KJ</t>
  </si>
  <si>
    <t>E31VB</t>
  </si>
  <si>
    <t>E11BE</t>
  </si>
  <si>
    <t>E03KB</t>
  </si>
  <si>
    <t>E98KH</t>
  </si>
  <si>
    <t>E32UZ</t>
  </si>
  <si>
    <t>E83KZ</t>
  </si>
  <si>
    <t>E33CC</t>
  </si>
  <si>
    <t>E27KH</t>
  </si>
  <si>
    <t>E19KP</t>
  </si>
  <si>
    <t>E27KK</t>
  </si>
  <si>
    <t>E27KG</t>
  </si>
  <si>
    <t>E27KM</t>
  </si>
  <si>
    <t>E37VB</t>
  </si>
  <si>
    <t>E66TA</t>
  </si>
  <si>
    <t>E27KN</t>
  </si>
  <si>
    <t>E35LB</t>
  </si>
  <si>
    <t>E35CE</t>
  </si>
  <si>
    <t>E27KL</t>
  </si>
  <si>
    <t>E35KZ</t>
  </si>
  <si>
    <t>E55TA</t>
  </si>
  <si>
    <t>E27KJ</t>
  </si>
  <si>
    <t>E36KA</t>
  </si>
  <si>
    <t>SP6336</t>
  </si>
  <si>
    <t>E27KP</t>
  </si>
  <si>
    <t>E27KR</t>
  </si>
  <si>
    <t>E08KT</t>
  </si>
  <si>
    <t>E55JY</t>
  </si>
  <si>
    <t>2KLG9</t>
  </si>
  <si>
    <t>N717C</t>
  </si>
  <si>
    <t>1KLK3</t>
  </si>
  <si>
    <t>N693C</t>
  </si>
  <si>
    <t>N692C</t>
  </si>
  <si>
    <t>N768H</t>
  </si>
  <si>
    <t>N785H</t>
  </si>
  <si>
    <t>M682Z</t>
  </si>
  <si>
    <t>N713C</t>
  </si>
  <si>
    <t>N742C</t>
  </si>
  <si>
    <t>N740C</t>
  </si>
  <si>
    <t>2KLJ7</t>
  </si>
  <si>
    <t>1KLH8</t>
  </si>
  <si>
    <t>2KLH1</t>
  </si>
  <si>
    <t>E52TA</t>
  </si>
  <si>
    <t>2KLG2</t>
  </si>
  <si>
    <t>E56SZ</t>
  </si>
  <si>
    <t>1KLL4</t>
  </si>
  <si>
    <t>2KLJ3</t>
  </si>
  <si>
    <t>E56TB</t>
  </si>
  <si>
    <t>1KLJ6</t>
  </si>
  <si>
    <t>1KLL5</t>
  </si>
  <si>
    <t>2KLG6</t>
  </si>
  <si>
    <t>1KLL8</t>
  </si>
  <si>
    <t>E55TB</t>
  </si>
  <si>
    <t>2KLH2</t>
  </si>
  <si>
    <t>E98KN</t>
  </si>
  <si>
    <t>1KLM7</t>
  </si>
  <si>
    <t>2KLH3</t>
  </si>
  <si>
    <t>MBV17</t>
  </si>
  <si>
    <t>E83JZ</t>
  </si>
  <si>
    <t>E83JY</t>
  </si>
  <si>
    <t>1KLM5</t>
  </si>
  <si>
    <t>E36JZ</t>
  </si>
  <si>
    <t>2KLH4</t>
  </si>
  <si>
    <t>2KLH9</t>
  </si>
  <si>
    <t>1KLL2</t>
  </si>
  <si>
    <t>E83JX</t>
  </si>
  <si>
    <t>1KLK1</t>
  </si>
  <si>
    <t>E36JX</t>
  </si>
  <si>
    <t>MGD44</t>
  </si>
  <si>
    <t>MGD49</t>
  </si>
  <si>
    <t>3KLH2</t>
  </si>
  <si>
    <t>E54AX</t>
  </si>
  <si>
    <t>8KLW3</t>
  </si>
  <si>
    <t>MGD46</t>
  </si>
  <si>
    <t>MGD45</t>
  </si>
  <si>
    <t>3KLJ5</t>
  </si>
  <si>
    <t>8KLW4</t>
  </si>
  <si>
    <t>MGD23</t>
  </si>
  <si>
    <t>MGD50</t>
  </si>
  <si>
    <t>7KNY5</t>
  </si>
  <si>
    <t>8KKY3</t>
  </si>
  <si>
    <t>MGD33</t>
  </si>
  <si>
    <t>7KNY4</t>
  </si>
  <si>
    <t>7KNY6</t>
  </si>
  <si>
    <t>7KLW9</t>
  </si>
  <si>
    <t>3KLH1</t>
  </si>
  <si>
    <t>MGD29</t>
  </si>
  <si>
    <t>3KLG8</t>
  </si>
  <si>
    <t>3KLG4</t>
  </si>
  <si>
    <t>E37VC</t>
  </si>
  <si>
    <t>E53AX</t>
  </si>
  <si>
    <t>MGD43</t>
  </si>
  <si>
    <t>3KLG5</t>
  </si>
  <si>
    <t>8KLV1</t>
  </si>
  <si>
    <t>3KLH4</t>
  </si>
  <si>
    <t>SP3551</t>
  </si>
  <si>
    <t>SP3552</t>
  </si>
  <si>
    <t>SP3553</t>
  </si>
  <si>
    <t>SP3554</t>
  </si>
  <si>
    <t>SP3555</t>
  </si>
  <si>
    <t>E12KK</t>
  </si>
  <si>
    <t>SP3557</t>
  </si>
  <si>
    <t>SP3558</t>
  </si>
  <si>
    <t>E08KW</t>
  </si>
  <si>
    <t>SP3569</t>
  </si>
  <si>
    <t>E19KG</t>
  </si>
  <si>
    <t>E19KM</t>
  </si>
  <si>
    <t>E19KF</t>
  </si>
  <si>
    <t>E19KJ</t>
  </si>
  <si>
    <t>E19KH</t>
  </si>
  <si>
    <t>E19KE</t>
  </si>
  <si>
    <t>E19KK</t>
  </si>
  <si>
    <t>E19KL</t>
  </si>
  <si>
    <t>E36JY</t>
  </si>
  <si>
    <t>1KLJ2</t>
  </si>
  <si>
    <t>2KLJ1</t>
  </si>
  <si>
    <t>1KLJ3</t>
  </si>
  <si>
    <t>E03BE</t>
  </si>
  <si>
    <t>E02BE</t>
  </si>
  <si>
    <t>E01BE</t>
  </si>
  <si>
    <t>E04BE</t>
  </si>
  <si>
    <t>E12KH</t>
  </si>
  <si>
    <t>E12KJ</t>
  </si>
  <si>
    <t>E09JW</t>
  </si>
  <si>
    <t>E05KA</t>
  </si>
  <si>
    <t>E05KC</t>
  </si>
  <si>
    <t>E65KW</t>
  </si>
  <si>
    <t>E34VC</t>
  </si>
  <si>
    <t>E08KX</t>
  </si>
  <si>
    <t>E19KS</t>
  </si>
  <si>
    <t>E14KB</t>
  </si>
  <si>
    <t>E13KR</t>
  </si>
  <si>
    <t>E13KT</t>
  </si>
  <si>
    <t>E13KS</t>
  </si>
  <si>
    <t>E13KU</t>
  </si>
  <si>
    <t>E13KV</t>
  </si>
  <si>
    <t>E13KX</t>
  </si>
  <si>
    <t>E13KL</t>
  </si>
  <si>
    <t>SP6485</t>
  </si>
  <si>
    <t>E13KD</t>
  </si>
  <si>
    <t>E13KK</t>
  </si>
  <si>
    <t>E13KJ</t>
  </si>
  <si>
    <t>E13KH</t>
  </si>
  <si>
    <t>E13JZ</t>
  </si>
  <si>
    <t>E13KA</t>
  </si>
  <si>
    <t>E13KB</t>
  </si>
  <si>
    <t>E12LC</t>
  </si>
  <si>
    <t>E13JX</t>
  </si>
  <si>
    <t>E50VD</t>
  </si>
  <si>
    <t>MDK81</t>
  </si>
  <si>
    <t>3KLJ4</t>
  </si>
  <si>
    <t>3KLJ2</t>
  </si>
  <si>
    <t>MDK73</t>
  </si>
  <si>
    <t>3KLJ9</t>
  </si>
  <si>
    <t>E37VD</t>
  </si>
  <si>
    <t>E13JW</t>
  </si>
  <si>
    <t>E88VA</t>
  </si>
  <si>
    <t>E36DU</t>
  </si>
  <si>
    <t>E12LB</t>
  </si>
  <si>
    <t>E14KD</t>
  </si>
  <si>
    <t>E14KE</t>
  </si>
  <si>
    <t>E09JX</t>
  </si>
  <si>
    <t>KEEWAY</t>
  </si>
  <si>
    <t>E08KZ</t>
  </si>
  <si>
    <t>E95KP</t>
  </si>
  <si>
    <t>E08LC</t>
  </si>
  <si>
    <t>E09JY</t>
  </si>
  <si>
    <t>E66KN</t>
  </si>
  <si>
    <t>E05JZ</t>
  </si>
  <si>
    <t>MJE89</t>
  </si>
  <si>
    <t>E13KM</t>
  </si>
  <si>
    <t>E05BE</t>
  </si>
  <si>
    <t>E92AS</t>
  </si>
  <si>
    <t>E03KC</t>
  </si>
  <si>
    <t>E28JY</t>
  </si>
  <si>
    <t>E28JW</t>
  </si>
  <si>
    <t>E28JX</t>
  </si>
  <si>
    <t>E28JZ</t>
  </si>
  <si>
    <t>E03KA</t>
  </si>
  <si>
    <t>E08KV</t>
  </si>
  <si>
    <t>E12KL</t>
  </si>
  <si>
    <t>E87TB</t>
  </si>
  <si>
    <t>E87KB</t>
  </si>
  <si>
    <t>E48SZ</t>
  </si>
  <si>
    <t>E05KD</t>
  </si>
  <si>
    <t>E05KB</t>
  </si>
  <si>
    <t>E82VD</t>
  </si>
  <si>
    <t>E09KA</t>
  </si>
  <si>
    <t>E09KC</t>
  </si>
  <si>
    <t>E08LA</t>
  </si>
  <si>
    <t>E08LB</t>
  </si>
  <si>
    <t>E09JZ</t>
  </si>
  <si>
    <t>E09KB</t>
  </si>
  <si>
    <t>E13LA</t>
  </si>
  <si>
    <t>E13LB</t>
  </si>
  <si>
    <t>E13LC</t>
  </si>
  <si>
    <t>E14JW</t>
  </si>
  <si>
    <t>E13KW</t>
  </si>
  <si>
    <t>E13KP</t>
  </si>
  <si>
    <t>E13KZ</t>
  </si>
  <si>
    <t>E14KF</t>
  </si>
  <si>
    <t>E03KG</t>
  </si>
  <si>
    <t>E03KF</t>
  </si>
  <si>
    <t>E39TA</t>
  </si>
  <si>
    <t>E39TB</t>
  </si>
  <si>
    <t>E40SZ</t>
  </si>
  <si>
    <t>E40TA</t>
  </si>
  <si>
    <t>E40TB</t>
  </si>
  <si>
    <t>E41SZ</t>
  </si>
  <si>
    <t>E41TA</t>
  </si>
  <si>
    <t>E41TB</t>
  </si>
  <si>
    <t>E42SZ</t>
  </si>
  <si>
    <t>E42TA</t>
  </si>
  <si>
    <t>E14KK</t>
  </si>
  <si>
    <t>E14KN</t>
  </si>
  <si>
    <t>E14KM</t>
  </si>
  <si>
    <t>E14KJ</t>
  </si>
  <si>
    <t>E14KL</t>
  </si>
  <si>
    <t>E46TA</t>
  </si>
  <si>
    <t>E46TB</t>
  </si>
  <si>
    <t>E46SZ</t>
  </si>
  <si>
    <t>E43SZ</t>
  </si>
  <si>
    <t>E42TB</t>
  </si>
  <si>
    <t>E45TB</t>
  </si>
  <si>
    <t>E47TA</t>
  </si>
  <si>
    <t>E45TA</t>
  </si>
  <si>
    <t>E43TA</t>
  </si>
  <si>
    <t>E44TA</t>
  </si>
  <si>
    <t>E44SZ</t>
  </si>
  <si>
    <t>E47SZ</t>
  </si>
  <si>
    <t>E45SZ</t>
  </si>
  <si>
    <t>E43TB</t>
  </si>
  <si>
    <t>E44TB</t>
  </si>
  <si>
    <t>E47TB</t>
  </si>
  <si>
    <t>E53SZ</t>
  </si>
  <si>
    <t>E61VD</t>
  </si>
  <si>
    <t>E62UZ</t>
  </si>
  <si>
    <t>SP8113</t>
  </si>
  <si>
    <t>SP8114</t>
  </si>
  <si>
    <t>E62VC</t>
  </si>
  <si>
    <t>E62VD</t>
  </si>
  <si>
    <t>E60UZ</t>
  </si>
  <si>
    <t>E62VA</t>
  </si>
  <si>
    <t>E63UZ</t>
  </si>
  <si>
    <t>E63VA</t>
  </si>
  <si>
    <t>SP8121</t>
  </si>
  <si>
    <t>E63VD</t>
  </si>
  <si>
    <t>E64UZ</t>
  </si>
  <si>
    <t>E64VA</t>
  </si>
  <si>
    <t>E64VB</t>
  </si>
  <si>
    <t>E64VC</t>
  </si>
  <si>
    <t>E64VD</t>
  </si>
  <si>
    <t>E65UZ</t>
  </si>
  <si>
    <t>E65VA</t>
  </si>
  <si>
    <t>E60VC</t>
  </si>
  <si>
    <t>E65VB</t>
  </si>
  <si>
    <t>E65VC</t>
  </si>
  <si>
    <t>SP8135</t>
  </si>
  <si>
    <t>E66UZ</t>
  </si>
  <si>
    <t>E60VD</t>
  </si>
  <si>
    <t>E61UZ</t>
  </si>
  <si>
    <t>E61VA</t>
  </si>
  <si>
    <t>E61VB</t>
  </si>
  <si>
    <t>SP8141</t>
  </si>
  <si>
    <t>2KLG3</t>
  </si>
  <si>
    <t>N671C</t>
  </si>
  <si>
    <t>N721C</t>
  </si>
  <si>
    <t>N718C</t>
  </si>
  <si>
    <t>1KLK5</t>
  </si>
  <si>
    <t>E52TB</t>
  </si>
  <si>
    <t>1KLJ7</t>
  </si>
  <si>
    <t>1KLJ5</t>
  </si>
  <si>
    <t>E83JW</t>
  </si>
  <si>
    <t>E57TA</t>
  </si>
  <si>
    <t>2KLG8</t>
  </si>
  <si>
    <t>E52SZ</t>
  </si>
  <si>
    <t>2KLH6</t>
  </si>
  <si>
    <t>N722C</t>
  </si>
  <si>
    <t>N767H</t>
  </si>
  <si>
    <t>MDK71</t>
  </si>
  <si>
    <t>MDK63</t>
  </si>
  <si>
    <t>8KNW9</t>
  </si>
  <si>
    <t>SP2138</t>
  </si>
  <si>
    <t>7KNY1</t>
  </si>
  <si>
    <t>E19KN</t>
  </si>
  <si>
    <t>3KLH6</t>
  </si>
  <si>
    <t>E13KY</t>
  </si>
  <si>
    <t>E13JY</t>
  </si>
  <si>
    <t>E56KA</t>
  </si>
  <si>
    <t>E51VA</t>
  </si>
  <si>
    <t>E60VB</t>
  </si>
  <si>
    <t>TLA2334</t>
  </si>
  <si>
    <t>SECRETARIA DE TURISMO Y DESARROLLO ECONOMICO</t>
  </si>
  <si>
    <t>TLA2363</t>
  </si>
  <si>
    <t>TLA2336</t>
  </si>
  <si>
    <t>TLA2347</t>
  </si>
  <si>
    <t>TLA4939</t>
  </si>
  <si>
    <t>TLA2333</t>
  </si>
  <si>
    <t>TLA2341</t>
  </si>
  <si>
    <t>TLA2359</t>
  </si>
  <si>
    <t>TLA2343</t>
  </si>
  <si>
    <t>TLA2350</t>
  </si>
  <si>
    <t>TLA2351</t>
  </si>
  <si>
    <t>TLA2353</t>
  </si>
  <si>
    <t>TLA2352</t>
  </si>
  <si>
    <t>6MNP18</t>
  </si>
  <si>
    <t>TLA2335</t>
  </si>
  <si>
    <t>RW38115</t>
  </si>
  <si>
    <t>TLA2346</t>
  </si>
  <si>
    <t>RW38111</t>
  </si>
  <si>
    <t>RW38113</t>
  </si>
  <si>
    <t>RW38095</t>
  </si>
  <si>
    <t>TLA2331</t>
  </si>
  <si>
    <t>RW38117</t>
  </si>
  <si>
    <t>RW38118</t>
  </si>
  <si>
    <t>RW38116</t>
  </si>
  <si>
    <t>TLA2348</t>
  </si>
  <si>
    <t>TLA2358</t>
  </si>
  <si>
    <t>TLA2349</t>
  </si>
  <si>
    <t>TLA2342</t>
  </si>
  <si>
    <t>TLA2356</t>
  </si>
  <si>
    <t>RW53544</t>
  </si>
  <si>
    <t>TKC7245</t>
  </si>
  <si>
    <t>TLA2337</t>
  </si>
  <si>
    <t>RW38071</t>
  </si>
  <si>
    <t>TLA2357</t>
  </si>
  <si>
    <t>TLA2354</t>
  </si>
  <si>
    <t>RW38114</t>
  </si>
  <si>
    <t>TLA4938</t>
  </si>
  <si>
    <t>TLA4942</t>
  </si>
  <si>
    <t>TLA4941</t>
  </si>
  <si>
    <t>MJJ51</t>
  </si>
  <si>
    <t>MJJ52</t>
  </si>
  <si>
    <t>TLB9219</t>
  </si>
  <si>
    <t>TKX4064</t>
  </si>
  <si>
    <t>TKX4067</t>
  </si>
  <si>
    <t>TKX4066</t>
  </si>
  <si>
    <t>TKX4024</t>
  </si>
  <si>
    <t>TKX4065</t>
  </si>
  <si>
    <t>TKX4069</t>
  </si>
  <si>
    <t>RW10043</t>
  </si>
  <si>
    <t>RW10041</t>
  </si>
  <si>
    <t>RW10046</t>
  </si>
  <si>
    <t>RW10042</t>
  </si>
  <si>
    <t>RW10044</t>
  </si>
  <si>
    <t>RW53439</t>
  </si>
  <si>
    <t>RW53438</t>
  </si>
  <si>
    <t>SP7504</t>
  </si>
  <si>
    <t>TKX4068</t>
  </si>
  <si>
    <t>E04HA</t>
  </si>
  <si>
    <t>SP7924</t>
  </si>
  <si>
    <t>TKV6198</t>
  </si>
  <si>
    <t>SECRETARIADO EJECUTIVO DEL SISTEMA ESTATAL DE SEGURIDAD PUBLICA</t>
  </si>
  <si>
    <t>TKW9867</t>
  </si>
  <si>
    <t>SP7809</t>
  </si>
  <si>
    <t>THW1807</t>
  </si>
  <si>
    <t>TKW9892</t>
  </si>
  <si>
    <t>SP4379</t>
  </si>
  <si>
    <t>THL9999</t>
  </si>
  <si>
    <t>SP1848</t>
  </si>
  <si>
    <t>RW32065</t>
  </si>
  <si>
    <t>RW32071</t>
  </si>
  <si>
    <t>RW32066</t>
  </si>
  <si>
    <t>RW32061</t>
  </si>
  <si>
    <t>RW32460</t>
  </si>
  <si>
    <t>RW32152</t>
  </si>
  <si>
    <t>RT93749</t>
  </si>
  <si>
    <t>RU75206</t>
  </si>
  <si>
    <t>RW08215</t>
  </si>
  <si>
    <t>SP4380</t>
  </si>
  <si>
    <t>SP4121</t>
  </si>
  <si>
    <t>SP4122</t>
  </si>
  <si>
    <t>SP4123</t>
  </si>
  <si>
    <t>SP4124</t>
  </si>
  <si>
    <t>SP4125</t>
  </si>
  <si>
    <t>RV75789</t>
  </si>
  <si>
    <t>SP4127</t>
  </si>
  <si>
    <t>SP4128</t>
  </si>
  <si>
    <t>SP4129</t>
  </si>
  <si>
    <t>SP4130</t>
  </si>
  <si>
    <t>SP4131</t>
  </si>
  <si>
    <t>SP4132</t>
  </si>
  <si>
    <t>SP4134</t>
  </si>
  <si>
    <t>SP4135</t>
  </si>
  <si>
    <t>SP4136</t>
  </si>
  <si>
    <t>SP4137</t>
  </si>
  <si>
    <t>SP4138</t>
  </si>
  <si>
    <t>SP4139</t>
  </si>
  <si>
    <t>SP4140</t>
  </si>
  <si>
    <t>RV36362</t>
  </si>
  <si>
    <t>RV36361</t>
  </si>
  <si>
    <t>SP4387</t>
  </si>
  <si>
    <t>SP4388</t>
  </si>
  <si>
    <t>SP4389</t>
  </si>
  <si>
    <t>SP4390</t>
  </si>
  <si>
    <t>SP4391</t>
  </si>
  <si>
    <t>RU68257</t>
  </si>
  <si>
    <t>SP4485</t>
  </si>
  <si>
    <t>SP4486</t>
  </si>
  <si>
    <t>SP4487</t>
  </si>
  <si>
    <t>RU63452</t>
  </si>
  <si>
    <t>RV72793</t>
  </si>
  <si>
    <t>RU63817</t>
  </si>
  <si>
    <t>RU63557</t>
  </si>
  <si>
    <t>SP4511</t>
  </si>
  <si>
    <t>SP4512</t>
  </si>
  <si>
    <t>SP4513</t>
  </si>
  <si>
    <t>RV69777</t>
  </si>
  <si>
    <t>SP4515</t>
  </si>
  <si>
    <t>SP4516</t>
  </si>
  <si>
    <t>SP4518</t>
  </si>
  <si>
    <t>SP4519</t>
  </si>
  <si>
    <t>SP4520</t>
  </si>
  <si>
    <t>SP4521</t>
  </si>
  <si>
    <t>RW45541</t>
  </si>
  <si>
    <t>RV67544</t>
  </si>
  <si>
    <t>RV67524</t>
  </si>
  <si>
    <t>RV67541</t>
  </si>
  <si>
    <t>SP4881</t>
  </si>
  <si>
    <t>SP4882</t>
  </si>
  <si>
    <t>SP4883</t>
  </si>
  <si>
    <t>SP4884</t>
  </si>
  <si>
    <t>SP4885</t>
  </si>
  <si>
    <t>RV84972</t>
  </si>
  <si>
    <t>RV78480</t>
  </si>
  <si>
    <t>RV72796</t>
  </si>
  <si>
    <t>RV72797</t>
  </si>
  <si>
    <t>SP4890</t>
  </si>
  <si>
    <t>SP4891</t>
  </si>
  <si>
    <t>SP4892</t>
  </si>
  <si>
    <t>RW08834</t>
  </si>
  <si>
    <t>SP4894</t>
  </si>
  <si>
    <t>RW06618</t>
  </si>
  <si>
    <t>RV69775</t>
  </si>
  <si>
    <t>SP4897</t>
  </si>
  <si>
    <t>SP4898</t>
  </si>
  <si>
    <t>RV72799</t>
  </si>
  <si>
    <t>SP4900</t>
  </si>
  <si>
    <t>RV75676</t>
  </si>
  <si>
    <t>SP4902</t>
  </si>
  <si>
    <t>SP4903</t>
  </si>
  <si>
    <t>RV69793</t>
  </si>
  <si>
    <t>RV78370</t>
  </si>
  <si>
    <t>SP4906</t>
  </si>
  <si>
    <t>SP4907</t>
  </si>
  <si>
    <t>SP4908</t>
  </si>
  <si>
    <t>SP4909</t>
  </si>
  <si>
    <t>RV78620</t>
  </si>
  <si>
    <t>SP4911</t>
  </si>
  <si>
    <t>SP4912</t>
  </si>
  <si>
    <t>RV75652</t>
  </si>
  <si>
    <t>RV75546</t>
  </si>
  <si>
    <t>SP4915</t>
  </si>
  <si>
    <t>SP4917</t>
  </si>
  <si>
    <t>SP4918</t>
  </si>
  <si>
    <t>RV75712</t>
  </si>
  <si>
    <t>SP4920</t>
  </si>
  <si>
    <t>RV78499</t>
  </si>
  <si>
    <t>RV79384</t>
  </si>
  <si>
    <t>RV75677</t>
  </si>
  <si>
    <t>RV75547</t>
  </si>
  <si>
    <t>SP4925</t>
  </si>
  <si>
    <t>SP4926</t>
  </si>
  <si>
    <t>RV78460</t>
  </si>
  <si>
    <t>SP4928</t>
  </si>
  <si>
    <t>SP4929</t>
  </si>
  <si>
    <t>RV75593</t>
  </si>
  <si>
    <t>SP4931</t>
  </si>
  <si>
    <t>RV75638</t>
  </si>
  <si>
    <t>RV75790</t>
  </si>
  <si>
    <t>SP4934</t>
  </si>
  <si>
    <t>RV49314</t>
  </si>
  <si>
    <t>SP4936</t>
  </si>
  <si>
    <t>RV78512</t>
  </si>
  <si>
    <t>SP4938</t>
  </si>
  <si>
    <t>RV75582</t>
  </si>
  <si>
    <t>SP4940</t>
  </si>
  <si>
    <t>SP4941</t>
  </si>
  <si>
    <t>RV78479</t>
  </si>
  <si>
    <t>RV72798</t>
  </si>
  <si>
    <t>SP4944</t>
  </si>
  <si>
    <t>SP4945</t>
  </si>
  <si>
    <t>SP4946</t>
  </si>
  <si>
    <t>SP4947</t>
  </si>
  <si>
    <t>RV70548</t>
  </si>
  <si>
    <t>SP4949</t>
  </si>
  <si>
    <t>RV70627</t>
  </si>
  <si>
    <t>SP4951</t>
  </si>
  <si>
    <t>SP4952</t>
  </si>
  <si>
    <t>SP4953</t>
  </si>
  <si>
    <t>SP4954</t>
  </si>
  <si>
    <t>SP4955</t>
  </si>
  <si>
    <t>RV75647</t>
  </si>
  <si>
    <t>SP4957</t>
  </si>
  <si>
    <t>SP4958</t>
  </si>
  <si>
    <t>SP4959</t>
  </si>
  <si>
    <t>RV69798</t>
  </si>
  <si>
    <t>RV79974</t>
  </si>
  <si>
    <t>SP4962</t>
  </si>
  <si>
    <t>RV69842</t>
  </si>
  <si>
    <t>SP5331</t>
  </si>
  <si>
    <t>SP5332</t>
  </si>
  <si>
    <t>SP5334</t>
  </si>
  <si>
    <t>SP5335</t>
  </si>
  <si>
    <t>SP5336</t>
  </si>
  <si>
    <t>SP5337</t>
  </si>
  <si>
    <t>SP5338</t>
  </si>
  <si>
    <t>RV90661</t>
  </si>
  <si>
    <t>SP5340</t>
  </si>
  <si>
    <t>SP5341</t>
  </si>
  <si>
    <t>SP5342</t>
  </si>
  <si>
    <t>SP5343</t>
  </si>
  <si>
    <t>SP5344</t>
  </si>
  <si>
    <t>SP5345</t>
  </si>
  <si>
    <t>SP5346</t>
  </si>
  <si>
    <t>SP5347</t>
  </si>
  <si>
    <t>SP5348</t>
  </si>
  <si>
    <t>SP5349</t>
  </si>
  <si>
    <t>SP5350</t>
  </si>
  <si>
    <t>RV85060</t>
  </si>
  <si>
    <t>SP5352</t>
  </si>
  <si>
    <t>SP5353</t>
  </si>
  <si>
    <t>RV85061</t>
  </si>
  <si>
    <t>SP5355</t>
  </si>
  <si>
    <t>SP5356</t>
  </si>
  <si>
    <t>RV81368</t>
  </si>
  <si>
    <t>RV84078</t>
  </si>
  <si>
    <t>SP5359</t>
  </si>
  <si>
    <t>SP5360</t>
  </si>
  <si>
    <t>SP5361</t>
  </si>
  <si>
    <t>SP5362</t>
  </si>
  <si>
    <t>SP5363</t>
  </si>
  <si>
    <t>SP5364</t>
  </si>
  <si>
    <t>RV85108</t>
  </si>
  <si>
    <t>SP5366</t>
  </si>
  <si>
    <t>SP5367</t>
  </si>
  <si>
    <t>SP5368</t>
  </si>
  <si>
    <t>SP5369</t>
  </si>
  <si>
    <t>SP5370</t>
  </si>
  <si>
    <t>SP5371</t>
  </si>
  <si>
    <t>SP5372</t>
  </si>
  <si>
    <t>SP5373</t>
  </si>
  <si>
    <t>SP5374</t>
  </si>
  <si>
    <t>SP5375</t>
  </si>
  <si>
    <t>SP5376</t>
  </si>
  <si>
    <t>SP5377</t>
  </si>
  <si>
    <t>RV75396</t>
  </si>
  <si>
    <t>SP5379</t>
  </si>
  <si>
    <t>SP5380</t>
  </si>
  <si>
    <t>SP5381</t>
  </si>
  <si>
    <t>SP5424</t>
  </si>
  <si>
    <t>SP5425</t>
  </si>
  <si>
    <t>SP5426</t>
  </si>
  <si>
    <t>SP5427</t>
  </si>
  <si>
    <t>SP5428</t>
  </si>
  <si>
    <t>SP5429</t>
  </si>
  <si>
    <t>SP5430</t>
  </si>
  <si>
    <t>RV85012</t>
  </si>
  <si>
    <t>SP5432</t>
  </si>
  <si>
    <t>SP5433</t>
  </si>
  <si>
    <t>SP7135</t>
  </si>
  <si>
    <t>SP7136</t>
  </si>
  <si>
    <t>SP7137</t>
  </si>
  <si>
    <t>SP7138</t>
  </si>
  <si>
    <t>SP7139</t>
  </si>
  <si>
    <t>SP7140</t>
  </si>
  <si>
    <t>SP7141</t>
  </si>
  <si>
    <t>SP7142</t>
  </si>
  <si>
    <t>SP7143</t>
  </si>
  <si>
    <t>SP7144</t>
  </si>
  <si>
    <t>SP7145</t>
  </si>
  <si>
    <t>SP7146</t>
  </si>
  <si>
    <t>SP7147</t>
  </si>
  <si>
    <t>SP7148</t>
  </si>
  <si>
    <t>SP7149</t>
  </si>
  <si>
    <t>SP7150</t>
  </si>
  <si>
    <t>SP7151</t>
  </si>
  <si>
    <t>SP7152</t>
  </si>
  <si>
    <t>SP7153</t>
  </si>
  <si>
    <t>SP7154</t>
  </si>
  <si>
    <t>SP7155</t>
  </si>
  <si>
    <t>SP7156</t>
  </si>
  <si>
    <t>SP7157</t>
  </si>
  <si>
    <t>SP7158</t>
  </si>
  <si>
    <t>SP7159</t>
  </si>
  <si>
    <t>SP7160</t>
  </si>
  <si>
    <t>SP7161</t>
  </si>
  <si>
    <t>SP7162</t>
  </si>
  <si>
    <t>SP7163</t>
  </si>
  <si>
    <t>SP7164</t>
  </si>
  <si>
    <t>SP7165</t>
  </si>
  <si>
    <t>SP7166</t>
  </si>
  <si>
    <t>SP7167</t>
  </si>
  <si>
    <t>SP7168</t>
  </si>
  <si>
    <t>RX32028</t>
  </si>
  <si>
    <t>SP7170</t>
  </si>
  <si>
    <t>SP7171</t>
  </si>
  <si>
    <t>SP7172</t>
  </si>
  <si>
    <t>SP7173</t>
  </si>
  <si>
    <t>SP7174</t>
  </si>
  <si>
    <t>SP7175</t>
  </si>
  <si>
    <t>RX32029</t>
  </si>
  <si>
    <t>SP7177</t>
  </si>
  <si>
    <t>SP7178</t>
  </si>
  <si>
    <t>SP7179</t>
  </si>
  <si>
    <t>SP7180</t>
  </si>
  <si>
    <t>SP7181</t>
  </si>
  <si>
    <t>SP7182</t>
  </si>
  <si>
    <t>SP7183</t>
  </si>
  <si>
    <t>SP7184</t>
  </si>
  <si>
    <t>RR42205</t>
  </si>
  <si>
    <t>SP708</t>
  </si>
  <si>
    <t>SP711</t>
  </si>
  <si>
    <t>SP906</t>
  </si>
  <si>
    <t>SP907</t>
  </si>
  <si>
    <t>SP908</t>
  </si>
  <si>
    <t>SP1506</t>
  </si>
  <si>
    <t>SP1842</t>
  </si>
  <si>
    <t>SP1844</t>
  </si>
  <si>
    <t>SP1852</t>
  </si>
  <si>
    <t>RT17362</t>
  </si>
  <si>
    <t>RT17369</t>
  </si>
  <si>
    <t>RT17372</t>
  </si>
  <si>
    <t>RT17377</t>
  </si>
  <si>
    <t>RT17379</t>
  </si>
  <si>
    <t>RT17381</t>
  </si>
  <si>
    <t>RT17388</t>
  </si>
  <si>
    <t>RT17390</t>
  </si>
  <si>
    <t>RS43618</t>
  </si>
  <si>
    <t>SP1547</t>
  </si>
  <si>
    <t>SP1586</t>
  </si>
  <si>
    <t>RU39462</t>
  </si>
  <si>
    <t>SP1820</t>
  </si>
  <si>
    <t>SP1823</t>
  </si>
  <si>
    <t>SP1824</t>
  </si>
  <si>
    <t>SP1825</t>
  </si>
  <si>
    <t>SP1847</t>
  </si>
  <si>
    <t>SP1849</t>
  </si>
  <si>
    <t>SP1851</t>
  </si>
  <si>
    <t>SP4074</t>
  </si>
  <si>
    <t>SP4075</t>
  </si>
  <si>
    <t>SP4076</t>
  </si>
  <si>
    <t>SP4077</t>
  </si>
  <si>
    <t>SP4078</t>
  </si>
  <si>
    <t>SP4079</t>
  </si>
  <si>
    <t>RV67503</t>
  </si>
  <si>
    <t>SP4081</t>
  </si>
  <si>
    <t>RV80012</t>
  </si>
  <si>
    <t>RV51138</t>
  </si>
  <si>
    <t>SP4084</t>
  </si>
  <si>
    <t>SP4085</t>
  </si>
  <si>
    <t>SP4086</t>
  </si>
  <si>
    <t>RV93792</t>
  </si>
  <si>
    <t>SP4088</t>
  </si>
  <si>
    <t>SP4089</t>
  </si>
  <si>
    <t>SP4090</t>
  </si>
  <si>
    <t>SP4091</t>
  </si>
  <si>
    <t>SP4092</t>
  </si>
  <si>
    <t>SP4093</t>
  </si>
  <si>
    <t>SP4094</t>
  </si>
  <si>
    <t>SP4095</t>
  </si>
  <si>
    <t>SP4096</t>
  </si>
  <si>
    <t>SP4097</t>
  </si>
  <si>
    <t>SP4098</t>
  </si>
  <si>
    <t>SP4099</t>
  </si>
  <si>
    <t>SP4100</t>
  </si>
  <si>
    <t>SP4101</t>
  </si>
  <si>
    <t>SP4102</t>
  </si>
  <si>
    <t>SP4103</t>
  </si>
  <si>
    <t>SP4104</t>
  </si>
  <si>
    <t>SP4105</t>
  </si>
  <si>
    <t>SP4106</t>
  </si>
  <si>
    <t>SP4107</t>
  </si>
  <si>
    <t>SP4108</t>
  </si>
  <si>
    <t>SP4109</t>
  </si>
  <si>
    <t>SP4110</t>
  </si>
  <si>
    <t>RV72794</t>
  </si>
  <si>
    <t>SP4112</t>
  </si>
  <si>
    <t>SP4113</t>
  </si>
  <si>
    <t>SP4114</t>
  </si>
  <si>
    <t>SP4115</t>
  </si>
  <si>
    <t>SP4116</t>
  </si>
  <si>
    <t>SP4117</t>
  </si>
  <si>
    <t>SP4118</t>
  </si>
  <si>
    <t>SP4119</t>
  </si>
  <si>
    <t>SP4120</t>
  </si>
  <si>
    <t>SP5216</t>
  </si>
  <si>
    <t>RV87148</t>
  </si>
  <si>
    <t>RV85063</t>
  </si>
  <si>
    <t>RV87149</t>
  </si>
  <si>
    <t>RV84983</t>
  </si>
  <si>
    <t>SP5438</t>
  </si>
  <si>
    <t>SP5439</t>
  </si>
  <si>
    <t>SP5440</t>
  </si>
  <si>
    <t>SP5441</t>
  </si>
  <si>
    <t>SP5442</t>
  </si>
  <si>
    <t>SP5443</t>
  </si>
  <si>
    <t>RV94784</t>
  </si>
  <si>
    <t>SP5445</t>
  </si>
  <si>
    <t>SP5446</t>
  </si>
  <si>
    <t>SP5447</t>
  </si>
  <si>
    <t>SP5448</t>
  </si>
  <si>
    <t>SP5449</t>
  </si>
  <si>
    <t>SP5450</t>
  </si>
  <si>
    <t>SP5451</t>
  </si>
  <si>
    <t>SP5452</t>
  </si>
  <si>
    <t>SP6610</t>
  </si>
  <si>
    <t>SP6611</t>
  </si>
  <si>
    <t>RW34901</t>
  </si>
  <si>
    <t>SP6613</t>
  </si>
  <si>
    <t>SP6614</t>
  </si>
  <si>
    <t>SP6615</t>
  </si>
  <si>
    <t>RW06786</t>
  </si>
  <si>
    <t>SP6617</t>
  </si>
  <si>
    <t>SP6618</t>
  </si>
  <si>
    <t>SP6619</t>
  </si>
  <si>
    <t>SP6620</t>
  </si>
  <si>
    <t>SP6621</t>
  </si>
  <si>
    <t>SP6622</t>
  </si>
  <si>
    <t>SP6623</t>
  </si>
  <si>
    <t>SP6624</t>
  </si>
  <si>
    <t>RW45258</t>
  </si>
  <si>
    <t>SP6626</t>
  </si>
  <si>
    <t>RW05363</t>
  </si>
  <si>
    <t>SP6628</t>
  </si>
  <si>
    <t>RW06745</t>
  </si>
  <si>
    <t>SP6630</t>
  </si>
  <si>
    <t>RW07757</t>
  </si>
  <si>
    <t>SP6632</t>
  </si>
  <si>
    <t>SP6633</t>
  </si>
  <si>
    <t>SP6634</t>
  </si>
  <si>
    <t>SP6635</t>
  </si>
  <si>
    <t>SP6636</t>
  </si>
  <si>
    <t>RW39828</t>
  </si>
  <si>
    <t>SP6638</t>
  </si>
  <si>
    <t>SP6639</t>
  </si>
  <si>
    <t>SP6641</t>
  </si>
  <si>
    <t>SP6642</t>
  </si>
  <si>
    <t>RX32024</t>
  </si>
  <si>
    <t>RX32025</t>
  </si>
  <si>
    <t>SP6645</t>
  </si>
  <si>
    <t>SP6646</t>
  </si>
  <si>
    <t>RX32026</t>
  </si>
  <si>
    <t>SP6649</t>
  </si>
  <si>
    <t>SP6650</t>
  </si>
  <si>
    <t>RW31878</t>
  </si>
  <si>
    <t>SP6652</t>
  </si>
  <si>
    <t>SP6653</t>
  </si>
  <si>
    <t>SP6654</t>
  </si>
  <si>
    <t>SP6656</t>
  </si>
  <si>
    <t>SP6657</t>
  </si>
  <si>
    <t>SP6658</t>
  </si>
  <si>
    <t>SP6659</t>
  </si>
  <si>
    <t>SP6660</t>
  </si>
  <si>
    <t>SP6661</t>
  </si>
  <si>
    <t>SP6662</t>
  </si>
  <si>
    <t>SP6663</t>
  </si>
  <si>
    <t>SP6664</t>
  </si>
  <si>
    <t>SP6665</t>
  </si>
  <si>
    <t>SP6666</t>
  </si>
  <si>
    <t>SP6667</t>
  </si>
  <si>
    <t>SP6668</t>
  </si>
  <si>
    <t>SP6670</t>
  </si>
  <si>
    <t>SP6671</t>
  </si>
  <si>
    <t>RW07783</t>
  </si>
  <si>
    <t>SP6673</t>
  </si>
  <si>
    <t>RX32027</t>
  </si>
  <si>
    <t>SP6676</t>
  </si>
  <si>
    <t>SP6678</t>
  </si>
  <si>
    <t>SP7863</t>
  </si>
  <si>
    <t>SP7775</t>
  </si>
  <si>
    <t>SP696</t>
  </si>
  <si>
    <t>SP697</t>
  </si>
  <si>
    <t>SP720</t>
  </si>
  <si>
    <t>RV56646</t>
  </si>
  <si>
    <t>SP885</t>
  </si>
  <si>
    <t>SP886</t>
  </si>
  <si>
    <t>SP1487</t>
  </si>
  <si>
    <t>SP1500</t>
  </si>
  <si>
    <t>SP1501</t>
  </si>
  <si>
    <t>SP1502</t>
  </si>
  <si>
    <t>RS42086</t>
  </si>
  <si>
    <t>SP1496</t>
  </si>
  <si>
    <t>SP1497</t>
  </si>
  <si>
    <t>SP1498</t>
  </si>
  <si>
    <t>SP1499</t>
  </si>
  <si>
    <t>SP1503</t>
  </si>
  <si>
    <t>SP1504</t>
  </si>
  <si>
    <t>SP1505</t>
  </si>
  <si>
    <t>SP1507</t>
  </si>
  <si>
    <t>SP1508</t>
  </si>
  <si>
    <t>SP1509</t>
  </si>
  <si>
    <t>SP1510</t>
  </si>
  <si>
    <t>SP1511</t>
  </si>
  <si>
    <t>RV56645</t>
  </si>
  <si>
    <t>SP1513</t>
  </si>
  <si>
    <t>SP1514</t>
  </si>
  <si>
    <t>RT23957</t>
  </si>
  <si>
    <t>SP1516</t>
  </si>
  <si>
    <t>SP1517</t>
  </si>
  <si>
    <t>RU75948</t>
  </si>
  <si>
    <t>SP1519</t>
  </si>
  <si>
    <t>SP1520</t>
  </si>
  <si>
    <t>RT23968</t>
  </si>
  <si>
    <t>SP1522</t>
  </si>
  <si>
    <t>SP1523</t>
  </si>
  <si>
    <t>RU64552</t>
  </si>
  <si>
    <t>SP1822</t>
  </si>
  <si>
    <t>SP1826</t>
  </si>
  <si>
    <t>RU34995</t>
  </si>
  <si>
    <t>SP1829</t>
  </si>
  <si>
    <t>SP1830</t>
  </si>
  <si>
    <t>SP1831</t>
  </si>
  <si>
    <t>SP1832</t>
  </si>
  <si>
    <t>SP1834</t>
  </si>
  <si>
    <t>SP1836</t>
  </si>
  <si>
    <t>SP1835</t>
  </si>
  <si>
    <t>SP1838</t>
  </si>
  <si>
    <t>SP1837</t>
  </si>
  <si>
    <t>SP1839</t>
  </si>
  <si>
    <t>SP1840</t>
  </si>
  <si>
    <t>SP1841</t>
  </si>
  <si>
    <t>SP1843</t>
  </si>
  <si>
    <t>SP1845</t>
  </si>
  <si>
    <t>SP1846</t>
  </si>
  <si>
    <t>SP1853</t>
  </si>
  <si>
    <t>SP1854</t>
  </si>
  <si>
    <t>SP1855</t>
  </si>
  <si>
    <t>SP1856</t>
  </si>
  <si>
    <t>SP1858</t>
  </si>
  <si>
    <t>SP1423</t>
  </si>
  <si>
    <t>RT24095</t>
  </si>
  <si>
    <t>SP1626</t>
  </si>
  <si>
    <t>SP1627</t>
  </si>
  <si>
    <t>SP1821</t>
  </si>
  <si>
    <t>SP1828</t>
  </si>
  <si>
    <t>SP1833</t>
  </si>
  <si>
    <t>SP1850</t>
  </si>
  <si>
    <t>SP1857</t>
  </si>
  <si>
    <t>RT45786</t>
  </si>
  <si>
    <t>RW31875</t>
  </si>
  <si>
    <t>RV78588</t>
  </si>
  <si>
    <t>RW38162</t>
  </si>
  <si>
    <t>SP5207</t>
  </si>
  <si>
    <t>SP5208</t>
  </si>
  <si>
    <t>SP4375</t>
  </si>
  <si>
    <t>SP4443</t>
  </si>
  <si>
    <t>SP3581</t>
  </si>
  <si>
    <t>RU68219</t>
  </si>
  <si>
    <t>RU75949</t>
  </si>
  <si>
    <t>RW45266</t>
  </si>
  <si>
    <t>SP4144</t>
  </si>
  <si>
    <t>SP4145</t>
  </si>
  <si>
    <t>SP4146</t>
  </si>
  <si>
    <t>SP4147</t>
  </si>
  <si>
    <t>SP4148</t>
  </si>
  <si>
    <t>SP4149</t>
  </si>
  <si>
    <t>SP4150</t>
  </si>
  <si>
    <t>SP4151</t>
  </si>
  <si>
    <t>SP4152</t>
  </si>
  <si>
    <t>SP4153</t>
  </si>
  <si>
    <t>SP4154</t>
  </si>
  <si>
    <t>SP4155</t>
  </si>
  <si>
    <t>SP4156</t>
  </si>
  <si>
    <t>SP4157</t>
  </si>
  <si>
    <t>SP4158</t>
  </si>
  <si>
    <t>SP4159</t>
  </si>
  <si>
    <t>SP4160</t>
  </si>
  <si>
    <t>SP4161</t>
  </si>
  <si>
    <t>SP4162</t>
  </si>
  <si>
    <t>SP4163</t>
  </si>
  <si>
    <t>SP4164</t>
  </si>
  <si>
    <t>RV67507</t>
  </si>
  <si>
    <t>RV80028</t>
  </si>
  <si>
    <t>SP4167</t>
  </si>
  <si>
    <t>SP4168</t>
  </si>
  <si>
    <t>SP4169</t>
  </si>
  <si>
    <t>SP4170</t>
  </si>
  <si>
    <t>SP4171</t>
  </si>
  <si>
    <t>RV90692</t>
  </si>
  <si>
    <t>SP4173</t>
  </si>
  <si>
    <t>SP4174</t>
  </si>
  <si>
    <t>SP4175</t>
  </si>
  <si>
    <t>SP4176</t>
  </si>
  <si>
    <t>SP4177</t>
  </si>
  <si>
    <t>SP4178</t>
  </si>
  <si>
    <t>SP4179</t>
  </si>
  <si>
    <t>SP4180</t>
  </si>
  <si>
    <t>SP4181</t>
  </si>
  <si>
    <t>SP4182</t>
  </si>
  <si>
    <t>SP4183</t>
  </si>
  <si>
    <t>SP4184</t>
  </si>
  <si>
    <t>RW91020</t>
  </si>
  <si>
    <t>SP4186</t>
  </si>
  <si>
    <t>RW07785</t>
  </si>
  <si>
    <t>SP4188</t>
  </si>
  <si>
    <t>SP4189</t>
  </si>
  <si>
    <t>SP4190</t>
  </si>
  <si>
    <t>SP4191</t>
  </si>
  <si>
    <t>SP4192</t>
  </si>
  <si>
    <t>RV84973</t>
  </si>
  <si>
    <t>RU68052</t>
  </si>
  <si>
    <t>RU68039</t>
  </si>
  <si>
    <t>RU68181</t>
  </si>
  <si>
    <t>SP4490</t>
  </si>
  <si>
    <t>RV64395</t>
  </si>
  <si>
    <t>RV75792</t>
  </si>
  <si>
    <t>RU63558</t>
  </si>
  <si>
    <t>RW36560</t>
  </si>
  <si>
    <t>RV78511</t>
  </si>
  <si>
    <t>SP4496</t>
  </si>
  <si>
    <t>SP4497</t>
  </si>
  <si>
    <t>RV64428</t>
  </si>
  <si>
    <t>RU63625</t>
  </si>
  <si>
    <t>RU63788</t>
  </si>
  <si>
    <t>RV64378</t>
  </si>
  <si>
    <t>SP4592</t>
  </si>
  <si>
    <t>RU63814</t>
  </si>
  <si>
    <t>SP4672</t>
  </si>
  <si>
    <t>RV64384</t>
  </si>
  <si>
    <t>RV75651</t>
  </si>
  <si>
    <t>SP4675</t>
  </si>
  <si>
    <t>RV75624</t>
  </si>
  <si>
    <t>SP4678</t>
  </si>
  <si>
    <t>SP4677</t>
  </si>
  <si>
    <t>RV64434</t>
  </si>
  <si>
    <t>RU67017</t>
  </si>
  <si>
    <t>RV67528</t>
  </si>
  <si>
    <t>RV67529</t>
  </si>
  <si>
    <t>RV67536</t>
  </si>
  <si>
    <t>RV67537</t>
  </si>
  <si>
    <t>RV67540</t>
  </si>
  <si>
    <t>SP4791</t>
  </si>
  <si>
    <t>RV79399</t>
  </si>
  <si>
    <t>SP4793</t>
  </si>
  <si>
    <t>SP4794</t>
  </si>
  <si>
    <t>RV74477</t>
  </si>
  <si>
    <t>RV75631</t>
  </si>
  <si>
    <t>RV78603</t>
  </si>
  <si>
    <t>RV78380</t>
  </si>
  <si>
    <t>RV75541</t>
  </si>
  <si>
    <t>RV75678</t>
  </si>
  <si>
    <t>RV75658</t>
  </si>
  <si>
    <t>RV75783</t>
  </si>
  <si>
    <t>RW06616</t>
  </si>
  <si>
    <t>SP4804</t>
  </si>
  <si>
    <t>RV75591</t>
  </si>
  <si>
    <t>RV80013</t>
  </si>
  <si>
    <t>RV75782</t>
  </si>
  <si>
    <t>RV75542</t>
  </si>
  <si>
    <t>SP4809</t>
  </si>
  <si>
    <t>SP4810</t>
  </si>
  <si>
    <t>SP4811</t>
  </si>
  <si>
    <t>RV75584</t>
  </si>
  <si>
    <t>RV79117</t>
  </si>
  <si>
    <t>RV75586</t>
  </si>
  <si>
    <t>SP4815</t>
  </si>
  <si>
    <t>RX32023</t>
  </si>
  <si>
    <t>RW08835</t>
  </si>
  <si>
    <t>RV78482</t>
  </si>
  <si>
    <t>SP4819</t>
  </si>
  <si>
    <t>SP4820</t>
  </si>
  <si>
    <t>RV79481</t>
  </si>
  <si>
    <t>RV78610</t>
  </si>
  <si>
    <t>SP4823</t>
  </si>
  <si>
    <t>RV93958</t>
  </si>
  <si>
    <t>RV78557</t>
  </si>
  <si>
    <t>RV79362</t>
  </si>
  <si>
    <t>RV79365</t>
  </si>
  <si>
    <t>RV79360</t>
  </si>
  <si>
    <t>RV79377</t>
  </si>
  <si>
    <t>RV79358</t>
  </si>
  <si>
    <t>RV79359</t>
  </si>
  <si>
    <t>RV79376</t>
  </si>
  <si>
    <t>RV79364</t>
  </si>
  <si>
    <t>RV79366</t>
  </si>
  <si>
    <t>RV79367</t>
  </si>
  <si>
    <t>RV79361</t>
  </si>
  <si>
    <t>RV79363</t>
  </si>
  <si>
    <t>RV79375</t>
  </si>
  <si>
    <t>SP4839</t>
  </si>
  <si>
    <t>RV69776</t>
  </si>
  <si>
    <t>RV69778</t>
  </si>
  <si>
    <t>RV80029</t>
  </si>
  <si>
    <t>SP4843</t>
  </si>
  <si>
    <t>RV79383</t>
  </si>
  <si>
    <t>SP4845</t>
  </si>
  <si>
    <t>RV69796</t>
  </si>
  <si>
    <t>RV72795</t>
  </si>
  <si>
    <t>RV70064</t>
  </si>
  <si>
    <t>SP4849</t>
  </si>
  <si>
    <t>RW06506</t>
  </si>
  <si>
    <t>SP4851</t>
  </si>
  <si>
    <t>RV70549</t>
  </si>
  <si>
    <t>RV69797</t>
  </si>
  <si>
    <t>SP4854</t>
  </si>
  <si>
    <t>SP4855</t>
  </si>
  <si>
    <t>RV78628</t>
  </si>
  <si>
    <t>SP4857</t>
  </si>
  <si>
    <t>SP4858</t>
  </si>
  <si>
    <t>RW39330</t>
  </si>
  <si>
    <t>SP4860</t>
  </si>
  <si>
    <t>RW07894</t>
  </si>
  <si>
    <t>RV81316</t>
  </si>
  <si>
    <t>RV75505</t>
  </si>
  <si>
    <t>RV69779</t>
  </si>
  <si>
    <t>RV78481</t>
  </si>
  <si>
    <t>SP4866</t>
  </si>
  <si>
    <t>SP4867</t>
  </si>
  <si>
    <t>SP4868</t>
  </si>
  <si>
    <t>RV75557</t>
  </si>
  <si>
    <t>RV78533</t>
  </si>
  <si>
    <t>RV78567</t>
  </si>
  <si>
    <t>RW06617</t>
  </si>
  <si>
    <t>SP4873</t>
  </si>
  <si>
    <t>SP4875</t>
  </si>
  <si>
    <t>RV75516</t>
  </si>
  <si>
    <t>RV75587</t>
  </si>
  <si>
    <t>RV75588</t>
  </si>
  <si>
    <t>RV78558</t>
  </si>
  <si>
    <t>RV72800</t>
  </si>
  <si>
    <t>SP4916</t>
  </si>
  <si>
    <t>SP5333</t>
  </si>
  <si>
    <t>RV83985</t>
  </si>
  <si>
    <t>RV83954</t>
  </si>
  <si>
    <t>RV84091</t>
  </si>
  <si>
    <t>RV93564</t>
  </si>
  <si>
    <t>SP5454</t>
  </si>
  <si>
    <t>SP5455</t>
  </si>
  <si>
    <t>SP5456</t>
  </si>
  <si>
    <t>SP5457</t>
  </si>
  <si>
    <t>SP5458</t>
  </si>
  <si>
    <t>SP5459</t>
  </si>
  <si>
    <t>RU70644</t>
  </si>
  <si>
    <t>SP5461</t>
  </si>
  <si>
    <t>SP5462</t>
  </si>
  <si>
    <t>RV48680</t>
  </si>
  <si>
    <t>RV87150</t>
  </si>
  <si>
    <t>SP5465</t>
  </si>
  <si>
    <t>RV85101</t>
  </si>
  <si>
    <t>RV93636</t>
  </si>
  <si>
    <t>SP5468</t>
  </si>
  <si>
    <t>RV85122</t>
  </si>
  <si>
    <t>SP5273</t>
  </si>
  <si>
    <t>SP5274</t>
  </si>
  <si>
    <t>SP5275</t>
  </si>
  <si>
    <t>SP5276</t>
  </si>
  <si>
    <t>RW36558</t>
  </si>
  <si>
    <t>SP5278</t>
  </si>
  <si>
    <t>SP5279</t>
  </si>
  <si>
    <t>SP5280</t>
  </si>
  <si>
    <t>RV84097</t>
  </si>
  <si>
    <t>RV93881</t>
  </si>
  <si>
    <t>SP5283</t>
  </si>
  <si>
    <t>RV85025</t>
  </si>
  <si>
    <t>RV90723</t>
  </si>
  <si>
    <t>SP5286</t>
  </si>
  <si>
    <t>RV84985</t>
  </si>
  <si>
    <t>SP5288</t>
  </si>
  <si>
    <t>SP5289</t>
  </si>
  <si>
    <t>SP5290</t>
  </si>
  <si>
    <t>SP5291</t>
  </si>
  <si>
    <t>SP5292</t>
  </si>
  <si>
    <t>RV90669</t>
  </si>
  <si>
    <t>SP5294</t>
  </si>
  <si>
    <t>RW33300</t>
  </si>
  <si>
    <t>RV93635</t>
  </si>
  <si>
    <t>RV84978</t>
  </si>
  <si>
    <t>SP5298</t>
  </si>
  <si>
    <t>SP5299</t>
  </si>
  <si>
    <t>SP5300</t>
  </si>
  <si>
    <t>SP5301</t>
  </si>
  <si>
    <t>RW08310</t>
  </si>
  <si>
    <t>SP5303</t>
  </si>
  <si>
    <t>SP5304</t>
  </si>
  <si>
    <t>SP5305</t>
  </si>
  <si>
    <t>SP5306</t>
  </si>
  <si>
    <t>SP5307</t>
  </si>
  <si>
    <t>SP5308</t>
  </si>
  <si>
    <t>SP5309</t>
  </si>
  <si>
    <t>SP5310</t>
  </si>
  <si>
    <t>RV75373</t>
  </si>
  <si>
    <t>RV84092</t>
  </si>
  <si>
    <t>RV85062</t>
  </si>
  <si>
    <t>SP5314</t>
  </si>
  <si>
    <t>SP5315</t>
  </si>
  <si>
    <t>SP5316</t>
  </si>
  <si>
    <t>RV10015</t>
  </si>
  <si>
    <t>SP5318</t>
  </si>
  <si>
    <t>RV87138</t>
  </si>
  <si>
    <t>SP5320</t>
  </si>
  <si>
    <t>SP5321</t>
  </si>
  <si>
    <t>SP5322</t>
  </si>
  <si>
    <t>SP5323</t>
  </si>
  <si>
    <t>SP5324</t>
  </si>
  <si>
    <t>RV85131</t>
  </si>
  <si>
    <t>SP5326</t>
  </si>
  <si>
    <t>SP5327</t>
  </si>
  <si>
    <t>SP5328</t>
  </si>
  <si>
    <t>SP5329</t>
  </si>
  <si>
    <t>TKR6776</t>
  </si>
  <si>
    <t>RV93462</t>
  </si>
  <si>
    <t>SP7034</t>
  </si>
  <si>
    <t>SP7035</t>
  </si>
  <si>
    <t>SP7036</t>
  </si>
  <si>
    <t>SP7037</t>
  </si>
  <si>
    <t>SP7038</t>
  </si>
  <si>
    <t>RW31879</t>
  </si>
  <si>
    <t>RW39829</t>
  </si>
  <si>
    <t>SP7042</t>
  </si>
  <si>
    <t>RW38800</t>
  </si>
  <si>
    <t>SP7044</t>
  </si>
  <si>
    <t>SP7045</t>
  </si>
  <si>
    <t>RW39090</t>
  </si>
  <si>
    <t>SP7047</t>
  </si>
  <si>
    <t>SP7048</t>
  </si>
  <si>
    <t>RW37110</t>
  </si>
  <si>
    <t>SP7050</t>
  </si>
  <si>
    <t>SP7051</t>
  </si>
  <si>
    <t>SP7052</t>
  </si>
  <si>
    <t>SP7903</t>
  </si>
  <si>
    <t>SP7848</t>
  </si>
  <si>
    <t>SP7849</t>
  </si>
  <si>
    <t>SP7850</t>
  </si>
  <si>
    <t>SP7851</t>
  </si>
  <si>
    <t>SP7852</t>
  </si>
  <si>
    <t>SP7853</t>
  </si>
  <si>
    <t>SP7854</t>
  </si>
  <si>
    <t>SP7855</t>
  </si>
  <si>
    <t>SP7856</t>
  </si>
  <si>
    <t>SP7857</t>
  </si>
  <si>
    <t>SP7858</t>
  </si>
  <si>
    <t>SP7859</t>
  </si>
  <si>
    <t>SP7860</t>
  </si>
  <si>
    <t>SP7861</t>
  </si>
  <si>
    <t>SP7862</t>
  </si>
  <si>
    <t>SP7864</t>
  </si>
  <si>
    <t>SP7865</t>
  </si>
  <si>
    <t>SP7866</t>
  </si>
  <si>
    <t>SP7868</t>
  </si>
  <si>
    <t>SP7869</t>
  </si>
  <si>
    <t>SP7870</t>
  </si>
  <si>
    <t>SP7871</t>
  </si>
  <si>
    <t>SP7872</t>
  </si>
  <si>
    <t>SP7873</t>
  </si>
  <si>
    <t>SP7874</t>
  </si>
  <si>
    <t>SP7875</t>
  </si>
  <si>
    <t>SP7876</t>
  </si>
  <si>
    <t>SP7877</t>
  </si>
  <si>
    <t>SP7878</t>
  </si>
  <si>
    <t>SP7879</t>
  </si>
  <si>
    <t>SP7880</t>
  </si>
  <si>
    <t>SP7881</t>
  </si>
  <si>
    <t>SP7882</t>
  </si>
  <si>
    <t>SP7883</t>
  </si>
  <si>
    <t>SP7884</t>
  </si>
  <si>
    <t>SP7885</t>
  </si>
  <si>
    <t>SP7886</t>
  </si>
  <si>
    <t>SP7887</t>
  </si>
  <si>
    <t>SP7888</t>
  </si>
  <si>
    <t>SP7889</t>
  </si>
  <si>
    <t>SP7890</t>
  </si>
  <si>
    <t>SP7891</t>
  </si>
  <si>
    <t>SP7892</t>
  </si>
  <si>
    <t>SP7893</t>
  </si>
  <si>
    <t>SP7894</t>
  </si>
  <si>
    <t>SP7895</t>
  </si>
  <si>
    <t>SP7896</t>
  </si>
  <si>
    <t>SP7897</t>
  </si>
  <si>
    <t>E52DU</t>
  </si>
  <si>
    <t>E01JW</t>
  </si>
  <si>
    <t>SP6738</t>
  </si>
  <si>
    <t>E40EE</t>
  </si>
  <si>
    <t>E81JW</t>
  </si>
  <si>
    <t>E80LC</t>
  </si>
  <si>
    <t>E24FA</t>
  </si>
  <si>
    <t>E23FA</t>
  </si>
  <si>
    <t>SP6926</t>
  </si>
  <si>
    <t>SP6927</t>
  </si>
  <si>
    <t>SP6928</t>
  </si>
  <si>
    <t>SP6929</t>
  </si>
  <si>
    <t>SP6930</t>
  </si>
  <si>
    <t>SP6931</t>
  </si>
  <si>
    <t>SP7791</t>
  </si>
  <si>
    <t>SP7792</t>
  </si>
  <si>
    <t>SP7793</t>
  </si>
  <si>
    <t>SP7794</t>
  </si>
  <si>
    <t>SP7795</t>
  </si>
  <si>
    <t>SP7796</t>
  </si>
  <si>
    <t>SP7797</t>
  </si>
  <si>
    <t>SP7798</t>
  </si>
  <si>
    <t>SP7799</t>
  </si>
  <si>
    <t>SP7800</t>
  </si>
  <si>
    <t>SP7801</t>
  </si>
  <si>
    <t>SP7802</t>
  </si>
  <si>
    <t>SP7803</t>
  </si>
  <si>
    <t>SP7804</t>
  </si>
  <si>
    <t>SP7805</t>
  </si>
  <si>
    <t>SP7806</t>
  </si>
  <si>
    <t>TLA3291</t>
  </si>
  <si>
    <t>TLA1542</t>
  </si>
  <si>
    <t>TLA1572</t>
  </si>
  <si>
    <t>TLA1574</t>
  </si>
  <si>
    <t>TLA1575</t>
  </si>
  <si>
    <t>TLA1477</t>
  </si>
  <si>
    <t>TKJ8290</t>
  </si>
  <si>
    <t>TKJ8288</t>
  </si>
  <si>
    <t>TLA1577</t>
  </si>
  <si>
    <t>RW36129</t>
  </si>
  <si>
    <t>RW36483</t>
  </si>
  <si>
    <t>RU71169</t>
  </si>
  <si>
    <t>TLA1581</t>
  </si>
  <si>
    <t>RU71866</t>
  </si>
  <si>
    <t>TLA1585</t>
  </si>
  <si>
    <t>RW46003</t>
  </si>
  <si>
    <t>RW46004</t>
  </si>
  <si>
    <t>TKZ8186</t>
  </si>
  <si>
    <t>RW36094</t>
  </si>
  <si>
    <t>RW36095</t>
  </si>
  <si>
    <t>RW36096</t>
  </si>
  <si>
    <t>RW36102</t>
  </si>
  <si>
    <t>RW45852</t>
  </si>
  <si>
    <t>RW36103</t>
  </si>
  <si>
    <t>RW36100</t>
  </si>
  <si>
    <t>RW45193</t>
  </si>
  <si>
    <t>RW35987</t>
  </si>
  <si>
    <t>RW45189</t>
  </si>
  <si>
    <t>RW45197</t>
  </si>
  <si>
    <t>RW36130</t>
  </si>
  <si>
    <t>RX24886</t>
  </si>
  <si>
    <t>TLA1583</t>
  </si>
  <si>
    <t>TLA1579</t>
  </si>
  <si>
    <t>TLA3292</t>
  </si>
  <si>
    <t>TLA1478</t>
  </si>
  <si>
    <t>TLA1731</t>
  </si>
  <si>
    <t>TLA1576</t>
  </si>
  <si>
    <t>TLA3298</t>
  </si>
  <si>
    <t>TLA1584</t>
  </si>
  <si>
    <t>TKX4058</t>
  </si>
  <si>
    <t>RW36105</t>
  </si>
  <si>
    <t>RW36136</t>
  </si>
  <si>
    <t>RW36097</t>
  </si>
  <si>
    <t>RW36147</t>
  </si>
  <si>
    <t>RW30431</t>
  </si>
  <si>
    <t>RW36146</t>
  </si>
  <si>
    <t>RW36145</t>
  </si>
  <si>
    <t>RW36143</t>
  </si>
  <si>
    <t>RW36137</t>
  </si>
  <si>
    <t>TLA1578</t>
  </si>
  <si>
    <t>RW36154</t>
  </si>
  <si>
    <t>RW36067</t>
  </si>
  <si>
    <t>RW36152</t>
  </si>
  <si>
    <t>RW36383</t>
  </si>
  <si>
    <t>RW35982</t>
  </si>
  <si>
    <t>RW36104</t>
  </si>
  <si>
    <t>RW36150</t>
  </si>
  <si>
    <t>RW36148</t>
  </si>
  <si>
    <t>RX14452</t>
  </si>
  <si>
    <t>RX14446</t>
  </si>
  <si>
    <t>RX14448</t>
  </si>
  <si>
    <t>RX14451</t>
  </si>
  <si>
    <t>RX14449</t>
  </si>
  <si>
    <t>RX14450</t>
  </si>
  <si>
    <t>RX14447</t>
  </si>
  <si>
    <t>E38JY</t>
  </si>
  <si>
    <t>HBM8P</t>
  </si>
  <si>
    <t>HBM8R</t>
  </si>
  <si>
    <t>CATALOGO DE BIENES INMUEBLES DEL PODER EJECUTIVO DEL GOBIERNO DEL ESTADO AL 30 DE JUNIO 2015</t>
  </si>
  <si>
    <t>SECTOR CENTRAL</t>
  </si>
  <si>
    <t>NOMBRE DEL INMUEBLE</t>
  </si>
  <si>
    <t>UBICACIÓN</t>
  </si>
  <si>
    <t>TIPO DE TENENCIA SOBRE EL INMUEBLE.</t>
  </si>
  <si>
    <t>FECHA DE ADQUISICION</t>
  </si>
  <si>
    <t>TOTAL BASE CATASTRAL</t>
  </si>
  <si>
    <t>OAXACA DE JUAREZ</t>
  </si>
  <si>
    <t>INMUEBLE DESOCUPADO/SINIESTRADO</t>
  </si>
  <si>
    <t>AV. INDEPENDENCIA NUMERO 1002, ESQ. MELCHOR OCAMPO</t>
  </si>
  <si>
    <t>PROPIEDAD</t>
  </si>
  <si>
    <t>CASA OFICIAL  DE GOBIERNO</t>
  </si>
  <si>
    <t>AV. JUAREZ NUM. 506 CENTRO</t>
  </si>
  <si>
    <t>POSESION</t>
  </si>
  <si>
    <t>PATRONATO PRO HOSPITAL DEL NIÑO OAXAQUEÑO</t>
  </si>
  <si>
    <t>CRESPO NUM. 509</t>
  </si>
  <si>
    <t xml:space="preserve">PROPIEDAD </t>
  </si>
  <si>
    <t>1944-02-18</t>
  </si>
  <si>
    <t>OFICINAS DE LA SECRETARIA DE PROTECCION CIVIL, CENDI, ORGANIZACION OPIZ Y BALDIO ACARGO DE LA SSP.</t>
  </si>
  <si>
    <t>PROLONGACION DE XICOTENCATL NUM.1031</t>
  </si>
  <si>
    <t>ESTACIONAMIENTO Y CALZADA QUE CONDUCE AL MONUMENTO A "BENITO JUAREZ".</t>
  </si>
  <si>
    <t>CALZ. QUE CONDUCE AL MONUMENTO A "JUAREZ", CERRO DEL FORTIN.</t>
  </si>
  <si>
    <t>CENTRO DE CONTROL DE EVALUACIONES  C3</t>
  </si>
  <si>
    <t>MURGUIA NUM.206</t>
  </si>
  <si>
    <t>MONUMENTO A LA MADRE</t>
  </si>
  <si>
    <t>CARRETERA INTERNACIONAL KILOMETRO 508</t>
  </si>
  <si>
    <t>LIGA DE COMUNIDADES AGRARIAS Y SINDICATOS CAMPESINOS DEL ESTADO DE OAXACA Y OFICINAS DE LA SECCION 35 DE LA SNTSSA</t>
  </si>
  <si>
    <t>LEANDRO VALLE NUMERO 106, CASI ESQUINA CON AVENIDA INDEPENDENCIA.</t>
  </si>
  <si>
    <t>BALDIO, DESTINADO A CUALQUIER TIPO DE ENAJENACIÓN.</t>
  </si>
  <si>
    <t>CERRO DEL CRESTON COL. LOMA LINDA, CENTRO, OAX. EX. HACIENDA DE AGUILERA</t>
  </si>
  <si>
    <t>JARDIN</t>
  </si>
  <si>
    <t>BOULEVARD DE LA PAZ Y CALLE DE LA SOLEDAD (JUNTO A LA C.F.E.), FRACC. COLINAS DE LA SOLEDAD</t>
  </si>
  <si>
    <t>CALZ. MARGARITA MARTINEZ S/N, COL. MARTIRES DE RIO BLANCO</t>
  </si>
  <si>
    <t xml:space="preserve">PARQUE DEL AMOR Y ESCUELA PRIMARIA HERMANOS FLORES MAGON </t>
  </si>
  <si>
    <t xml:space="preserve">COL. MIGUEL ALEMAN </t>
  </si>
  <si>
    <t>MERCADO DE ARTICULOS DE LOZA Y MUEBLES DE MADERA.(MERCADO DE ABASTOS)</t>
  </si>
  <si>
    <t>NUÑO DEL MERCADO Y DIAGONAL DE MERCADERES, CENTRO, OAX.</t>
  </si>
  <si>
    <t>TIANGUIS DE DIVERSOS PRODUCTOS (CORRALON)(MERCADO DE ABASTOS)</t>
  </si>
  <si>
    <t>ENTRE LOS MODULOS DE LAS BODEGAS DE FRUTAS Y LA RIVERA DEL RIO ATOYAC.</t>
  </si>
  <si>
    <t>LOCAL DE MAQUINARIA PESADA Y UTILERIA PARA EVENTOS ESPECIALES (SOP)</t>
  </si>
  <si>
    <t>NUÑO DEL MERCADO NUMERO 601, 602 ,COL. ARBOLEDA ANTES COL. RICARDO PEREZ HERNANDEZ</t>
  </si>
  <si>
    <t>SRIA. ADMON. (INVADIDO POR LA ORGANIZACIÓN "GRUPO DE LOS 14 FORMADO POR LIDERES DEL MERCADO DE ABASTOS) SUCURSAL DEL MONTE DE PIEDAD</t>
  </si>
  <si>
    <t>ENTRE AV. CENTRAL Y PROLONGACION DE VALERIO TRUJANO</t>
  </si>
  <si>
    <t>TEATRO JUAREZ Y SECRETARIA DE TURISMO</t>
  </si>
  <si>
    <t>AV. JUAREZ NUM. 703</t>
  </si>
  <si>
    <t>COMISIÓN PARA LOS DERECHOS HUMANOS DEL EDO. DE OAX.</t>
  </si>
  <si>
    <t>ARTEAGA NUM. 414</t>
  </si>
  <si>
    <t>CALZ. MADERO RETORNO AL CENTRO DE LA CIUDAD Y CARRETERA INTERNACIONAL JUNTO AL MONUMENTO A LA MADRE</t>
  </si>
  <si>
    <t xml:space="preserve">POZO NO. 13 DENOMINADO "FERROCARRILES"                                                    </t>
  </si>
  <si>
    <t>CALLE DE CARMEN BAEZ Y PRIV. DEL MISMO NOMBRE, COL. UNION, CENTRO, OAX.</t>
  </si>
  <si>
    <t>COMISIÓN ESTATAL DE LA JUVENTUD.(MAL ESTADO)</t>
  </si>
  <si>
    <t>BELISARIO DOMINGUEZ NUM. 920, COL. REFORMA</t>
  </si>
  <si>
    <t>PENTATHLON DEPORTIVO MILITARIZADO UNIVERSITARIO XX/a. ZONA OAXACA.</t>
  </si>
  <si>
    <t>MORELOS NUM. 1006</t>
  </si>
  <si>
    <t>OFICINAS DEL INSTITUTO OAXAQUEÑO CONSTRUCTOR DE INFRAESTRUCTURA FÍSICA EDUCATIVA</t>
  </si>
  <si>
    <t>CALZ. SAN FELIPE DEL AGUA NUM. 101</t>
  </si>
  <si>
    <t>TANQUE DE AGUA</t>
  </si>
  <si>
    <t>2A. PRIV. DE BUGAMBILIAS NUM. 104, COL. JARDIN, DONAJI, CENTRO, OAX.</t>
  </si>
  <si>
    <t>CLINICA DEL CENTRO DE SALUD</t>
  </si>
  <si>
    <t>COFRE DE PEROTE ESQ. SOCONUSCO, DONAJI, CENTRO, OAX.</t>
  </si>
  <si>
    <t>ESTACIONAMIENTO DEL CERRO DEL FORTIN. O TERRENO BALDIO</t>
  </si>
  <si>
    <t xml:space="preserve"> 03/06/1974</t>
  </si>
  <si>
    <t>INMUEBLE DESOCUPADO  Y/Ó JARDIN.</t>
  </si>
  <si>
    <t>SANTA ROSA PANZACOLA, CENTRO.</t>
  </si>
  <si>
    <t>TANQUE DE ALMACENAMIENTO DE AGUA Y BOMBEO.</t>
  </si>
  <si>
    <t>MEZA DE ANAHUAC ESQ. CUMBRES DE ACULTZINGO, COL. VOLCANES, DONAJI, CENTRO, OAX.</t>
  </si>
  <si>
    <t>GUARDERIA GUADALUPE HINOJOSA/STSPEIDCEO</t>
  </si>
  <si>
    <t>AV. HIDALGO NÚMERO 1405</t>
  </si>
  <si>
    <t>PERU No. 310, COL. AMERICA, CENTRO, OAX.</t>
  </si>
  <si>
    <t>BODEGA DE SINFRA.</t>
  </si>
  <si>
    <t>CARRET. INTERNACIONAL  ESQUINA CON CALLE GRAN VIA A SANTA ROSA DE LIMA, CENTRO, OAX.</t>
  </si>
  <si>
    <t>CASA DEL MIGRANTE                                   "EL BUEN SAMARITANO"</t>
  </si>
  <si>
    <t>CALLEJÓN GUADALUPE VICTORIA SIN NÚMERO, CENTRO.</t>
  </si>
  <si>
    <t>AUDITORIA SUPERIOR DEL ESTADO DE OAX., ESTACIONAMIENTO Y JUNTA LOCAL DE CONCILIACIÓN Y ARBITRAJE, Y ESTACIONAMIENTO.</t>
  </si>
  <si>
    <t>BOULEVARD EDUARDO VASCONCELOS NUM. 617</t>
  </si>
  <si>
    <t>MERCADO ZONAL SANTA ROSA.</t>
  </si>
  <si>
    <t>CARRETERA NACIONAL A MEXICO, SANTA ROSA PANZA COLA, CENTRO, OAX.</t>
  </si>
  <si>
    <t>AREA VERDE, MODULO DE LA POLICIA MUNICIPAL.</t>
  </si>
  <si>
    <t>CALLE 5 DE FEBRERO S/N DE LA SEGUNDA SECCION DE LA UNIDAD MODELO</t>
  </si>
  <si>
    <t>ASOCIACIÓN CIVIL "ALIANZA INDÍGENA CAMPESINA DE OAXACA".</t>
  </si>
  <si>
    <t>CALLE 5 DE FEBRERO ESQ. CON CALLE S/N. SEGUNDA SECCION DE LA UNIDAD MODELO.</t>
  </si>
  <si>
    <t>BALDIO, SIN DESTINO.</t>
  </si>
  <si>
    <t>CALLE 5 DE FEBRERO ESQ. CALLE S/N. SEGUNDA SECCION DE LA UNIDAD MODELO.</t>
  </si>
  <si>
    <t>PARQUE                                                              "LUIS DONALDO COLOSIO"</t>
  </si>
  <si>
    <t>AGENCIA MUNICIPAL DE SAN FELIPE DEL AGUA.</t>
  </si>
  <si>
    <t>MERCADO DENOMINADO "SAN MARTIN" Y CENTRO DE SALUD</t>
  </si>
  <si>
    <t>FRACCIONAMIENTO EL ARROYO, AGENCIA MUNICIPAL DE SAN MARTIN MEXICAPAN, CENTRO.</t>
  </si>
  <si>
    <t>ESCUELA NORMAL DE EDUCACIÓN PREESCOLAR DE OAXACA.</t>
  </si>
  <si>
    <t>CAMINO ANTIGUO A CUILAPAN ESQUINA CON LIBRAMIENTO A SANTA CRUZ XOXOCOTLAN, SAN JUAN CHAPULTEPEC,CENTRO.</t>
  </si>
  <si>
    <t>CASA DEL PERIODISTA</t>
  </si>
  <si>
    <t>GORZALEZ ORTEGA NUMERO 603, CENTRO</t>
  </si>
  <si>
    <t>FRACCION DE TERRENO UTILIZADA POR ADOSAPACO "CARCAMO"</t>
  </si>
  <si>
    <t>AV. FERROCARRIL S/N, SANTA ROSA PANZACOLA.</t>
  </si>
  <si>
    <t>JARDIN DE NIÑOS "FRANCISCO COVARRUBIAS"</t>
  </si>
  <si>
    <t>CALLE PERÚ S/N. ESQUINA EL SALVADOR, COL. AMERICA, CENTRO.</t>
  </si>
  <si>
    <t>JARDIN DE NIÑOS "AÑO INTERNACIONAL"</t>
  </si>
  <si>
    <t>CALLE CARLOS GONZALEZ S/N. ESQUINA ANTONIO CASO, COL. JOSE VASCONCELOS, CENTRO.</t>
  </si>
  <si>
    <t>JARDIN DE NIÑOS "RICARDO FLORES MAGON"</t>
  </si>
  <si>
    <t>CALLE PICO DE ORIZABA S/N. ESQUINA CEMPOALTEPETL, COL. VOLCANES, CENTRO.</t>
  </si>
  <si>
    <t>ESCUELA PRIMARIA "30 DE ABRIL"</t>
  </si>
  <si>
    <t>CALLE MEZA DE ANAHUAC 307, COL. VOLCANES, CENTRO.</t>
  </si>
  <si>
    <t>JARDIN DE NIÑOS "LUZ COLMENARES MART "</t>
  </si>
  <si>
    <t>CALLE MARTIRES DE TACUBAYA Y LA LUZ NUM. 12, CANDIANI, CENTRO.</t>
  </si>
  <si>
    <t>JARDIN DE NIÑOS "SALVADOR DÍAZ MIRÓN"</t>
  </si>
  <si>
    <t>ZONA 04, MANZANA 10, LOTE 12, CINCO SEÑORES II</t>
  </si>
  <si>
    <t>PARQUE RECREATIVO BICENTENARIO.</t>
  </si>
  <si>
    <t>BOULEVARD EDUARDO VASCONCELOS NUM. 404</t>
  </si>
  <si>
    <t>EN USO DEL FRACCIONAMIENTO LOS PINOS (DONADO POR COCACOLA)</t>
  </si>
  <si>
    <t>PRIV. DE MARGARITAS ESQ. CON NIÑOS HEROES, COL. LINDA VISTA, FRACC. LOS PINOS</t>
  </si>
  <si>
    <t>SUBPROCURADURIA DE DELITOS CONTRA LA MUJER POR RAZON DE GENERO</t>
  </si>
  <si>
    <t xml:space="preserve">CALLE DE BURGOA, ARMENTA Y LOPEZ NUM. 700, CENTRO HISTORICO. </t>
  </si>
  <si>
    <t>SAN MARTIN MEXICAPAN</t>
  </si>
  <si>
    <t>ESC.SEC. GRL. VICENTE GUERRERO</t>
  </si>
  <si>
    <t>AV. MANUEL GOMEZ MORIN Nº 107, CALLE DEL RIO ATOYAC, COLONIA JARDINES, SAN MARTIN MEXICAPAM, OAXACA</t>
  </si>
  <si>
    <t>DR. PARDO Y ARMENTA Y LOPEZ</t>
  </si>
  <si>
    <t>CALLE DE BURGO ESQUINA CON ARMENTA Y LOPEZ NÚM. 700, CENTRO HISTÓRICO.</t>
  </si>
  <si>
    <t>AUDITORIO GUELAGUETZA.</t>
  </si>
  <si>
    <t>CERRO DEL FORTIN</t>
  </si>
  <si>
    <t>INSTITUTO ESTATAL DE ACCESO A LA INFORMACIÓN PÚBLICA DE OAXACA.</t>
  </si>
  <si>
    <t>ALMENDROS 122 ESQ. CON AMAPOLAS,  COL. REFORMA, CENTRO.</t>
  </si>
  <si>
    <t>TALLERES GRAFICOS Y PERIODICO OFICIAL.</t>
  </si>
  <si>
    <t>SANTOS DEGOLLADO, ESQUINA RAYON, CENTRO OAX.</t>
  </si>
  <si>
    <t>SECRETARÍA DE CULTURA, TEATRO ÁLVARO CARRILLO Y CENTRO DE CONVENCIONES MONTE ALBAN</t>
  </si>
  <si>
    <t>CALZADA MADERO .</t>
  </si>
  <si>
    <t>24-04-2014</t>
  </si>
  <si>
    <t>PLANTA DE TRATAMIENTO DE AGUA DE ADOSAPACO (TANQUES Y JARDINES).</t>
  </si>
  <si>
    <t>PLANETARIO "NUNDEHUI".</t>
  </si>
  <si>
    <t>AV. NICOLÁS COPÉRNICO S/N, CERRO DEL FORTIN.</t>
  </si>
  <si>
    <t>ANTENA DE RADIO.</t>
  </si>
  <si>
    <t>INMEDIACIONES DEL CERRO DEL FORTÍN, ÁREA DENOMINADA PARQUE ESTATAL "CERRO DEL FORTÍN".</t>
  </si>
  <si>
    <t>SAN AGUSTIN DE LAS JUNTAS</t>
  </si>
  <si>
    <t>AMPLIACION EL TEQUIO.</t>
  </si>
  <si>
    <t>SAN AGUSTIN DE LAS JUNTAS, CENTRO, OAX.</t>
  </si>
  <si>
    <t>SAN ANDRES HUAYAPAN</t>
  </si>
  <si>
    <t>ANTENA PGJ</t>
  </si>
  <si>
    <t>SAN ANDRES HUAYAPAN.</t>
  </si>
  <si>
    <t xml:space="preserve">SAN ANTONIO DE LA CAL </t>
  </si>
  <si>
    <t>LOS HIJOS DE LAS HADAS  A:C.  Y CASA DEL UNIVERSITARIO INDIGENA</t>
  </si>
  <si>
    <t>AVENIDA SÍMBOLOS PATRIOS ESQUINA CON CALLE DE PINOS.</t>
  </si>
  <si>
    <t xml:space="preserve">ESC. SEC. TEC. N° 100, CECATI N° 68, CONALEP  Y ÁREA INVADIDA. </t>
  </si>
  <si>
    <t>AV. CONALEP S/N, LA EXPERIMENTAL, SAN ANTONIO DE LA CAL.</t>
  </si>
  <si>
    <t>199-05-19</t>
  </si>
  <si>
    <t>SAN BARTOLO COYOTEPEC</t>
  </si>
  <si>
    <t> HOSPITAL DE ESPECIALIDADES, OFICINAS DE COESIDA, CREE (DIF), FRACCION DEL SINDICATO DE TRABAJADORES BURÓCRATAS DEL GOB. DEL EDO. DE OAX. Y FRACCIÓN BALDÍA DE LA SRIA. DE ADMINISTRACIÓN</t>
  </si>
  <si>
    <t>CAMINO REAL, SAN BARTOLO COYOTEPEC.</t>
  </si>
  <si>
    <t>CENTRO DE INTEGRACIÓN JUVENIL</t>
  </si>
  <si>
    <t>LOTE Nº 1, PARAJE EL TULE, SAN BARTOLO COYOTEPEC.</t>
  </si>
  <si>
    <t>CENTRO ADMINISTRATIVO DEL PODER EJECUTIVO Y JUDICIAL "GRAL. PORFIRIO DÍAZ, SOLDADO DE LA PATRIA". Pps CONSTRUCCION POR $ 140,352,728.55</t>
  </si>
  <si>
    <t>AGENCIA MUNICIPAL DE REYES MANTECÓN, KM. 181.5 CARRETERA OAXACA-PTO ESCONDIDO.</t>
  </si>
  <si>
    <t>INSTITUTO DE SERVICIOS PERICIALES Y SERVICIO MEDICO FORENSE</t>
  </si>
  <si>
    <t>ALDAMA No. 109 CUARTA SECCIÓN, SAN BARTOLO COYOTEPEC</t>
  </si>
  <si>
    <t>SAN JACINTO AMILPAS</t>
  </si>
  <si>
    <t>ESTACIÓN DE BOMBEROS</t>
  </si>
  <si>
    <t>CALLE SAUCES No. 101, ESQ. CON RIVERAS DEL ATOYAC, COL. HUERTOS Y GRANJAS BRENA MIEL</t>
  </si>
  <si>
    <t>BALDÍO, PREDIO DENOMINADO            "CARRERA DE SAUZ"</t>
  </si>
  <si>
    <t>CARRETERA A MONTE ALBAN, COLONIA AZTECA,</t>
  </si>
  <si>
    <t>ANTENA CORTV</t>
  </si>
  <si>
    <t>AV. GOMEZ MORIN S/N SAN JACINTO AMILPAS</t>
  </si>
  <si>
    <t>SAN RAYMUNDO JALPAN</t>
  </si>
  <si>
    <t>ACCESO AL CENTRO DE REHABILITACIÓN INFANTIL TELETÓN.</t>
  </si>
  <si>
    <t>AVENIDA ANÁHUAC, SAN RAYMUNDO JALPAN.</t>
  </si>
  <si>
    <t>FRACCIÓN DE TERRENO UTILIZADA POR LA CAMARA DE DIPUTADOS PARA ESTACIONAMIENTO.</t>
  </si>
  <si>
    <t>SAN RAYMUNDO JALPAN.</t>
  </si>
  <si>
    <t>SANTA CRUZ XOXOCOTLAN</t>
  </si>
  <si>
    <t>OFICINAS Y BODEGA DEL H.AYUNTAMIENTO DE STA. CRUZ  XOXOCOTLAN.</t>
  </si>
  <si>
    <t>PORFIRIO DIAZ #3 SANTA CRUZ XOXOCOTLAN, OAX.</t>
  </si>
  <si>
    <t>MERCADO DE SANTA CRUZ, XOXOCOTLAN,CENTRO, OAX.</t>
  </si>
  <si>
    <t>LIBRAMIENTO A ZAACHILA, ESQ. PROLONGACION DE VICENTE GUERRERO, SANTA CRUZ XOXOCOTLAN.</t>
  </si>
  <si>
    <t>SRIA. ADMON.</t>
  </si>
  <si>
    <t>CALLE PORFIRIO DIAZ, ANTIGUO CAMINO A ZAACHILA, SANTA CRUZ XOXOCOTLAN, CENTRO.</t>
  </si>
  <si>
    <t>JARDIN DE NIÑOS</t>
  </si>
  <si>
    <t>ZONA 02, MANZANA 46, LOTE 02, ARRAZOLA, SANTA CRUZ XOXOCOTLAN</t>
  </si>
  <si>
    <t>197.06-06</t>
  </si>
  <si>
    <t>LOTE I</t>
  </si>
  <si>
    <t>MUNICIPALIDAD DE SANTA CRUZ XOXOCOTLÁN</t>
  </si>
  <si>
    <t>LOTE 2</t>
  </si>
  <si>
    <t>LOTE 7</t>
  </si>
  <si>
    <t xml:space="preserve">LOTE 8 </t>
  </si>
  <si>
    <t>LOTE 9</t>
  </si>
  <si>
    <t xml:space="preserve">SANTA LUCIA DEL CAMINO </t>
  </si>
  <si>
    <t>SIN USO, A RESGUARDO DEL COMITÉ DE LA COLONIA, DESTINADO PARA UN POZO PROFUNDO DE DISTRIBUCIÓN DE AGUA.</t>
  </si>
  <si>
    <t>CALLEJON 13 DE DICIEMBRE, COL. FERNANDO GOMEZ SANDOVAL, SANTA LUCIA DEL CAMINO, CENTRO, OAX.</t>
  </si>
  <si>
    <t>CASA HABITACIÓN UTILIZADA POR EL CIPO.</t>
  </si>
  <si>
    <t>EMILIO CARRANZA NÚMERO 210, SANTA LUCÍA DEL CAMINO.</t>
  </si>
  <si>
    <t>ESCUELA PRIMARIA "BENITO JUAREZ"</t>
  </si>
  <si>
    <t>EMILIANO ZAPATA, EX-EJIDO EL ROSARIO, SANTA LUCIA DEL CAMINO, CENTRO.</t>
  </si>
  <si>
    <t>JARDIN DE NIÑOS "LUIS G. URBINA"</t>
  </si>
  <si>
    <t>EMILIANO ZAPATA, SANTA LUCIA DEL CAMINO, CENTRO.</t>
  </si>
  <si>
    <t>UNIDAD DEPORTIVA "BENITO JUAREZ"/  PARQUE CIUDAD DE LAS CANTERAS</t>
  </si>
  <si>
    <t>SANTA MARIA IXCOTEL</t>
  </si>
  <si>
    <t>SANTALUCIA DEL CAMINO</t>
  </si>
  <si>
    <t>CONSEJO DE TUTELA Y CUARTEL DE LA PABIC</t>
  </si>
  <si>
    <t xml:space="preserve"> CALLE PINOS ESQ. ESCUADRON 201, COL. ANTIGUO AEROPUERTO, SANTA LUCIA DELCAMINO, OAX.</t>
  </si>
  <si>
    <t>PENITENCIARIA DEL ESTADO Y JUZGADOS PENALES</t>
  </si>
  <si>
    <t>IXCOTEL, SANTA LUCIA DEL CAMINO, CENTRO.</t>
  </si>
  <si>
    <t>SANTA MA.EL TULE</t>
  </si>
  <si>
    <t>ARCHIVO DEL ORGANO DE FISCALIZACIÓN Y CONTROL GUBERNAMENTAL DEL PODER LEGISLATIVO.</t>
  </si>
  <si>
    <t>PARAJE DENOMINADO "LA ROMPECAPA", STA. MARIA EL TULE, OAX.</t>
  </si>
  <si>
    <t>EDIFICACIÓN DE 5 AULAS EN PROCESO DE DONACIÓN AL IEEPO.</t>
  </si>
  <si>
    <t>AV. SABINOS S/N, FRACC. "EL RETIRO", STA. MARIA EL TULE, OAX.</t>
  </si>
  <si>
    <t>SANTA MA. COYOTEPEC</t>
  </si>
  <si>
    <t>POLICIA ESTATAL                      (SECRETARIA DE SEGURIDAD PUBLICA)</t>
  </si>
  <si>
    <t>CARRETERA FEDERAL 175, OAXACA-PUERTO ANGEL, KM. 10.</t>
  </si>
  <si>
    <t>BODEGA A CARGO DE LA SECRETARÍA DE SEGURIDAD PÚBLICA.</t>
  </si>
  <si>
    <t>CARRETERA FEDERAL 175, OAXACA-PUERTO ÁNGEL, KM. 10.</t>
  </si>
  <si>
    <t xml:space="preserve">TLALIXTAC DE CABRERA </t>
  </si>
  <si>
    <t>CIUDAD ADMINISTRATIVA "BENEMÉRITO DE LAS AMÉRICAS". Pps construccion $ 24,505,829.37</t>
  </si>
  <si>
    <t>CARRETERA AL TULE KM. 11.5</t>
  </si>
  <si>
    <t>DESTINADO PARA UN JARDÍN BOTÁNICO.</t>
  </si>
  <si>
    <t>TLALIXTAC DE CABRERA, (CARRETERA GUELATAO)</t>
  </si>
  <si>
    <t>BALDIO, DESTINADO A OFICINAS Y USO HABITACIONAL. (CUEDANI)</t>
  </si>
  <si>
    <t>CALZ. MIGUEL CABRERA S/N, TLALIXTAC DE CABRERA, OAX., PARAJE DENOMINADO "CUEDANI".</t>
  </si>
  <si>
    <t>INMUEBLE BALDIO (VILLA AZUL)</t>
  </si>
  <si>
    <t>CARRETERA OAXACA ISTMO KM. 11.9</t>
  </si>
  <si>
    <t>VIVERO DE LA SECRETARÍA DE DESARROLLO RURAL.</t>
  </si>
  <si>
    <t>TLALIXTAC DE CABRERA.</t>
  </si>
  <si>
    <t>MAGDALENA APAZCO</t>
  </si>
  <si>
    <t>TERRENO A CARGO DE FIDELO PARA POZO PROFUNDO PARA DISTRIBUCIÓN DE AGUA.</t>
  </si>
  <si>
    <t>PARAJE "LAS TAREAS" MAGDALENA APAZCO, ETLA, OAX.</t>
  </si>
  <si>
    <t>FIDELO PREDIO UBICADO EN                     "LA LIBERTAD".</t>
  </si>
  <si>
    <t>SEGUNDA SECCIÓN DE XOCHIMILCO, MAGDALENA APAZCO, ETLA.</t>
  </si>
  <si>
    <t>SAN JOSÉ VISTA HERMOSA</t>
  </si>
  <si>
    <t>TANQUE PARA DISTRIBUCIÓN DE AGUA</t>
  </si>
  <si>
    <t>PREDIO "EL TANQUE", SAN JOSÉ VISTA HERMOSA.</t>
  </si>
  <si>
    <t>LA SOLEDAD VISTA HERMOSA</t>
  </si>
  <si>
    <t>DONADO POR FCO. TOLEDO</t>
  </si>
  <si>
    <t>CALLE TOLEDO S/N BARRIO DE LA SOLEDAD VISTA HERMOSA, SAN AGUSTIN ETLA, OAXACA</t>
  </si>
  <si>
    <t>SAN FRANCISCO TELIXTLAHUACA</t>
  </si>
  <si>
    <t>DENOMINADO TIERRAS DE SAN JUAN, OCUPADO POR PERSONAS DEL MULT.</t>
  </si>
  <si>
    <t>PARAJE DENOMINADO "TIERRAS DE SAN JUAN" SAN FRANCISCO TELIXTLAHUACA, OAX.</t>
  </si>
  <si>
    <t>SAN JUAN BAUTISTA GUELACHE</t>
  </si>
  <si>
    <t>INMUEBLE SIN USO (ANTES RASTRO AVÍCOLA).</t>
  </si>
  <si>
    <t>CARRETERA INTERNACIONAL 190 TRAMO ETLA-TELIX.</t>
  </si>
  <si>
    <t>SAN PABLO</t>
  </si>
  <si>
    <t>ENC.DE VEHÍCULOS DESCOMPUESTOS PROP.DEL GOB.DEL EDO.</t>
  </si>
  <si>
    <t>CARRETERA CRISTOBAL COLÓN KM. 183 ,EN EX-HACIENDA BLANCA, SAN PABLO ETLA, OAX.</t>
  </si>
  <si>
    <t>INSTITUTO DE PROFESIONALIZACIÓN (SECRETARIA DE SEGURIDAD PUBLICA)</t>
  </si>
  <si>
    <t>MUNICIPIO DE SAN PABLO, ETLA, OAX.</t>
  </si>
  <si>
    <t>SANTO DOMINGO BARRIO BAJO</t>
  </si>
  <si>
    <t xml:space="preserve">INSTALACIONES DE LA EMPRESA ALUMINIO MEXICANO PARA OFFSET, S.A, DE C.V.   </t>
  </si>
  <si>
    <t>PREDIO EX-HACIENDA DE DOLORES, SANTO DOMINGO BARRIO BAJO, ETLA,OAX.</t>
  </si>
  <si>
    <t>SANTO DOMINGO BARRIO ALTO</t>
  </si>
  <si>
    <t>BALDÍO.</t>
  </si>
  <si>
    <t>PREDIO EN SANTO DOMINGO BARRIO ALTO, ETLA, OAX.</t>
  </si>
  <si>
    <t>SAN PABLO ETLA</t>
  </si>
  <si>
    <t>POLIGONO  NO. 1, POBLADO DE MORELOS</t>
  </si>
  <si>
    <t>AGENCIA DE POLICIA DE POBLADO DE MORELOS, MUNICIPIO DE SAN PABLO ETLA, DISTRITO ETLA, ESTADO DE OAXACA</t>
  </si>
  <si>
    <t>TERRENO DE SEMBRADURA DENOMINADO "EL LLANO", POLIGNO NO. 2, POBLADO MORELOS</t>
  </si>
  <si>
    <t>LA COMPAÑÍA</t>
  </si>
  <si>
    <t>POBLADO LA Y, PARAJE "LOMA LARGA".</t>
  </si>
  <si>
    <t>SAN MARTIN TILCAJETE</t>
  </si>
  <si>
    <t>PARCELA</t>
  </si>
  <si>
    <t>PREDIO 1 Z-1 P-1</t>
  </si>
  <si>
    <t>PREDIO 2 Z-1 P-1</t>
  </si>
  <si>
    <t>PREDIO 3 Z-1 P-1</t>
  </si>
  <si>
    <t>PREDIO 4 Z-1 P-1</t>
  </si>
  <si>
    <t>VILLA DE MITLA</t>
  </si>
  <si>
    <t>MUSEO FRISELL.</t>
  </si>
  <si>
    <t>CALLE BENITO JUÁREZ N° 2, VILLA DE MITLA.</t>
  </si>
  <si>
    <t xml:space="preserve">TLACOLULA DE MATAMOROS </t>
  </si>
  <si>
    <t>CENTRO DE RECREACIÓN INFANTIL.</t>
  </si>
  <si>
    <t>PREDIO "RANCHO SAN ISIDRO" Y 3 LOTES MAS EN EL PARAJE "GUIADUBIL", (VIVEROS EN TLACOLULA).</t>
  </si>
  <si>
    <t>SUPERVISIÓN ESCOLAR</t>
  </si>
  <si>
    <t>PREDIO URBANO MÁRTIRES DE TACUBAYA Nº 4, TLACOLULA.</t>
  </si>
  <si>
    <t>CE.RE.SO. FEMENIL</t>
  </si>
  <si>
    <t>PREDIO DENOMINADO "MONTE GRANDE"</t>
  </si>
  <si>
    <t>ZIMATLAN DE ÁLVAREZ</t>
  </si>
  <si>
    <t>PREDIO RUSTICO DENOMINADO "CAMINO DE MEJIA", UBICADO EN EL MPIO. DE ZIMATLAN DE ÁLVAREZ.</t>
  </si>
  <si>
    <t>CENTRO DE INICIACION MUSICAL Y CENTRO ESCOLAR MORELOS.</t>
  </si>
  <si>
    <t>MANUEL SABINO CRESPO NUM. 909</t>
  </si>
  <si>
    <t>RECLUSORIO PREDIO 1</t>
  </si>
  <si>
    <t>AGENCIA MUNICIPAL DE SAN FRANCISCO TANIVET, TLACOLULA DE MATAMOROS</t>
  </si>
  <si>
    <t>RECLUSORIO PREDIO 2</t>
  </si>
  <si>
    <t>RECLUSORIO PREDIO 3</t>
  </si>
  <si>
    <t>RECLUSORIO PREDIO 4</t>
  </si>
  <si>
    <t>RECLUSORIO PREDIO 5</t>
  </si>
  <si>
    <t>RECLUSORIO PREDIO 6</t>
  </si>
  <si>
    <t>RECLUSORIO PREDIO 7</t>
  </si>
  <si>
    <t>RECLUSORIO PREDIO 8</t>
  </si>
  <si>
    <t>RECLUSORIO PREDIO 9</t>
  </si>
  <si>
    <t>RECLUSORIO PREDIO 10</t>
  </si>
  <si>
    <t>RECLUSORIO PREDIO 11</t>
  </si>
  <si>
    <t>RECLUSORIO PREDIO 12</t>
  </si>
  <si>
    <t>RECLUSORIO PREDIO 13</t>
  </si>
  <si>
    <t>RECLUSORIO PREDIO 14</t>
  </si>
  <si>
    <t>RECLUSORIO PREDIO 15</t>
  </si>
  <si>
    <t>RECLUSORIO PREDIO 16</t>
  </si>
  <si>
    <t>RECLUSORIO PREDIO 17</t>
  </si>
  <si>
    <t>RECLUSORIO PREDIO 18</t>
  </si>
  <si>
    <t>RECLUSORIO PREDIO 19</t>
  </si>
  <si>
    <t>GIMNASIO FLORES MAGON Y UNIDAD DEPORTIVA VENUSTIANO CARRANZA</t>
  </si>
  <si>
    <t>CERRADA DE VASCONCELOS SIN NUMERO, COL. AMERICA.</t>
  </si>
  <si>
    <t>AREA Y ACADEMIA DEPORTIVA DEL INSTITUTO TECNOLOGICO DE OAXACA</t>
  </si>
  <si>
    <t>INSTITUTO TEGNOLOGICO DE OAXACA</t>
  </si>
  <si>
    <t>TOTAL DE AVALUOS CATASTRALES POR REGION</t>
  </si>
  <si>
    <t>PINOTEPA NACIONAL</t>
  </si>
  <si>
    <t>ESCUELA PRIMARIA "ANASTASIO LEÓN FRANCO"</t>
  </si>
  <si>
    <t>3RA. CALLE SUR 103, PINOTEPA NACIONAL, JAMILTEPEC, OAX.</t>
  </si>
  <si>
    <t>SANTIAGO JAMILTEPEC</t>
  </si>
  <si>
    <t xml:space="preserve">REGISTRO CIVIL, BIBLIOTECA Y SALON SOCIAL </t>
  </si>
  <si>
    <t>SITIO SOLAR EN JAMILTEPEC.</t>
  </si>
  <si>
    <t>BALDÍO</t>
  </si>
  <si>
    <t>CARRETERA A  PUTLA DE GUERRERO, ESQ. CALLE FRANCISCO VILLA Y BENITO JUÁREZ.</t>
  </si>
  <si>
    <t>05/12/0969</t>
  </si>
  <si>
    <t>SANTA MA. CORTIJOS</t>
  </si>
  <si>
    <t xml:space="preserve"> INMUEBLE SIN USO.</t>
  </si>
  <si>
    <t>CONOCIDO EN STA. MA. CORTIJOS, JAMILTEPEC, OAXACA.</t>
  </si>
  <si>
    <t>POLICIA ESTATAL</t>
  </si>
  <si>
    <t>COLONIA AVIACION, JAMILTEPEC, OAXACA</t>
  </si>
  <si>
    <t xml:space="preserve">PUERTO ESCONDIDO </t>
  </si>
  <si>
    <t>BALDIO</t>
  </si>
  <si>
    <t>SECTOR REFORMA, JUNTO A LOS SUCESORES DE JUVENTINO PINACHO, PUERTO ESCONDIDO</t>
  </si>
  <si>
    <t>ESCUELA PRIMARIA "IGNACIO MANUEL ALTAMIRANO"</t>
  </si>
  <si>
    <t>PUERTO ESCONDIDO, SAN PEDRO MIXTEPEC</t>
  </si>
  <si>
    <t>PREDIO SIN DENOMINACIÓN PARA CATEDRAL Y ARZOBISPADO</t>
  </si>
  <si>
    <t>1 NORTE ESQUINA 4 PONIENTE, PUERTO ESCONDIDO.</t>
  </si>
  <si>
    <t>SAN AGUSTÍN LOXICHA</t>
  </si>
  <si>
    <t>BALDIO.</t>
  </si>
  <si>
    <t>PARAJE JUQUILA, SAN AGUSTÍN LOXICHA, POCHUTLA.</t>
  </si>
  <si>
    <t>SANTA MARÍA COLOTEPEC</t>
  </si>
  <si>
    <t>FUNDO DE DESARROLLO URBANO, TURÍSTICO E INDUSTRIAL</t>
  </si>
  <si>
    <t>CONOCIDO EN SANTA MARÍA COLOTEPEC, POCHUTLA, OAXACA.</t>
  </si>
  <si>
    <t xml:space="preserve">SANTA MA.HUATULCO </t>
  </si>
  <si>
    <t>PLAZA JARDÍN, LOTE 3 MANZANA 19</t>
  </si>
  <si>
    <t>SECCIÓN "A"</t>
  </si>
  <si>
    <t>LOTE 4 MANZANA 19, DESTINADO PARA IGLESIA</t>
  </si>
  <si>
    <t>BALDIO, LOTE 2 MANZANA 4, DESTINADO A PARQUE MIRADOR ESCÉNICO.</t>
  </si>
  <si>
    <t>BALDIO, LOTE 5 MANZANA 22, DESTINADO PARA ÁREA VERDE.</t>
  </si>
  <si>
    <t>BALDIO, LOTE S/N MANZANA 3, DESTINADO A JARDÍN VECINAL.</t>
  </si>
  <si>
    <t>SECCIÓN "E"</t>
  </si>
  <si>
    <t xml:space="preserve"> 03/04/1998</t>
  </si>
  <si>
    <t>BALDIO, LOTE S/N MANZANA 4, DESTINADO A JARDÍN VECINAL.</t>
  </si>
  <si>
    <t>BALDIO, LOTE S/N MANZANA 5, DESTINADO A JARDÍN VECINAL.</t>
  </si>
  <si>
    <t>BALDIO, LOTE S/N MANZANA 7, DESTINADO A JARDÍN VECINAL.</t>
  </si>
  <si>
    <t>BALDIO, LOTE 1 MANZANA 2, DESTINADO A JARDÍN DE NIÑOS.</t>
  </si>
  <si>
    <t>SECCIÓN "F"</t>
  </si>
  <si>
    <t>BALDIO, LOTE 7 MANZANA 1, DESTINADO PARA ÁREA VERDE.</t>
  </si>
  <si>
    <t>SECCIÓN "C"</t>
  </si>
  <si>
    <t>BALDIO, LOTE 2 ( P1 ), MANZANA 1, DESTINADO A PLAZA JARDÍN.</t>
  </si>
  <si>
    <t>SECCIÓN "H"</t>
  </si>
  <si>
    <t>BALDIO, LOTE 29 MANZANA 5, DESTINADO A PLAZA JARDÍN.</t>
  </si>
  <si>
    <t>BALDIO, LOTE 31 MANZANA 5, DESTINADO A PLAZA JARDÍN.</t>
  </si>
  <si>
    <t>PLAZA JARDÍN,  LOTES 8 AL 13 MANZANA 11</t>
  </si>
  <si>
    <t>IGLESIA, LOTE 25 MANZANA 14</t>
  </si>
  <si>
    <t>BALDIO, LOTE 161 MANZANA 8, USO HABITACIONAL.</t>
  </si>
  <si>
    <t>SECCIÓN "J"</t>
  </si>
  <si>
    <t>MERCADO, LOTES 3 AL 8 Y 13 AL 18MANZANA 18</t>
  </si>
  <si>
    <t>PLAZA JARDÍN,  LOTES 6 AL 11 MANZANA 23</t>
  </si>
  <si>
    <t>JARDÍN VECINAL, LOTE 6 MANZANA 30</t>
  </si>
  <si>
    <t>AGENCIA DEL M.P. LOTE 10 MANZANA 40</t>
  </si>
  <si>
    <t>BALDIO, LOTE 9 MANZANA 40, DESTINADO A JARDÍN VECINAL.</t>
  </si>
  <si>
    <t>PLAZA JARDÍN, LOTE 1 MANZANA 48</t>
  </si>
  <si>
    <t>ZONA DEPORTIVA, LOTE 3 MANZANA 1</t>
  </si>
  <si>
    <t>BALDIO, LOTE 26 MANZANA 14, DESTINADO PARA ÁREA VERDE.</t>
  </si>
  <si>
    <t>SUPERVISIÓN ESCOLAR, LOTE 16 MANZANA 23, DESTINADO A GUARDERÍA INFANTIL.</t>
  </si>
  <si>
    <t>BALDIO, LOTE 4 MANZANA 5, DESTINADO PARA ESCUELA PRIMARIA.</t>
  </si>
  <si>
    <t>SECCIÓN "H-2"</t>
  </si>
  <si>
    <t>BALDIO, LOTE 2 MANZANA 5, DESTINADO A JARDÍN VECINAL.</t>
  </si>
  <si>
    <t>LOTE 30 MANZANA 7, DESTINADO PARA TIENDA CONASUPO.</t>
  </si>
  <si>
    <t>PARQUE, LOTE S/N MANZANA 3</t>
  </si>
  <si>
    <t>CONASUPO, LOTE S/N MANZANA 13, DESTINADO AL IGUAL PARA UNA CLÍNICA MÉDICA</t>
  </si>
  <si>
    <t>PLAZA JARDÍN, LOTE 10 MANZANA 10, DESTINADO PARA UN MERCADO.</t>
  </si>
  <si>
    <t>LOTE S/N MANZANA 1, DESTINADO PARA ÁREA VERDE.</t>
  </si>
  <si>
    <t>SECCIÓN AMPLIACIÓN "J"</t>
  </si>
  <si>
    <t>BALDIO, LOTE S/N MANZANA 2, DESTINADO PARA ÁREA VERDE.</t>
  </si>
  <si>
    <t>LOTE S/N MANZANA 2, DESTINADO PARA ÁREA VERDE.</t>
  </si>
  <si>
    <t>BALDIO,  LOTE S/N MANZANA 4, DESTINADO PARA ÁREA VERDE.</t>
  </si>
  <si>
    <t>BALDIO, LOTE S/N MANZANA 5, DESTINADO PARA ÁREA VERDE.</t>
  </si>
  <si>
    <t>BALDIO, LOTE S/N MANZANA 6, DESTINADO PARA ÁREA VERDE.</t>
  </si>
  <si>
    <t>LOTE S/N MANZANA 6, DESTINADO PARA ÁREA VERDE.</t>
  </si>
  <si>
    <t>BALDIO, LOTE S/N MANZANA 7, DESTINADO PARA ÁREA VERDE.</t>
  </si>
  <si>
    <t>LOTE S/N MANZANA 9, DESTINADO PARA ÁREA VERDE.</t>
  </si>
  <si>
    <t>AMPLIACIÓN DE LA ESCUELA DE DISCAPACITADOS, LOTE 1 MANZANA 6, DESTINADO A JARDÍN VECINAL.</t>
  </si>
  <si>
    <t>SECCIÓN "K"</t>
  </si>
  <si>
    <t>BALDIO, LOTE 1 MANZANA 7, DESTINADO A PLAZA JARDÍN.</t>
  </si>
  <si>
    <t>ESCUELA PARA DISCAPACITADOS, LOTE 2 MANZANA 6</t>
  </si>
  <si>
    <t>JARDÍN, LOTE 24 MANZANA 2</t>
  </si>
  <si>
    <t>SECCIÓN "R"</t>
  </si>
  <si>
    <t>TRANSITO MUNICIPAL</t>
  </si>
  <si>
    <t>BALDIO, LOTE 38 MANZANA 4, DESTINADO A ESCUELA DE TURISMO.</t>
  </si>
  <si>
    <t>AMPLIACIÓN BÁSICA DE LA UNIDAD DE REHABILITACIÓN DEL DIF MUNICIPAL, LOTE 3 MANZANA S/N, DESTINADO PARA ÁREA VERDE.</t>
  </si>
  <si>
    <t>SECCIÓN "S"</t>
  </si>
  <si>
    <t>UNIDAD BÁSICA DE REHABILITACIÓN DEL DIF MUNICIPAL.</t>
  </si>
  <si>
    <t>ESTACIONAMIENTO DE LA UNIDAD BÁSICA DE REHABILITACIÓN DEL DIF MUNICIPAL, LOTE 5 MANZANA S/N, DESTINADO PARA ANDADOR.</t>
  </si>
  <si>
    <t>INVADIDO, LOTE 149A MANZANA 11, DESTINADO PARA ESTACIÓN DE TRANSPORTE URBANO.</t>
  </si>
  <si>
    <t>SECCIÓN "T"</t>
  </si>
  <si>
    <t>INVADIDO, LOTE 149B MANZANA 11, DESTINADO PARA CANCHAS DEPORTIVAS.</t>
  </si>
  <si>
    <t>JARDÍN VECINAL, LOTE 150  o ZV1 MANZANA 19</t>
  </si>
  <si>
    <t>LOTE ZV2 MANZANA 12, DESTINADO A JARDÍN VECINAL.</t>
  </si>
  <si>
    <t>PLAZA JARDÍN, LOTE 10 MANZANA S/N</t>
  </si>
  <si>
    <t>SECCIÓN "TANGO"</t>
  </si>
  <si>
    <t>PLAZA JARDÍN, LOTE 12 MANZANA S/N</t>
  </si>
  <si>
    <t>PLAZA JARDÍN, LOTE 13 MANZANA S/N</t>
  </si>
  <si>
    <t>PLAZA JARDÍN, LOTE 15 MANZANA S/N</t>
  </si>
  <si>
    <t>DELEGACIÓN DE TURISMO, LOTE 2, MANZANA S/N, SECCIÓN HOTELERA TANGOLUNDA "I", BAHÍA TANGOLUNDA, DESTINADO A UN MODULO DE VIGILANCIA.</t>
  </si>
  <si>
    <t>SECCIÓN HOTELERA TANGOLUNDA "I"</t>
  </si>
  <si>
    <t>PANTEÓN, LOTE S/N MANZANA S/N</t>
  </si>
  <si>
    <t>SECCIÓN AMPLIACIÓN "F"</t>
  </si>
  <si>
    <t>BALDIO, LOTE 3 MANZANA 5, DESTINADO A PLAZA JARDÍN.</t>
  </si>
  <si>
    <t>SECCIÓN "AU2 NORTE"</t>
  </si>
  <si>
    <t>BALDIO, LOTE 1 MANZANA 5, DESTINADO PARA ÁREA VERDE.</t>
  </si>
  <si>
    <t>COBAO 22, LOTE 1 MANZANA 6, DESTINADO A ZONA DEPORTIVA</t>
  </si>
  <si>
    <t>BALDIO, LOTE 6 MANZANA 5, DESTINADO A JARDÍN DE NIÑOS.</t>
  </si>
  <si>
    <t>PLAZA JARDÍN, LOTE 3 MANZANA 6</t>
  </si>
  <si>
    <t>BALDIO, LOTE 3 MANZANA 7, DESTINADO A PLAZA JARDÍN.</t>
  </si>
  <si>
    <t>PLAZA JARDÍN, LOTE 4 MANZANA 10</t>
  </si>
  <si>
    <t>BALDIO, LOTE 3 MANZANA 13, DESTINADO A PLAZA JARDÍN.</t>
  </si>
  <si>
    <t>PLAZA JARDÍN, LOTE 1 MANZANA 16</t>
  </si>
  <si>
    <t>ESCUELA SECUNDARIA, LOTE 1 MANZANA S/N</t>
  </si>
  <si>
    <t>JARDÍN DE NIÑOS, LOTE 21 MANZANA 14</t>
  </si>
  <si>
    <t>PRIMARIA Y PREPARATORIA, LOTE 236 MANZANA 20</t>
  </si>
  <si>
    <t>ESCUELA PRIMARIA, LOTE 5 MANZANA 23</t>
  </si>
  <si>
    <t>JARDÍN DE NIÑOS, LOTE 21 MANZANA 7</t>
  </si>
  <si>
    <t>ESCUELA PRIMARIA, LOTE 22 MANZANA 7</t>
  </si>
  <si>
    <t>BALDIO, LOTE 2 MANZANA 7, DESTINADO A CASA DE VISITAS.</t>
  </si>
  <si>
    <t>SECTOR  RESIDENCIAL CONEJOS</t>
  </si>
  <si>
    <t>BALDIO, LOTE ZV-1 MANZANA 1, DESTINADO PARA ÁREA VERDE.</t>
  </si>
  <si>
    <t>SECTOR ARROCITO</t>
  </si>
  <si>
    <t>BALDIO, LOTE 1 MANZANA 13, DESTINADO PARA ÁREA VERDE.</t>
  </si>
  <si>
    <t>BALDIO, LOTE 2 MANZANA 4, DESTINADO PARA ÁREA VERDE.</t>
  </si>
  <si>
    <t>SECTOR C</t>
  </si>
  <si>
    <t>LOTE 9 MANZANA 2 DESTINADO PARA ÁREA VERDE.</t>
  </si>
  <si>
    <t>SECTOR H-3</t>
  </si>
  <si>
    <t>ESCUELA, LOTE 2 MANZANA 3</t>
  </si>
  <si>
    <t>ESCUELA, LOTE 1 MANZANA 64, DESTINADO A JARDÍN DE NIÑOS.</t>
  </si>
  <si>
    <t>PLAZA PÚBLICA, LOTE 2 MANZANA 4</t>
  </si>
  <si>
    <t>SECTOR P</t>
  </si>
  <si>
    <t>BALDIO, LOTE 1 MANZANA S/N, DESTINADO PARA ÁREA VERDE.</t>
  </si>
  <si>
    <t>SECTOR AMPLIACIÓN  “U”</t>
  </si>
  <si>
    <t>BALDIO, LOTE 9 MANZANA 1, DESTINADO A PREPARATORIA.</t>
  </si>
  <si>
    <t>SECTOR T</t>
  </si>
  <si>
    <t>CENTRO DE SALUD, LOTE 1 MANZANA 17</t>
  </si>
  <si>
    <t>SECTOR H</t>
  </si>
  <si>
    <t>CENTRO DE SALUD, LOTE 2 MANZANA 17</t>
  </si>
  <si>
    <t>CENTRO DE SALUD, LOTE 3 MANZANA 17</t>
  </si>
  <si>
    <t>CENTRO DE SALUD, LOTE 18 MANZANA 17</t>
  </si>
  <si>
    <t>CENTRO DE SALUD, LOTE 19 MANZANA 17</t>
  </si>
  <si>
    <t>CENTRO DE SALUD, LOTE 20 MANZANA 17</t>
  </si>
  <si>
    <t>LOTE 2 MANZANA 6, DESTINADO A OFICINAS DEL GOBIERNO FEDERAL.</t>
  </si>
  <si>
    <t>SECTOR L</t>
  </si>
  <si>
    <t>BALDIO, LOTE 4 MANZANA 5, DESTINADO A BIBLIOTECA Y CASA DE CULTURA.</t>
  </si>
  <si>
    <t>UNA FRACCIÓN ES UTILIZADA POR LA SSP, LOTE 1 MANZANA 6, DESTINADO A OFICINAS DEL GOBIERNO FEDERAL.</t>
  </si>
  <si>
    <t>BALDIO, LOTE 1 MANZANA 5, DESTINADO PARA MUSEO.</t>
  </si>
  <si>
    <t>JUZGADO, LOTE 2 MANZANA 7</t>
  </si>
  <si>
    <t>BALDIO, LOTE 6 MANZANA 4, DESTINADO PARA ÁREA VERDE.</t>
  </si>
  <si>
    <t>BALDIO, LOTE 3 MANZANA 7, DESTINADO PARA CASA DE VISITAS.</t>
  </si>
  <si>
    <t>CIUDAD IXTEPEC</t>
  </si>
  <si>
    <t>INMUEBLE DESOCUPADO (EN POSESIÓN DEL MUNICIPIO DE CD. IXTEPEC)</t>
  </si>
  <si>
    <t>AV. FERROCARRIL ESQUINA 16 DE SEPTIEMBRE CIUDAD IXTEPEC.</t>
  </si>
  <si>
    <t>ESPINAL</t>
  </si>
  <si>
    <t>BALDIO EN EL ESPINAL</t>
  </si>
  <si>
    <t>MUNICIPIO DE EL ESPINAL.</t>
  </si>
  <si>
    <t>JUCHITAN DE ZARAGOZA</t>
  </si>
  <si>
    <t>PARQUE INFANTIL JOSÉ F. GOMEZ Y MERCADO CHE GOMEZ.</t>
  </si>
  <si>
    <t xml:space="preserve"> AV. OAXACA, CALLEJON PIPI, JUCHITAN DE ZARAGOZA.</t>
  </si>
  <si>
    <t>CASA RUSTICA, PARA EL FORO ECOLÓGICO JUCHITECO, A.C.</t>
  </si>
  <si>
    <t>AVENIDA JUÁREZ Y BELISARIO DOMÍNGUEZ SIN NÚMERO.</t>
  </si>
  <si>
    <t>BALDIO: JUCHITAN DE ZARAGOZA</t>
  </si>
  <si>
    <t>BALDIO Y CONSTRUCCIÓN EN RUINAS, SIN DESTINO.</t>
  </si>
  <si>
    <t>SEGUNDA SECCIÓN JUNTO A LA ESTACIÓN DEL F.F.C.C.</t>
  </si>
  <si>
    <t>BALDIO DESTINADO PARA UN CAMPO UNIVERSITARIO, EN EL PARAJE PEPE Y LOLITA</t>
  </si>
  <si>
    <t>SEGUNDA UNIDAD DE RIEGO NUMERO 19, MUNICIPIO DE JUCHITAN DE ZARAGOZA.</t>
  </si>
  <si>
    <t>ESCUELA PRIMARIA URBANA FEDERAL "JUCHITAN"</t>
  </si>
  <si>
    <t>ESQ. QUE FORMA LA CALLE FERROCARRIL Y LA AVENIDA MORELOS, SEGUNDA SECCIÓN, JUCHITAN DE ZARAGOZA, OAXACA</t>
  </si>
  <si>
    <t>SAN PEDRO TAPANATEPEC</t>
  </si>
  <si>
    <t>CONOCIDO, CARRETERA INTERNACIONAL.</t>
  </si>
  <si>
    <t>SANTIAGO NILTEPEC</t>
  </si>
  <si>
    <t>TERRENO PARA CASETA DE INSPECCIÓN.</t>
  </si>
  <si>
    <t>CARRET. TRANSISTMICA, ENTRE LAS CALLES DE HIDALGO Y BENITO JUÁREZ, SANTIAGO NILTEPEC.</t>
  </si>
  <si>
    <t>SAN JUAN GUICHICOVI</t>
  </si>
  <si>
    <t>INMUEBLE SIN USO.</t>
  </si>
  <si>
    <t>HIDALGO NUMERO 57, MOGOÑE ESTACIÓN SAN JUAN GUICHICOVI, JUCHITAN, OAXACA.</t>
  </si>
  <si>
    <t>CONOCIDO EN SAN JUAN GUICHICOVI, JUCHITAN, OAXACA.</t>
  </si>
  <si>
    <t>SALINA CRUZ</t>
  </si>
  <si>
    <t>CASA DE LA CULTURA DEL MUNICIPIO DE SALINA CRUZ</t>
  </si>
  <si>
    <t>INMUEBLE UBICADO EN LA CALLE DE MANZANILLO Nº 3, SALINA CRUZ.</t>
  </si>
  <si>
    <t>JALAPA DEL MARQUEZ</t>
  </si>
  <si>
    <t>NO IDENTIFICADO, DENOMINADO LACHISANTIAGO.</t>
  </si>
  <si>
    <t>NO IDENTIFICADO</t>
  </si>
  <si>
    <t>SANTA MA. MIXTEQUILLA</t>
  </si>
  <si>
    <t>NO IDENTIFICADO, DENOMINADO EL CORDINCILLO.</t>
  </si>
  <si>
    <t>NO IDENTIFICADO, DENOMINADO ZAACHILA.</t>
  </si>
  <si>
    <t>BAIDIO SIN DESTINO</t>
  </si>
  <si>
    <t>PREDIO URBANO LOTE 7 Y 8 MANZ.1, BARRIO DE SANTA CRUZ, TEHUANTEPEC.</t>
  </si>
  <si>
    <t xml:space="preserve">BALDÍO (HUERTA DE ARBOLES FRUTALES). </t>
  </si>
  <si>
    <t>CALLE DE IXTALTEPEC, COL. SAN PABLO, TEHUANTEPEC.</t>
  </si>
  <si>
    <t>DESTINADO A LA CONSTRUCCIÓN DE UNA TERMINAL DE AUTOBUSES.</t>
  </si>
  <si>
    <t>BARRIO VISHANA, SANTO DOMINGO TEHUANTEPEC.</t>
  </si>
  <si>
    <t>AMPLIACION DEL CERESO</t>
  </si>
  <si>
    <t>CALLE DE IXTALTEPEC ESQUINA CARRETERA INTERNACIONAL, BARRIO VISHANA, TEHUANTEPEC.</t>
  </si>
  <si>
    <t>ACATLAN DE PÉREZ FIGUEROA</t>
  </si>
  <si>
    <t>COLECTURIA DE RENTAS.</t>
  </si>
  <si>
    <t>CALLE PRINCIPAL O EMILIANO ZAPATA SIN NUMERO, DE ACATLAN DE PÉREZ FIGUEROA, TUXTEPEC, OAXACA.</t>
  </si>
  <si>
    <t>PREDIO UTILIZADO POR C.A.O. PARA EL DEPOSITO DE REVESTIMIENTO Y GRAVILLA.</t>
  </si>
  <si>
    <t>CERRO DENOMINADO "EL MORRO" O "DEL GOBIERNO".</t>
  </si>
  <si>
    <t>COSOLAPA</t>
  </si>
  <si>
    <t>RECLUSORIO REGIONAL.</t>
  </si>
  <si>
    <t>CAMINO DE TERRACERIA QUE CONDUCE A LA COLONIA GERMAN MEZA, POBLADO DE SAN JOSÉ COSOLAPA.</t>
  </si>
  <si>
    <t>JARDÍN DE NIÑOS "FRIDA KALO"</t>
  </si>
  <si>
    <t>CALLE MIGUEL HIDALGO ESQUINA AV. MORELOS, COSOLAPA, TUXTEPEC, OAX.</t>
  </si>
  <si>
    <t>ESCUELA PRIMARIA "RAFAEL RAMÍREZ"</t>
  </si>
  <si>
    <t>CALLE BENITO JUÁREZ  106, COSOLAPA, TUXTEPEC, OAX.</t>
  </si>
  <si>
    <t>ESCUELA PRIMARIA "MIGUEL HIDALGO"</t>
  </si>
  <si>
    <t>CALLE EMILIANO ZAPATA Nº 43, COSOLAPA, TUXTEPEC, OAX.</t>
  </si>
  <si>
    <t>INMUEBLE SIN USO, DESTINADO PARA EL IEEPO, (CONSTRUCCIÓN DE UN CENTRO PSICOPEDAGÓGICO).</t>
  </si>
  <si>
    <t>CALLE TAMAULIPAS ESQUINA MICHOACAN.</t>
  </si>
  <si>
    <t>SAN JOSÉ CHILTEPEC</t>
  </si>
  <si>
    <t>BALDÍO, DESTINADO A LA CONSTRUCCIÓN DE UNA OFICINA FISCAL.</t>
  </si>
  <si>
    <t>CARRETERA TUXTEPEC- VALLE NACIONAL ESQUINA CALLE CUAUHTEMOC, CHILTEPEC</t>
  </si>
  <si>
    <t>SAN JUAN BAUTISTA TUXTEPEC.</t>
  </si>
  <si>
    <t>CASA DE LA CULTURA DEL MUNICIPIO DE SAN JUAN BAUTISTA TUXTEPEC</t>
  </si>
  <si>
    <t>CALLE DANIEL SOTO SIN NÚMERO, COLONIA EL REPOSO, TUXTEPEC.</t>
  </si>
  <si>
    <t>CONGREGACIÓN DENOMINADA "EL HULE"</t>
  </si>
  <si>
    <t>CONGREGACIÓN DENOMINADA "EL HULE", AGENCIA MUNICIPAL DE PAPALOAPAN.</t>
  </si>
  <si>
    <t>SAN MIGUEL SOYALTEPEC</t>
  </si>
  <si>
    <t>BALDÍO, SIN DESTINO.</t>
  </si>
  <si>
    <t>CARRETERA LA GRANJA-TEMASCAL, SAN MIGUEL SOYALTEPEC.</t>
  </si>
  <si>
    <t>SAN JUAN BAUTISTA TUXTEPEC</t>
  </si>
  <si>
    <t>CASETA DE INSPECCIÓN PECUARIA</t>
  </si>
  <si>
    <t>PUENTE PAPALOAPAN, TUXTEPEC, OAXACA.</t>
  </si>
  <si>
    <t>AGENCIA MUNICIPAL "LA CARLOTA",CARRETERA TUXTEPEC-MATIAS ROMERO.</t>
  </si>
  <si>
    <t>CONSTRUCCIÓN DEL MUSEO DE TUXTEPEC.</t>
  </si>
  <si>
    <t>SOLAR UBICADO EN LIBERTAD Nº 64, TUXTEPEC.</t>
  </si>
  <si>
    <t>SAN JUAN BAUTISTA VALLE NACIONAL</t>
  </si>
  <si>
    <t>PLANTACIONES DE PINO</t>
  </si>
  <si>
    <t>CONOCIDO EN SAN ISIDRO LAGUNAS, VALLE NACIONAL, TUXTEPEC, OAXACA.</t>
  </si>
  <si>
    <t>RECLUSORIO DISTRITAL.</t>
  </si>
  <si>
    <t>CALLE PLAN DE TUXTEPEC, EJIDO "LAS LIMAS".</t>
  </si>
  <si>
    <t>SAN JUAN BAUTISTA CUICATLAN.</t>
  </si>
  <si>
    <t>CE.RE.SO. REGIONAL.</t>
  </si>
  <si>
    <t>AVENIDA FERROCARRIL, CUICATLAN, OAX.</t>
  </si>
  <si>
    <t>TEOTITLAN DE FLORES MAGON</t>
  </si>
  <si>
    <t>BALDÍO, DESTINADO PARA UN RASTRO.</t>
  </si>
  <si>
    <t>CAMINO QUE CONDUCE A SAN ANTONIO NANAHUATIPAN, TEOTITLAN DEL FLORES MAGON.</t>
  </si>
  <si>
    <t>VILLA DE IXTLAN</t>
  </si>
  <si>
    <t>LA ESTANCIA, OCUPADO POR LA UNIVERSIDAD DE LA SIERRA NORTE.</t>
  </si>
  <si>
    <t>PARAJE DENOMINADO "POR LA ESTANCIA", ANTIGUO CAMINO A SANTA MARÍA YAHUICHE</t>
  </si>
  <si>
    <t>SAN JUAN MAZATLAN</t>
  </si>
  <si>
    <t xml:space="preserve"> RANCHO GANADO "OAXACA"</t>
  </si>
  <si>
    <t xml:space="preserve"> PREDIOS "LA LOLITA" Y "LA PUERTA", LOTES 15,14 Y 2 Y DOÑA EMILIA DEL FRACC. LA PUERTA PERTENECIENTE AL MPIO. DE SAN JUAN MAZATLAN,MIXE.</t>
  </si>
  <si>
    <t>DESTINADO PARA INSTALACIONES OFICIALES DEL GOBIERNO DEL ESTADO.</t>
  </si>
  <si>
    <t>DOS FRACCIONES DE TERRENO DENOMINADOS "FINLANDIA" Y "SUECIA",CARRET. TRANSISMICA KM.145 -141.</t>
  </si>
  <si>
    <t>SAN JUAN COTZOCON</t>
  </si>
  <si>
    <t>PLANTACIONES DE PINO LA "SABANA"</t>
  </si>
  <si>
    <t>CONOCIDO EN SAN JUAN COTZOCON, MIXES, OAXACA.</t>
  </si>
  <si>
    <t>MIAHUATLAN DE PORFIRIO DÍAZ</t>
  </si>
  <si>
    <t>PREDIO PARAJE "LOS HIGOS".</t>
  </si>
  <si>
    <t>JARDÍN DE NIÑOS "ENRIQUE REBSAMEN"</t>
  </si>
  <si>
    <t>CALLE CIPRES Nº 102 BIS. MIAUHATLAN, OAX.</t>
  </si>
  <si>
    <t>SANTA MA. ZANIZA</t>
  </si>
  <si>
    <t>NO IDENTIFICADO, FERRERIA SAN RAMÓN</t>
  </si>
  <si>
    <t>PREDIO RUSTICO SANTA MARIA ZANIZA</t>
  </si>
  <si>
    <t xml:space="preserve">SANTIAGO TEXTITLAN </t>
  </si>
  <si>
    <t>NO IDENTIFICADO, FERRERIA PROVIDENCIA.</t>
  </si>
  <si>
    <t xml:space="preserve"> PREDIO RUSTICO SANTIAGO TEXTITLAN .</t>
  </si>
  <si>
    <t>HUAJUAPAN DE LEÓN</t>
  </si>
  <si>
    <t>CASA DE LA CULTURA DEL MUNICIPIO DE HUAJUAPAN DE LEÓN</t>
  </si>
  <si>
    <t>ESQ.DE H. COLEGIO MILITAR Y ANTONIO DE LEÓN (FRENTE AL PARQUE INDEPENDENCIA).</t>
  </si>
  <si>
    <t>UNIVERSIDAD TECNOLOGICA DE LA MIXTECA.</t>
  </si>
  <si>
    <t>PREDIO EN HUAJUAPAN DE LEÓN, OAX.</t>
  </si>
  <si>
    <t>ESCUELA SECUNDARIA FEDERAL "BENITO JUAREZ"</t>
  </si>
  <si>
    <t>CALLE ABRAHAM CASTELLANOS,COL. DEL MAESTRO, HUAJUAPAN DE LEÓN, OAX.</t>
  </si>
  <si>
    <t>SAN SEBASTIÁN TECOMAXTLAHUACA</t>
  </si>
  <si>
    <t>PREDIO EN SAN SEBASTIÁN TECOMAXTLAHUACA.</t>
  </si>
  <si>
    <t>ASUNCIÓN NOCHIXTLAN</t>
  </si>
  <si>
    <t>RESGUARDO DE MAQUINARIA AGRÍCOLA DE LA SECRETARÍA DE DESARROLLO RURAL.</t>
  </si>
  <si>
    <t>KM. 105, CARRETERA INTERNACIONAL A ORILLAS DE LA POBLACIÓN DE ASUNCIÓN NOCHIXTLAN, OAX.</t>
  </si>
  <si>
    <t>CAMPO DEPORTIVO.</t>
  </si>
  <si>
    <t>PREDIO DENOMINADO "YUXANDOCO", NOCHIXTLAN, OAX.</t>
  </si>
  <si>
    <t>BIBLIOTECA PUBLICA MUNICIPAL ABRAHAM CASTELLANOS.</t>
  </si>
  <si>
    <t>BARRIO DE LA PEÑA S/N, NOCHIXTLAN, OAX.</t>
  </si>
  <si>
    <t>ESCUELA SECUNDARIA TÉCNICA NUMERO 7.</t>
  </si>
  <si>
    <t>CALLE MORELOS, NOCHIXTLAN, OAX.</t>
  </si>
  <si>
    <t>SAN PEDRO Y SAN PABLO TEPOSCOLULA</t>
  </si>
  <si>
    <t>NAVE TIPO INDUSTRIAL.</t>
  </si>
  <si>
    <t>CARRETERA A TLAXIACO, SECCIÓN PRIMERA, BARRIO DE SAN FRANCISCO.</t>
  </si>
  <si>
    <t>HUAJUAPAN DE LEON</t>
  </si>
  <si>
    <t>UNIDAD DEPORTIVA HUAJUAPAN DE LEON</t>
  </si>
  <si>
    <t>RANCHO SOLANO</t>
  </si>
  <si>
    <t>YANHUITLAN</t>
  </si>
  <si>
    <t>MUSEO DE INSTRUMENTOS</t>
  </si>
  <si>
    <t>STO. DOMINGO YANHUITLAN</t>
  </si>
  <si>
    <t>DISTRITO FEDERAL</t>
  </si>
  <si>
    <t>REPRESENTACIÓN DEL GOBIERNO DEL ESTADO EN EL DISTRITO FEDERAL</t>
  </si>
  <si>
    <t>CALLE SHAKESPEARE NÚMERO 68, ANTES 29, FRACCIÓN B DE LOS LOTES 20 Y 19 DE LA MANZANA 12 EN LA COLONIA ANZURES.</t>
  </si>
  <si>
    <t>OFICINAS ADMINISTRATIVAS</t>
  </si>
  <si>
    <t>AV. COYOACAN  N° 939, MANZANA 70, COL. DEL VALLE</t>
  </si>
  <si>
    <t>CATALOGO DE BIENES INMUEBLES DEL PODER EJECUTIVO DEL GOBIERNO DEL ESTADO AL 30 DE JUNIO DE 2015</t>
  </si>
  <si>
    <t>TEATRO "MACEDONIO ALCALA".</t>
  </si>
  <si>
    <t>AV. INDEPENDENCIA NUMERO 1100 ESQ. ARMENTA Y LOPEZ</t>
  </si>
  <si>
    <t>1908-01-14</t>
  </si>
  <si>
    <t>PLAZA DE LA DANZA</t>
  </si>
  <si>
    <t>AV. MORELOS S/N.</t>
  </si>
  <si>
    <t>USUFRUCTO</t>
  </si>
  <si>
    <t>OFICINAS DEL REGISTRO PUBLICO DE LA PROPIEDAD.</t>
  </si>
  <si>
    <t>5 DE MAYO NUMERO 200, ESQ. AV. MORELOS</t>
  </si>
  <si>
    <t>BIBLIOTECA PUBLICA CENTRAL DEL ESTADO.</t>
  </si>
  <si>
    <t>MACEDONIO ALCALA NUMERO 200, ESQ. AV. MORELOS.</t>
  </si>
  <si>
    <t>08/0/1975</t>
  </si>
  <si>
    <t>MUSEO DE ARTE CONTEMPORANEO DE OAXACA.</t>
  </si>
  <si>
    <t>MACEDONIO ALCALA NUM. 202</t>
  </si>
  <si>
    <t>INSTITUTO DE ARTES GRAFICAS DE OAXACA</t>
  </si>
  <si>
    <t>MACEDONIO ALCALA  NUMERO 507, ESQ. PLAZUELA DEL CARMEN ALTO.</t>
  </si>
  <si>
    <t>CASA HOGAR Y ACADEMIA (PROTECCION A LA JOVEN)</t>
  </si>
  <si>
    <t>TINOCO Y PALACIOS NUM. 217</t>
  </si>
  <si>
    <t>OFICINAS DEL PATRONATO PRO-HOSPITAL DEL NIÑO OAXAQUEÑO.</t>
  </si>
  <si>
    <t xml:space="preserve"> MATAMOROS NUM. 400.</t>
  </si>
  <si>
    <t>MUSEO DE ARTE PRECOLOMBINO</t>
  </si>
  <si>
    <t>AV. MORELOS NUM. 503</t>
  </si>
  <si>
    <t>INSTITUTO OAXAQUEÑO DE LAS ARTESANIAS</t>
  </si>
  <si>
    <t>GARCIA VIGIL NUM. 809</t>
  </si>
  <si>
    <t>FACULTAD DE ARQUITECTURA "5 DE MAYO"  DE LA UABJO</t>
  </si>
  <si>
    <t>AV. INDEPENDENCIA ESQ. CON 5 DE MAYO</t>
  </si>
  <si>
    <t>CASA DE LA CULTURA OAXAQUEÑA.</t>
  </si>
  <si>
    <t>GONZALEZ ORTEGA NUM. 403</t>
  </si>
  <si>
    <t>ARCHIVO GENERAL DEL ESTADO.</t>
  </si>
  <si>
    <t>SANTOS DEGOLLADO NUM. 400 COL., CENTRO, OAX.</t>
  </si>
  <si>
    <t>MUSEO  DE FILATELIA</t>
  </si>
  <si>
    <t>REFORMA NUM. 504</t>
  </si>
  <si>
    <t>SEDE DEL PALACIO DE GOBIERNO DEL ESTADO DE OAXACA Y MUSEO DEL PALACIO DE GOBIERNO-ESPACIO DE LA DIVERSIDAD</t>
  </si>
  <si>
    <t>JARDIN DE LA CONSTITUCION</t>
  </si>
  <si>
    <t>TIANGUIS DE ARTESANOS.</t>
  </si>
  <si>
    <t>ALDAMA NUM.200</t>
  </si>
  <si>
    <t>MUSEO DE LOS PINTORES OAXAQUEÑOS.</t>
  </si>
  <si>
    <t>INDEPENDENCIA ESQUINA GARCIA VIGIL.</t>
  </si>
  <si>
    <t>GARCIA VIGIL 602, CENTRO</t>
  </si>
  <si>
    <t>OFICINAS DE LA PROCURADURÍA GENERAL DE JUSTICIA DEL ESTADO.</t>
  </si>
  <si>
    <t xml:space="preserve">AV. LUIS ECHEVERRIA SIN NUMERO, LA EXPERIMENTAL, SAN ANTONIO DE LA CAL. </t>
  </si>
  <si>
    <t>CENTRO DE ARTES DE SAN AGUSTIN C.A.S.A.</t>
  </si>
  <si>
    <t>OFICINAS EN USO DEL HONORABLE AYUNTAMIENTO DE LA CIUDAD DE OAXACA.</t>
  </si>
  <si>
    <t>AVENIDA MORELOS SIN NÚMERO, CENTRO</t>
  </si>
  <si>
    <t>HEMEROTECA, JARDÍN BOTÁNICO, MUSEO Y SALAS DEL EDIFICIO SIGLO XIX.</t>
  </si>
  <si>
    <t>CALLE REFORMA ESQUINA CON CALLE CONSTITUCIÓN, CENTRO.</t>
  </si>
  <si>
    <t>OFICINAS DE LA REPRESENTACIÓN DE LA UNAM EN EL ESTADO DE OAXACA.</t>
  </si>
  <si>
    <t>ALAMEDA DE LEON, CENTRO, PLANTA ALTA.</t>
  </si>
  <si>
    <t>AREA RECREATIVA Y BOSQUE "EL TEQUIO".</t>
  </si>
  <si>
    <t>COMODATO</t>
  </si>
  <si>
    <t>DERECHO DE VÍA EN LA LÍNEA “EB” KM 0+100 AL 53+978.50 Y DERECHO DE VÍA EN LA LÍNEA “E” KM 370+000 AL 400+156.20, Y ESTACION STA. MARIA EL TULE DESTINADO A EQUIPAMIENTO URBANO Y PRESTACIÓN DE SERVICIOS PÚBLICOS.</t>
  </si>
  <si>
    <t>DERECHO DE VÍA DE FERROCARRILES NACIONALES DE MÉXICO EN LIQUIDACION, TRAMOS: ESTACION OAXACA A  TLACOLULA DE MATAMOROS, OAX. Y PARQUE DEL AMOR AL TABICHE, OCOTLAN DE MORELOS, OAX.. Y ESTACION DE SANTA MARÍA EL TULE,OAX.</t>
  </si>
  <si>
    <t>DERECHO DE VÍA, RESERVA DE LA BIOSFERA TEHUACAN - CUICATLÁN.</t>
  </si>
  <si>
    <t>ESTACIÓN DEL FERROCARRIL, DE SAN JUAN BAUTISTA CUICATLÁN.</t>
  </si>
  <si>
    <t>Municipio</t>
  </si>
  <si>
    <t>Avance Financiero</t>
  </si>
  <si>
    <t>Avance Físico</t>
  </si>
  <si>
    <t>Ciclo Recurso</t>
  </si>
  <si>
    <t>Presupuesto</t>
  </si>
  <si>
    <t>Ejercido</t>
  </si>
  <si>
    <t>Pagado</t>
  </si>
  <si>
    <t>% Avance</t>
  </si>
  <si>
    <t>Unidad de Medida</t>
  </si>
  <si>
    <t>% Avance Acumulado</t>
  </si>
  <si>
    <t>Construccion De Pavimento De Concreto Hidraulico</t>
  </si>
  <si>
    <t>San Juan Bautista Tuxtepec</t>
  </si>
  <si>
    <t>2013</t>
  </si>
  <si>
    <t>Metros Cuadrados</t>
  </si>
  <si>
    <t>Ampliacion De La Red De Distribucion En La Localidad De Rio Las Flores</t>
  </si>
  <si>
    <t>San Juan Mixtepec -Dto. 08 -</t>
  </si>
  <si>
    <t>2014</t>
  </si>
  <si>
    <t>Amp. Y Cambio De Sistema De La Rd. En Bajo La Peña</t>
  </si>
  <si>
    <t>Construccion Del Sistema De Drenaje Sanitario Para Beneficiar A La Localidad De Chicapa De Castro</t>
  </si>
  <si>
    <t>Heroica Ciudad de Juchitán de Zaragoza</t>
  </si>
  <si>
    <t>Metros lineales</t>
  </si>
  <si>
    <t>Alumbrado Publico</t>
  </si>
  <si>
    <t>Santa Lucía Monteverde</t>
  </si>
  <si>
    <t>2015</t>
  </si>
  <si>
    <t>Construcción De Techo Firme Con Lamina Galvanizada Para El Mejoramiento De Vivienda San Miguel De Marcos Perez</t>
  </si>
  <si>
    <t>San Juan Teposcolula</t>
  </si>
  <si>
    <t>Fiestas De Noviembre 2014</t>
  </si>
  <si>
    <t>Santa María Tonameca</t>
  </si>
  <si>
    <t>San Juan Bautista Suchitepec</t>
  </si>
  <si>
    <t>Mantenimiento De Vehículo.</t>
  </si>
  <si>
    <t>Pavimentación Con Concreto Hidráulico De La "Avenida Principal", Localidad De San Isidro</t>
  </si>
  <si>
    <t>San Juan Coatzóspam</t>
  </si>
  <si>
    <t>Escuela Primaria Benito Juárez Clave 20dpr0147d</t>
  </si>
  <si>
    <t>Guelatao de Juárez</t>
  </si>
  <si>
    <t>Construccion De Comedor Comunitario, El Frijol</t>
  </si>
  <si>
    <t>San Mateo Yucutindoo</t>
  </si>
  <si>
    <t>Construccion De Comedor Comunitario, Pueblo Viejo</t>
  </si>
  <si>
    <t>Sueldos De Policias Municipales</t>
  </si>
  <si>
    <t>Santiago Huajolotitlán</t>
  </si>
  <si>
    <t xml:space="preserve">Luminaria </t>
  </si>
  <si>
    <t>Combustible Y Lubricantes</t>
  </si>
  <si>
    <t>Metros cúbicos</t>
  </si>
  <si>
    <t>Pago De Salarios Del Personal De Seguridad Publica</t>
  </si>
  <si>
    <t>Santiago Huauclilla</t>
  </si>
  <si>
    <t>Lote</t>
  </si>
  <si>
    <t>Pago De Los Servicios De Alumbrado Publico</t>
  </si>
  <si>
    <t>Sueldo A Personal De Confianza</t>
  </si>
  <si>
    <t>San Juan Tepeuxila</t>
  </si>
  <si>
    <t>Equipo de seguridad</t>
  </si>
  <si>
    <t>Gastos Indirectos</t>
  </si>
  <si>
    <t>Santa María Colotepec</t>
  </si>
  <si>
    <t>Estudio de preinversión</t>
  </si>
  <si>
    <t>Construccion De Un Muro De Contencion De 150 M2 En La Escuela Primaria General Juujkyájte´N Clave 20dpr3585x</t>
  </si>
  <si>
    <t>San Pedro y San Pablo Ayutla</t>
  </si>
  <si>
    <t>Construccion  Y Equipamiento De Un Comedor Escolar En La Escuela Primaria General Juujkyájte´N Clave 20dpr3585x</t>
  </si>
  <si>
    <t>Construccion  Y Equipamiento De Un Comedor Escolar En El Jardin De Niños Maria Enriqueta Camarrillo De Pereira Clave 20djn0586l</t>
  </si>
  <si>
    <t>Construccion Y Equipamiento De Un Comedor Escolar En La Escuela Primaria Alma Campesina Con Clave 20dpr10030</t>
  </si>
  <si>
    <t>Servicios Personales (Sueldos, Primas Dominicales, Cuotas Al Issste, Seguro De Vida, Pensiones Y Jubilaciones)</t>
  </si>
  <si>
    <t>Ampliación De La Red De Distribución De Energía Electrica</t>
  </si>
  <si>
    <t>San Miguel Aloápam</t>
  </si>
  <si>
    <t>San Antonio Acutla</t>
  </si>
  <si>
    <t>Construcción De Dispensario Médico</t>
  </si>
  <si>
    <t>Sueldo A Policias</t>
  </si>
  <si>
    <t>San Juan del Río</t>
  </si>
  <si>
    <t>Combustible Para Patrulla</t>
  </si>
  <si>
    <t>Vehículos</t>
  </si>
  <si>
    <t>Uniformes Para Policias</t>
  </si>
  <si>
    <t>Equipamiento</t>
  </si>
  <si>
    <t>Construcción Del Sistema De Agua Potable En Las Localidades De Malucano - Nopalera - Las Palmas</t>
  </si>
  <si>
    <t>Metros</t>
  </si>
  <si>
    <t>Pago A Policias</t>
  </si>
  <si>
    <t>Santa Magdalena Jicotlán</t>
  </si>
  <si>
    <t>San Pedro Teozacoalco</t>
  </si>
  <si>
    <t xml:space="preserve">Vivienda </t>
  </si>
  <si>
    <t>¿Rehabilitación De Camino Rural Tramo 0 000 Al 3 000 Entronque Carretera Federal No. 200, Km. 150 540¿</t>
  </si>
  <si>
    <t>Kilómetro</t>
  </si>
  <si>
    <t>Uniformes A Policias</t>
  </si>
  <si>
    <t>San Juan Teita</t>
  </si>
  <si>
    <t xml:space="preserve">Haberes A Los Policias </t>
  </si>
  <si>
    <t>Santiago Apoala</t>
  </si>
  <si>
    <t xml:space="preserve">Uniformes Para La Policia </t>
  </si>
  <si>
    <t>Piezas</t>
  </si>
  <si>
    <t xml:space="preserve">Construccion De Unidad Deportiva En La Comunidad De La Cienega </t>
  </si>
  <si>
    <t>Ciénega de Zimatlán</t>
  </si>
  <si>
    <t>Construccion De 16 Sanitarios Con Biodigestor Para El Mejoramiento De Viviendas</t>
  </si>
  <si>
    <t>Santa María Yucuhiti</t>
  </si>
  <si>
    <t>Construccion De 20 Sanitarios Con Biodigestor Para El Mejoramiento De Viviendas</t>
  </si>
  <si>
    <t>Construccion De 8 Sanitarios Con Biodigestor Para El Mejoramiento De Viviendas</t>
  </si>
  <si>
    <t>Construccion De 85 Sanitarios Con Biodigestor Para El Mejoramiento De Viviendas</t>
  </si>
  <si>
    <t>San Miguel Soyaltepec</t>
  </si>
  <si>
    <t>Construccion De 19 Sanitarios Con Biodigestor Para El Mejoramiento De Viviendas</t>
  </si>
  <si>
    <t>Equipamiento De 31 Estufas Ecologicas Para El Mejoramiento De La Vivienda Santa Maria Vigallo</t>
  </si>
  <si>
    <t>Zimatlán de Álvarez</t>
  </si>
  <si>
    <t>Equipamiento De 31 Estufas Ecologicas Para El Mejoramiento De La Vivienda Santiaguito Clavellinas</t>
  </si>
  <si>
    <t xml:space="preserve">Equipamiento De 40 Estufas Ecologicas Para El Mejoramiento De La Viviendael Rosario </t>
  </si>
  <si>
    <t>Comision Estatal De Vivienda</t>
  </si>
  <si>
    <t>Equipamiento De 40 Estufas Ecologicas Para El Mejoramiento De La Vivienda Zimatlan</t>
  </si>
  <si>
    <t>Chalcatongo de Hidalgo</t>
  </si>
  <si>
    <t>Equipamiento De 60  Estufas Ecologicas Para El Mejoramiento De La Vivienda San Nicolas Quialana</t>
  </si>
  <si>
    <t>Contruccion De 8 Cuartos Dormitorios Para El Mejoramiento De La Vivienda En San Pedro Ozomacin</t>
  </si>
  <si>
    <t>Ayotzintepec</t>
  </si>
  <si>
    <t>Construccion De 1 Sanitario Con Biodigestor Para El Mejoramiento De Viviendas</t>
  </si>
  <si>
    <t>Contruccion De 2 Cuartos Dormitorios Para El Mejoramiento De La Vivienda Tierra Blanca</t>
  </si>
  <si>
    <t>Coatecas Altas</t>
  </si>
  <si>
    <t>Construccion De 20 Sanitarios Con Biodigestor Para El Mejoramiento De Vivienda</t>
  </si>
  <si>
    <t>San Mateo Yoloxochitlán</t>
  </si>
  <si>
    <t>Construccion De 2 Cuartos Dormitorios Para El Mejoramiento De La Vivienda El Platanar</t>
  </si>
  <si>
    <t>San Martín Lachilá</t>
  </si>
  <si>
    <t>Construccion De 25 Sanitarios Con Biodigestor Para El Mejoramiento De Viviendas.</t>
  </si>
  <si>
    <t>Santiago Yosondúa</t>
  </si>
  <si>
    <t>Santa María Yosoyúa</t>
  </si>
  <si>
    <t>Construccion De 5 Sanitarios Con Biodigestor Para El Mejoramiento De Viviendas</t>
  </si>
  <si>
    <t>Santa María Jacatepec</t>
  </si>
  <si>
    <t>Construccion De 9 Sanitarios Con Biodigestor Para El Mejoramiento De Viviendas</t>
  </si>
  <si>
    <t>Santa Inés del Monte</t>
  </si>
  <si>
    <t>Construccion De 3 Sanitarios Con Biodigestor Para El Mejoramiento De Viviendas</t>
  </si>
  <si>
    <t>San Andrés Zabache</t>
  </si>
  <si>
    <t>Yaxe</t>
  </si>
  <si>
    <t>Construccion De 3 Sanitarios Con Biodigestor Para El Mejoramiento De Vivienda</t>
  </si>
  <si>
    <t>San Pedro Mártir</t>
  </si>
  <si>
    <t>Contruccion De 8 Cuartos Dormitorios Para El Mejoramiento De La Vivienda Cerro Camaron</t>
  </si>
  <si>
    <t>San Pedro Ixcatlán</t>
  </si>
  <si>
    <t>Construccion De 13 Sanitarios Con Biodigestor Para El Mejoramiento De Viviendas</t>
  </si>
  <si>
    <t>Santa María Zoquitlán</t>
  </si>
  <si>
    <t>Construccion De 29 Sanitarios Con Biodigestor Para El Mejoramiento De Viviendas</t>
  </si>
  <si>
    <t>San Miguel Mixtepec</t>
  </si>
  <si>
    <t>Ayoquezco de Aldama</t>
  </si>
  <si>
    <t>Construccion De 17 Sanitarios Con Biodigestores Para El Mejoramiento De Viviendas</t>
  </si>
  <si>
    <t>San Juan Lachigalla</t>
  </si>
  <si>
    <t>Construccion De 10 Sanitarios Con Biodigestor Para El Mejoramiento De Viviendas</t>
  </si>
  <si>
    <t>Construccion De 25 Sanitarios Con Biodigestor Para El Mejoramiento De Viviendas</t>
  </si>
  <si>
    <t>San Andrés Teotilálpam</t>
  </si>
  <si>
    <t>Construccion De 55 Sanitarios Con Biodigestor Para El Mejoramiento De Viviendas</t>
  </si>
  <si>
    <t>Santa María Temaxcaltepec</t>
  </si>
  <si>
    <t>Contruccion De Piso Firme Para El Mejoramiento De La Viviendarincon Alegre</t>
  </si>
  <si>
    <t>Construccion De 22 Sanitarios Con Biodigestor Para El Mejoramiento De Viviendas</t>
  </si>
  <si>
    <t>Construccion De Piso Firme Para El Mejoramiento De La Vivienda Caña Brava</t>
  </si>
  <si>
    <t>Santo Domingo de Morelos</t>
  </si>
  <si>
    <t>Construccion De Sanitarios Con Biodegestores Para El Mejoramiento De La Vivienda Santa Maria Obispo</t>
  </si>
  <si>
    <t>Loma Bonita</t>
  </si>
  <si>
    <t>San Sebastián Tecomaxtlahuaca</t>
  </si>
  <si>
    <t>Construccion De 11 Sanitarios Con Biodigestor Para El Mejoramiento De Viviendas</t>
  </si>
  <si>
    <t>San Martín Peras</t>
  </si>
  <si>
    <t>Construccion De Sanitarios Con Biodegestores Para El Mejoramiento De La Vivienda</t>
  </si>
  <si>
    <t>San Vicente Coatlán</t>
  </si>
  <si>
    <t>Construccion De 53 Sanitarios Con Biodigestor Para El Mejoramiento De Viviendas</t>
  </si>
  <si>
    <t>Santiago Jocotepec</t>
  </si>
  <si>
    <t>Construccion De 15 Sanitarios Con Biodigestor Para El Mejoramiento De Viviendas</t>
  </si>
  <si>
    <t>San Pedro Pochutla</t>
  </si>
  <si>
    <t>San Agustín Loxicha</t>
  </si>
  <si>
    <t>Construccion De 4 Sanitarios Con Biodigestor Para El Mejoramiento De Viviendas</t>
  </si>
  <si>
    <t>Santa Ana Tlapacoyan</t>
  </si>
  <si>
    <t>Construccion De 28 Sanitarios Con Biodigestor Para El Mejoramiento De Viviendas</t>
  </si>
  <si>
    <t>Santa Cruz Mixtepec</t>
  </si>
  <si>
    <t>Construccion De 12 Sanitarios Con Biodigestor Para El Mejoramiento De Viviendas</t>
  </si>
  <si>
    <t>Construccion De 7 Sanitarios Con Biodigestor Para El Mejoramiento De Viviendas</t>
  </si>
  <si>
    <t>Construccion De 45 Sanitarios Con Biodigestor Para El Mejoramiento De Viviendas</t>
  </si>
  <si>
    <t>San Antonino el Alto</t>
  </si>
  <si>
    <t>Construccion De Techo Firme Con Lamina De Fibrocemento Para El Mejoramiento De Vivienda Buena Vista</t>
  </si>
  <si>
    <t>Santiago Tlazoyaltepec</t>
  </si>
  <si>
    <t>Construccion De 23 Sanitarios Con Biodigestor Para El Mejoramiento De Viviendas</t>
  </si>
  <si>
    <t>Magdalena Mixtepec</t>
  </si>
  <si>
    <t>Construccion De 34 Sanitarios Con Biodigestor Para El Mejoramiento De Viviendas</t>
  </si>
  <si>
    <t>San Bernardo Mixtepec</t>
  </si>
  <si>
    <t>Construccion De 18 Sanitarios Con Biodigestor Para El Mejoramiento De Viviendas</t>
  </si>
  <si>
    <t>Construccion De 35 Sanitarios Con Biodigestor Para El Mejoramiento De Viviendas</t>
  </si>
  <si>
    <t>Huautepec</t>
  </si>
  <si>
    <t>Asunción Ocotlán</t>
  </si>
  <si>
    <t>Construccion De 40 Sanitarios Con Biodigestor Para El Mejoramiento De Viviendas</t>
  </si>
  <si>
    <t>Construccion De 14 Sanitarios Con Biodigestor Para El Mejoramiento De Viviendas</t>
  </si>
  <si>
    <t>Ocotlán de Morelos</t>
  </si>
  <si>
    <t xml:space="preserve">Construccion De 10 Sanitarios Con Biodigestor Para El Mejoramiento De Viviendas </t>
  </si>
  <si>
    <t>San Juan Ñumí</t>
  </si>
  <si>
    <t>Construccion De 23 Sanitarios Con Biodigestor Para El Mejoramiento De Vivienda</t>
  </si>
  <si>
    <t>Santa Cruz Zenzontepec</t>
  </si>
  <si>
    <t>San Francisco Cahuacuá</t>
  </si>
  <si>
    <t>San Martín de los Cansecos</t>
  </si>
  <si>
    <t>Santa Cruz Nundaco</t>
  </si>
  <si>
    <t>Construccion De 24 Sanitarios Con Biodigestor Para El Mejoramiento De Viviendas</t>
  </si>
  <si>
    <t>Construccion De 32 Sanitarios Con Biodigestor Para El Mejoramiento De Viviendas</t>
  </si>
  <si>
    <t>Santa María Ozolotepec</t>
  </si>
  <si>
    <t>Construccion De 59 Sanitarios Con Biodigestor Para El Mejoramiento De Vivienda</t>
  </si>
  <si>
    <t>San Mateo Río Hondo</t>
  </si>
  <si>
    <t>Equipamiento De Estufas Ecologicas Para El Mejoramiento De La Vivienda Corozal Pacifico</t>
  </si>
  <si>
    <t>Candelaria Loxicha</t>
  </si>
  <si>
    <t>Construccion De 7 Sanitarios Con Biodigestor  Para El Mejoramiento De Viviendas</t>
  </si>
  <si>
    <t>Equipamiento De 12 Estufas Ecologicas Para El Mejoramiento De La Vivienda</t>
  </si>
  <si>
    <t>Equipamiento De 30 Estufas Ecologicas Para El Mejoramiento De La Vivienda Cabeza De Tigre</t>
  </si>
  <si>
    <t>Equipamiento De 25 Estufas Ecologicas Para El Mejoramiento De La Vivienda Colonia Raul Sandoval Landazuri</t>
  </si>
  <si>
    <t>Equipamiento De 30 Estufas Ecologicas Para El Mejoramiento De La Vivienda Nueva Caleria</t>
  </si>
  <si>
    <t>Equipamiento De 55 Estufas Ecologicas Para El Mejoramiento De La Vivienda La Nueva Patria</t>
  </si>
  <si>
    <t>Equipamiento De 30 Estufas Ecologicas Para El Mejoramiento De La Vivienda La Reforma</t>
  </si>
  <si>
    <t>Equipamiento De 70 Estufas Ecologicas Para El Mejoramiento De La Vivienda La Reforma</t>
  </si>
  <si>
    <t>Equipamiento De 20 Estufas Ecologicas Para El Mejoramiento De La Vivienda Las Margaritas</t>
  </si>
  <si>
    <t>Equipamiento De 20 Estufas Ecologicas Para El Mejoramiento De La Vivienda Nuevo Buenavista</t>
  </si>
  <si>
    <t>Equipamiento De 11 Estufas Ecologicas Para El Mejoramiento De La Vivienda Nuevo Paso Nacional</t>
  </si>
  <si>
    <t>Construccion De Techo Firme Con Lamina Galvanizada Para El Mejoramiento De Vivienda Prasedis De Guerrero</t>
  </si>
  <si>
    <t>Equipamiento De 100 Estufas Ecologicas Para El Mejoramiento De La Vivienda Nuevo Paso Nazareno</t>
  </si>
  <si>
    <t>Equipamiento De 70 Estufas Ecologicas Para El Mejoramiento De La Vivienda Nuevo Pescadito De Abajo</t>
  </si>
  <si>
    <t>Equipamiento De 85 Estufas Ecologicas Para El Mejoramiento De La Vivienda Xaaga</t>
  </si>
  <si>
    <t>San Pablo Villa de Mitla</t>
  </si>
  <si>
    <t>Construccion De 13 Cuartos Dormitorio Para El Emjoramiento De La Vivienda San Pedro Ozumacin</t>
  </si>
  <si>
    <t>Equipamiento De Estufas Ecologicas Para El Mejoramiento De La Vivienda La Chicharra</t>
  </si>
  <si>
    <t>Chahuites</t>
  </si>
  <si>
    <t>Equipamiento De Estufas Ecologicas Para El Mejoramiento De La Vivienda La Laguna</t>
  </si>
  <si>
    <t>San Mateo del Mar</t>
  </si>
  <si>
    <t>Equipamiento De Estufas Ecologicas Para El Mejoramiento De La Vivienda Rancho Guerra</t>
  </si>
  <si>
    <t>Santa María Xadani</t>
  </si>
  <si>
    <t>Equipamiento De Estufas Ecologicas Para El Mejoramiento De La Vivienda Frontera</t>
  </si>
  <si>
    <t>San Pedro Tapanatepec</t>
  </si>
  <si>
    <t>Equipamiento De Estufas Ecologicas Para El Mejoramiento De La Vivienda El Azulillo</t>
  </si>
  <si>
    <t>Equipamiento De 43 Estufas Ecologicas Para El Mejoramiento De La Vivienda Xonene</t>
  </si>
  <si>
    <t>Construccion De Piso Firme Para El Mejoramiento De La Vivienda El Alacran</t>
  </si>
  <si>
    <t>Construccion De Piso Firme Para El Mejoramiento De La Vivienda Santa Maria Tepejipana</t>
  </si>
  <si>
    <t>Equipamiento De 2 Estufas Ecologicas Para El Mejoramiento De La Vivienda  Rincon Alegre</t>
  </si>
  <si>
    <t>Construccion De Piso Firme Para El Mejoramiento De La Vivienda Magdalena</t>
  </si>
  <si>
    <t>Pluma Hidalgo</t>
  </si>
  <si>
    <t>Construccion De Piso Firme Para El Mejoramiento De La Vivienda De Blan Xadani</t>
  </si>
  <si>
    <t>San Miguel del Puerto</t>
  </si>
  <si>
    <t>Construccion De Techo Firme Con Lamina Galvanizada Para El Mejoramiento De Vivienda San Miguel De Marcos Perez</t>
  </si>
  <si>
    <t>Construccion De Techo Firme Con Lamina Galvanizada Para El Mejoramiento De Vivienda Loma De Piedra</t>
  </si>
  <si>
    <t>San Lucas Ojitlán</t>
  </si>
  <si>
    <t>Equipamiento De 20 Estufas Ecologicas Para El Mejoramiento De La Vivienda La Noria Y Minindaca</t>
  </si>
  <si>
    <t>Santiago Pinotepa Nacional</t>
  </si>
  <si>
    <t>Construccion De Techo Firme De Lamina Galvanizada Para El Mejoramiento De Vivienda Santa Catarina Estancia</t>
  </si>
  <si>
    <t>Santiago Ayuquililla</t>
  </si>
  <si>
    <t>Construccion De Techo Firme Con Lamina Galvanizada Para El Mejoramiento De Vivienda San Antonio Cuixtla</t>
  </si>
  <si>
    <t>Santos Reyes Nopala</t>
  </si>
  <si>
    <t>Equipamiento De 40 Estufas Ecologicas Para El Mejoramiento De La Vivienda Collantes</t>
  </si>
  <si>
    <t>Equipamiento De 50 Estufas Ecologicas Para El Mejoramiento De La Vivienda El Carrizo</t>
  </si>
  <si>
    <t>Construccion De Techo Firme Con Lamina Galvanizada Para El Mejoramiento Vivienda La Consentida</t>
  </si>
  <si>
    <t>Villa de Tututepec de Melchor Ocampo</t>
  </si>
  <si>
    <t>Equipamiento De Estufas Ecologicas Para El Mejoramiento De La Vivienda Monte Rosa</t>
  </si>
  <si>
    <t>Equipamiento De 32 Estufas Ecologicas Para El Mejoramiento De La Vivienda Corralero</t>
  </si>
  <si>
    <t>Equipamiento De 30 Estufas Ecologicas Para El Mejoramiento De La Vivienda Collantes</t>
  </si>
  <si>
    <t>Equipamiento De 34 Estufas Ecologicas Para El Mejoramiento De La Vivienda El Alacran</t>
  </si>
  <si>
    <t>Equipamiento De 30 Estufas Ecologicas Para El Mejoramiento De La Vivienda El Añil</t>
  </si>
  <si>
    <t>Equipamiento De 28 Estufas Ecologicas Para El Mejoramiento De La Vivienda El Carrizo</t>
  </si>
  <si>
    <t>Equipamiento De 38 Estufas Ecologicas Para El Mejoramiento De La Vivienda Guadalupe Victoria</t>
  </si>
  <si>
    <t>Equipamiento De 30 Estufas Ecologicas Para El Mejoramiento De La Vivienda Lo De Candela</t>
  </si>
  <si>
    <t>Equipamiento De 18 Estufas Ecologicas Para El Mejoramiento De La Vivienda Lo De Mejia</t>
  </si>
  <si>
    <t>Equipamiento De 30 Estufas Ecologicas Para El Mejoramiento De La Vivienda La Noria Y Minindaca</t>
  </si>
  <si>
    <t>Equipamiento De 30 Estufas Ecologicas Para El Mejoramiento De La Vivienda Minitan</t>
  </si>
  <si>
    <t>Equipamiento De 20 Estufas Ecologicas Para El Mejoramiento De La Vivienda San Martin</t>
  </si>
  <si>
    <t>San Pedro Amuzgos</t>
  </si>
  <si>
    <t>Equipamiento De 20 Estufas Ecologicas Para El Mejoramiento De La Vivienda San Pedro Apostol</t>
  </si>
  <si>
    <t>Equipamiento De 30 Estufas Ecologicas Para El Mejoramiento De La Vivienda La Guadalupe</t>
  </si>
  <si>
    <t>Equipamiento De 30 Estufas Ecologicas Para El Mejoramiento De La Vivienda San Antonio Ocotlan</t>
  </si>
  <si>
    <t>San Juan Cacahuatepec</t>
  </si>
  <si>
    <t>Equipamiento De 50 Estufas Ecologicas Para El Mejoramiento De La Vivienda San Francisco Tutepetongo</t>
  </si>
  <si>
    <t>San Juan Bautista Cuicatlán</t>
  </si>
  <si>
    <t>Equipamiento De 50 Estufas Ecologicas Para El Mejoramiento De La Vivienda San Juan Coyula</t>
  </si>
  <si>
    <t>Equipamiento De 50 Estufas Ecologicas Para El Mejoramiento De La Vivienda Santiago Quiotepec</t>
  </si>
  <si>
    <t>Equipamiento De 50 Estufas Ecologicas Para El Mejoramiento De La Vivienda La Garita</t>
  </si>
  <si>
    <t>Equipamiento De 50 Estufas Ecologicas Para El Mejoramiento De La Vivienda Ojito De Agua</t>
  </si>
  <si>
    <t>Equipamiento De 50 Estufas Ecologicas Para El Mejoramiento De La Vivienda San Pedro Chicozapotes</t>
  </si>
  <si>
    <t>Equipamiento De 40 Estufas Ecologicas Para El Mejoramiento De La Vivienda Emiliano Zapata</t>
  </si>
  <si>
    <t>Villa de Zaachila</t>
  </si>
  <si>
    <t>Equipamiento De 35 Estufas Ecologicas Para El Mejoramiento De La Vivienda San Lucas Tlanichico</t>
  </si>
  <si>
    <t>Equipamiento De 40 Estufas Ecologicas Para El Mejoramiento De La Vivienda San Pedro La Reforma</t>
  </si>
  <si>
    <t>Equipamiento De Estufas Ecologicas Para El Mejoramiento De La Vivienda Santa Ana Del Rio</t>
  </si>
  <si>
    <t>San Lorenzo Albarradas</t>
  </si>
  <si>
    <t>Contruccion De Sanitarios Con Biodigestor Para El Mejoramiento De La Vivienda Chacahua</t>
  </si>
  <si>
    <t>Equipamiento De 50 Estufas Ecologicas Para El Mejoramiento De La Vivienda Barrio Del Niño</t>
  </si>
  <si>
    <t>Construccion De Techo Firme Con Lamina Pvc Para El Mejoramiento De Vivienda Xaaga</t>
  </si>
  <si>
    <t>Equipamiento De 35 Estufas Ecologicas Para El Mejoramiento De La Vivienda Rancho Viejo</t>
  </si>
  <si>
    <t>Equipamiento De Estufas Ecologicas Para El Mejoramiento De La Vivienda El Tesoro</t>
  </si>
  <si>
    <t>San Juan Cotzocón</t>
  </si>
  <si>
    <t>Equipamiento De Estufas Ecologicas Para El Mejoramiento De La Vivienda De La Vivienda De Jaltepec De Candoyoc</t>
  </si>
  <si>
    <t>Equipamiento De 15 Estufas Ecologicas Para El Mejoramiento De La Vivienda Colonia 24 De Julio</t>
  </si>
  <si>
    <t>Equipamiento De 20 Estufas Ecologicas Para El Mejoramiento De La Vivienda</t>
  </si>
  <si>
    <t>Equipamiento De 15 Estufas Ecologicas Para El Mejoramiento De La Vivienda Colonia Cosijoeza</t>
  </si>
  <si>
    <t>Equipamiento De 45 Estufas Ecologicas Para El Mejoramiento De La Vivienda Arroyo Encino</t>
  </si>
  <si>
    <t>Equipamiento De 50 Estufas Ecologicas Para El Mejoramiento De La Vivienda El Cerrito</t>
  </si>
  <si>
    <t>Equipamiento De Estufas Ecologicas Para El Mejoramiento De La Vivienda San Felipe Zihualtepec</t>
  </si>
  <si>
    <t>Equipamiento De 35 Estufas Ecologicas Para El Mejoramiento De La Vivienda Colonia Campo Real</t>
  </si>
  <si>
    <t>Equipamiento De 50 Estufas Ecologicas Para El Mejoramiento De La Vivienda Zaachila Segundo</t>
  </si>
  <si>
    <t>Equipamiento De 10 Estufas Ecologicas Para El Mejoramiento De La Vivienda Los Huamuchales</t>
  </si>
  <si>
    <t>Equipamiento De 15 Estufas Ecologicas Para El Mejoramiento De La Vivienda Donaji</t>
  </si>
  <si>
    <t>Equipamiento De 20 Estufas Ecologicas Para El Mejoramiento De La Vivienda Colonis Valle De Reyes</t>
  </si>
  <si>
    <t>Equipamiento De Estufas Ecologicas Para El Mejoramiento De Ls Vivienda La Nueva Raza</t>
  </si>
  <si>
    <t>Equipamiento De 30 Estufas Ecologicas Para El Mejoramiento De La Vivienda La Capilla</t>
  </si>
  <si>
    <t>Equipamiento De 30 Estufas Ecologicas Para El Mejoramiento De La Vivienda La Raya</t>
  </si>
  <si>
    <t>Equipamiento De 30 Estufas Ecologicas Para El Mejoramiento De La Vivienda San Nicolas Quialana</t>
  </si>
  <si>
    <t xml:space="preserve">Equipamiento De Estufas Ecologicas Para El Mejoramiento </t>
  </si>
  <si>
    <t>Equipamiento De 40 Estufas Ecologicas Para El Mejoramiento De Vivienda Valdeflores</t>
  </si>
  <si>
    <t>Equipamiento De Estufas Ecologicas Para El Mejoramiento De La Vivienda Emiliano Zapata</t>
  </si>
  <si>
    <t>Equipamiento De Estufas Ecologicas Para El Mejoramiento De La Vivienda Arroyo Carrizal</t>
  </si>
  <si>
    <t>Equipamiento De 30 Estufas Ecologicas Para El Mejoramiento De La Vivienda San Lorenzo Vista Hermosa</t>
  </si>
  <si>
    <t>San Miguel Amatitlán</t>
  </si>
  <si>
    <t>Equipamiento De Estufas Ecologicas Para El Mejoramiento De La Vivienda Max Agustin Correa</t>
  </si>
  <si>
    <t>Equipamiento De 30 Estufas Ecológicas Para El Mejoramiento De La Vivienda Plan De Vergel</t>
  </si>
  <si>
    <t>San Martín Zacatepec</t>
  </si>
  <si>
    <t>Equipamiento De Estufas Ecologicas Para El Mejoramiento De La Vivienda San Jose Rio Manzo</t>
  </si>
  <si>
    <t>San Juan Lalana</t>
  </si>
  <si>
    <t>Equipamiento De 40 Estufas Ecológicas Para El Mejoramiento De La Vivienda Los Ciruelos</t>
  </si>
  <si>
    <t>Fresnillo de Trujano</t>
  </si>
  <si>
    <t>Equipamiento De 7 Estufas Ecológicas Para El Mejoramiento De La Vivienda La Cruz</t>
  </si>
  <si>
    <t>San Gabriel Mixtepec</t>
  </si>
  <si>
    <t>Equipamiento De Estufas Ecologicas Para El Mejoramiento De La Vivienda Arroyo Negro</t>
  </si>
  <si>
    <t>Equipamiento De 11 Estufas Ecológicas Para El Mejoramiento De La Vivienda Arroyo Tigre</t>
  </si>
  <si>
    <t>Equipamiento De 25 Estufas Ecológicas Para El Mejoramiento De La Vivienda San Isidro El Cuil</t>
  </si>
  <si>
    <t>Equipamiento De Estufas Ecologicas Para El Mejoramiento De La Vivienda San Jose Rio Manso</t>
  </si>
  <si>
    <t>Equipamiento De 9 Estufas Ecológicas Para El Mejoramiento De La Vivienda Pueblo Viejo</t>
  </si>
  <si>
    <t>Equipamiento De Estufas Ecologicas Para El Mejoramiento De La Vivienda Rio Chiquito</t>
  </si>
  <si>
    <t>Equipamiento De 9 Estufas Ecológicas Para El Mejoramiento De La Vivienda Santo Niño</t>
  </si>
  <si>
    <t>Equipamiento De  31 Estufas Ecológicas Para El Mejoramiento De La Vivienda Santa Maria</t>
  </si>
  <si>
    <t>Equipamiento De 8 Estufas Ecologicas Para El Mejoramiento De La Vivienda La Cañada San Miguelito</t>
  </si>
  <si>
    <t>Equipamiento De Estufas Ecologicas Para El Mejoramiento De La Vivienda La Alicia</t>
  </si>
  <si>
    <t>Equipamiento De 50 Estufas Ecologicas Para El Mejoramiento De La Vivienda Arroyo Cruz</t>
  </si>
  <si>
    <t>Equipamiento De 50 Estufas Ecologicas Para El Mejoramiento De La Vivienda Zapotal</t>
  </si>
  <si>
    <t>Equipamiento De 50 Estufas Ecologicas Para El Mejoramiento De La Vivienda Los Ciruelos</t>
  </si>
  <si>
    <t>Equipamiento De 50 Estufas Ecologicas Para El Mejoramiento De La Vivienda San Jose Chacalapa</t>
  </si>
  <si>
    <t>Equipamiento De 46 Estufas Ecologicas Para El Mejoramiento De La Vivienda La Lobera</t>
  </si>
  <si>
    <t>Equipamiento De 30 Estufas Ecologicas Para El Mejoramiento De La Vivienda Ssan Mateo Sosola</t>
  </si>
  <si>
    <t>San Jerónimo Sosola</t>
  </si>
  <si>
    <t>Equipamiento De Estufas Ecologicas Para El Mejoramiento De La Vivienda Agua Escondida</t>
  </si>
  <si>
    <t>Acatlán de Pérez Figueroa</t>
  </si>
  <si>
    <t>Equipamiento De 20 Estufas Ecologicas Para El Mejoramiento De La Vivienda San Mateo Tepantepec</t>
  </si>
  <si>
    <t>Santa María Peñoles</t>
  </si>
  <si>
    <t>Equipamiento De Estufas Ecológicas Para El Mejoramiento De La Vivienda De Arroyo Grande</t>
  </si>
  <si>
    <t>Equipamiento De 20 Estufas Ecologicas Para El Mejoramiento De La Vivienda Duraznal</t>
  </si>
  <si>
    <t>Equipamiento De Estufas Ecológicas Para El Mejoramiento De La Vivienda De Arroyo De Pita</t>
  </si>
  <si>
    <t>Equipamiento De Estufas Ecológicas Para El Mejoramiento De La Vivienda De Aserradero</t>
  </si>
  <si>
    <t>Equipamiento De Estufas Ecológicas Para El Mejoramiento De La Vivienda De Segundo Aserradero</t>
  </si>
  <si>
    <t>Equipamiento De Estufas Ecológicas Para El Mejoramiento De La Vivienda De Buenavista</t>
  </si>
  <si>
    <t>Equipamiento De Estufas Ecológicas Para El Mejoramiento De La Vivienda De Buenos Aires</t>
  </si>
  <si>
    <t>Equipamiento De Estufas Ecológicas Para El Mejoramiento De La Vivienda De Cañada San Antonio</t>
  </si>
  <si>
    <t>Equipamiento De Estufas Ecológicas Para El Mejoramiento De La Vivienda De Cerro Mojarra</t>
  </si>
  <si>
    <t>Equipamiento De Estufas Ecológicas Para El Mejoramiento De La Vivienda De El Porvenir</t>
  </si>
  <si>
    <t>Equipamiento De Estufas Ecológicas Para El Mejoramiento De La Vivienda De Guadalupe Reyes</t>
  </si>
  <si>
    <t>Equipamiento De Estufas Ecológicas Para El Mejoramiento De La Vivienda De La Carbonera</t>
  </si>
  <si>
    <t>Equipamiento De Estufas Ecológicas Para El Mejoramiento De La Vivienda De La Cuchilla</t>
  </si>
  <si>
    <t>Equipamiento De Estufas Ecológicas Para El Mejoramiento De La Vivienda De La Esperanza</t>
  </si>
  <si>
    <t xml:space="preserve">Equipamiento De Estufas Ecológicas Para El Mejoramiento De La Vivienda De </t>
  </si>
  <si>
    <t>Equipamiento De Estufas Ecológicas Para El Mejoramiento De La Vivienda De Josefa Ortiz De Dominguez</t>
  </si>
  <si>
    <t>Equipamiento De Estufas Ecológicas Para El Mejoramiento De La Vivienda De La Junta</t>
  </si>
  <si>
    <t>Equipamiento De Estufas Ecológicas Para El Mejoramiento De La Vivienda De La Palma</t>
  </si>
  <si>
    <t>Equipamiento De Estufas Ecológicas Para El Mejoramiento De La Vivienda De La Reforma</t>
  </si>
  <si>
    <t>Equipamiento De Estufas Ecológicas Para El Mejoramiento De La Vivienda De La Tabaquera</t>
  </si>
  <si>
    <t>Equipamiento De Estufas Ecológicas Para El Mejoramiento De La Vivienda De Las Maravillas</t>
  </si>
  <si>
    <t>Equipamiento De Estufas Ecológicas Para El Mejoramiento De La Vivienda De Los Trapiches</t>
  </si>
  <si>
    <t>Equipamiento De Estufas Ecológicas Para El Mejoramiento De La Vivienda De Palma Cauta</t>
  </si>
  <si>
    <t>Equipamiento De Estufas Ecológicas Para El Mejoramiento De La Vivienda De Palo Solo</t>
  </si>
  <si>
    <t>Equipamiento De Estufas Ecológicas Para El Mejoramiento De La Vivienda De Peña Blanca</t>
  </si>
  <si>
    <t>Equipamiento De Estufas Ecológicas Para El Mejoramiento De La Vivienda De Tembladera Del Castillo</t>
  </si>
  <si>
    <t>Equipamiento De Estufas Ecológicas Para El Mejoramiento De La Vivienda De Zona Urbana Ejidal</t>
  </si>
  <si>
    <t>Equipamiento De 19 Estufas Ecologicas Para El Mejoramiento De La Vivienda Desviacion De La Siempre Viva</t>
  </si>
  <si>
    <t>Villa Sola de Vega</t>
  </si>
  <si>
    <t xml:space="preserve">Construccion De 10 Sanitarios Con Biodigestor Para El Mejoramiento De La Vivienda Sitio Del Palmar </t>
  </si>
  <si>
    <t>San Luis Amatlán</t>
  </si>
  <si>
    <t>Construccion De Sanitarios Con Biodigestores Para El Mejoramiento De La Vivienda Xoconoxtle</t>
  </si>
  <si>
    <t>Construccion De 17 Sanitarios Con Biodigestores Para El Mejoramiento De La Vivienda San Jose Cieneguilla</t>
  </si>
  <si>
    <t>San Sebastián Coatlán</t>
  </si>
  <si>
    <t>Construccion De 22 Sanitarios Con Biodigestores Para El Mejoramiento De La Vivienda Yosonicaje</t>
  </si>
  <si>
    <t>Construcción De 16 Sanitarios Con Biodigestores Para El Mejoramiento De La Vivienda La Soledad Caballo Rucio</t>
  </si>
  <si>
    <t>Construcción De 5 Sanitarios Con Biodigestores Para El Mejoramiento De Vivienda El Porvenir</t>
  </si>
  <si>
    <t>San José del Progreso</t>
  </si>
  <si>
    <t>Construcción De 16 Sanitarios Con Biodigestores Para El Mejoramiento De Vivienda Monte De Toro</t>
  </si>
  <si>
    <t>Heroica Ciudad de Ejutla de Crespo</t>
  </si>
  <si>
    <t>Construcción De 15 Sanitarios Con Biodigestores Para El Mejoramiento De La Vivienda San Matias Chilazoa</t>
  </si>
  <si>
    <t>Equipamiento De 30 Estufas Ecologicas Para El Mejoramiento De La Vivienda San Mateo Sosola</t>
  </si>
  <si>
    <t>Equipamiento De 30 Estufas Ecologicas Para El Mejoramiento De La Vivienda San Jose Sosola</t>
  </si>
  <si>
    <t>Equipamiento De 25 Estufas Ecologicas  Para El Mejoramiento De La Vivienda Ojo De Agua</t>
  </si>
  <si>
    <t>Equipamiento De 30 Estufas Ecologicas Para El Mejoramiento De La Vivienda Yucuxina</t>
  </si>
  <si>
    <t>San Juan Tamazola</t>
  </si>
  <si>
    <t>Equipamiento De 30 Estufas Ecologicas Para El Mejoramiento De La Vivienda Santa Lucia Sosola</t>
  </si>
  <si>
    <t>Equipamiento De 2 Estufas Ecologicas Para El Mejoramiento De La Vivienda San Pablo Huitzo</t>
  </si>
  <si>
    <t>San Pablo Huitzo</t>
  </si>
  <si>
    <t>Construccion De 13 Cuartos Dormitorio Para El Mejoramiento De La Vivienda Piedra De Amolar</t>
  </si>
  <si>
    <t>Construccion De 13 Cuartos Dormitorio Para El Mejoramiento De La Vivienda Santo Domingo Del Rio</t>
  </si>
  <si>
    <t>San Pedro Teutila</t>
  </si>
  <si>
    <t>Construccion De 1 Techo Firme De Lamina De Pvc Para El Mejoramiento De La Vivienda El Acahual</t>
  </si>
  <si>
    <t>Santo Domingo Teojomulco</t>
  </si>
  <si>
    <t>Construccion De 2 Techo Firme Con Lamina De Pvc Para El Mejoramiento De La Vivienda El Cuajinicuil</t>
  </si>
  <si>
    <t>Construccion De 1 Techo Firme Con Lamina De Pvc Para El Mejoramiento De La Vivienda El Ixtache</t>
  </si>
  <si>
    <t>Construccion De 2 Techo Firme Con Lamina De Pvc Para El Mejoramiento De La Vivienda El Paraiso</t>
  </si>
  <si>
    <t>Construccion De 2 Techo Firme Con Lamina De Pvc Para El Mejoramiento De La Vivienda La Arena Blanca</t>
  </si>
  <si>
    <t>Construccion De 3 Techo Firme Con Lamina De Pvc Para El Mejoramiento De La Vivienda La Laguna</t>
  </si>
  <si>
    <t>Construccion De 1 Techo Firme Con Lamina De Pvc Para El Mejoramiento De La Vivienda Las Huertas</t>
  </si>
  <si>
    <t>Construccion De 19 Techo Firme Con Lamina De Pvc Para El Mejoramiento De La Vivienda El Suchil</t>
  </si>
  <si>
    <t>San Lorenzo Texmelúcan</t>
  </si>
  <si>
    <t>Construccion De 15 Sanitarios Con Biodigestores Para El Mejoramiento De La Vivienda Coapam De Guerrero</t>
  </si>
  <si>
    <t>Concepción Pápalo</t>
  </si>
  <si>
    <t>Construccion De 15 Sanitarios Con Biodigestores Para El Mejoramiento De La Vivienda San Francisco Pueblo Nuevo</t>
  </si>
  <si>
    <t>Construccion De 10 Sanitarios Con Biodigestores Para El Mejoramiento De La Vivienda Agua De La Rosa</t>
  </si>
  <si>
    <t>Huautla de Jiménez</t>
  </si>
  <si>
    <t>Construccion De 10 Sanitarios Con Biodigestores Para El Mejoramiento De La Vivienda Palo De Marca</t>
  </si>
  <si>
    <t>Construccion De 10 Sanitarios Con Bidigestores Para El Mejoramiento De La Vivienda Aguacatitla</t>
  </si>
  <si>
    <t>Mazatlán Villa de Flores</t>
  </si>
  <si>
    <t>Construccion De 20 Sanitarios Con Biodigestores Para El Mejoramiento De La Vivienda La Tortolita</t>
  </si>
  <si>
    <t>Construccion De 15 Sanitarios Ecologicos Con Biodigestores Para El Mejoramiento De La Vivienda San Baltazar Chivaguela</t>
  </si>
  <si>
    <t>San Carlos Yautepec</t>
  </si>
  <si>
    <t>Construccion De 10 Sanitarios Con Biodigestores Para El Mejoramiento De La Vivienda Las Ruinas</t>
  </si>
  <si>
    <t>San José Tenango</t>
  </si>
  <si>
    <t>Construccion De 17 Sanitarios Con Biodigestores Para El Mejoramiento De La Vivienda Teocuatlan</t>
  </si>
  <si>
    <t>Construccion De 10 Sanitarios Con Biodigestores Para El Mejoramiento De La Vivienda San Antonio Ocote</t>
  </si>
  <si>
    <t>San Juan Bautista Valle Nacional</t>
  </si>
  <si>
    <t>Construccion De 10 Sanitarios Con Biodigestores  Para El Mejoramiento De La Vivienda San Juan Palantla</t>
  </si>
  <si>
    <t>Construccion De 10 Sanitarios Con Biodigestores Para El Mejoramiento De La Vivienda Rancho Faisan</t>
  </si>
  <si>
    <t>Construccion De 10 Sanitarios Con Biodigestores Para El Mejoramiento De La Vivienda Cinco De Oro</t>
  </si>
  <si>
    <t>Equipamiento De Estufas Ecológicas Para El Mejoramiento De La Vivienda De El Alacran</t>
  </si>
  <si>
    <t>Construccion De 10 Sanitarios Con Biodigestores Para El Mejoramiento De La Vivienda El Manantial</t>
  </si>
  <si>
    <t>Equipamiento De Estufas Ecológicas Para El Mejoramiento De La Vivienda De La Galerita</t>
  </si>
  <si>
    <t>Construccion De 10 Sanitarios Con Biodigestores Para El Mejoramiento De La Vivienda Campo Real</t>
  </si>
  <si>
    <t>Construccion De 30 Techo Firme Con Lamina Galvanizada Para El Mejoramiento De La Vivienda El Conejo</t>
  </si>
  <si>
    <t>Construccion De 10 Techo Firme Con Lamina Galvanizada Para El Mejoramiento De La Vivienda Cruz Del Itacuan</t>
  </si>
  <si>
    <t>Construccion De 70 Techo Firme Con Lamina Galvanizada Para El Mejoramiento De La Vivienda Santa Rosa</t>
  </si>
  <si>
    <t>San Blas Atempa</t>
  </si>
  <si>
    <t>Construccion De 30 Techo Firme Con Lamina Galvanizada Para El Mejoramiento De La Vivienda Rancho El Llano</t>
  </si>
  <si>
    <t>Construcción De 57 Sanitarios Con Biodigestores Para El Mejoramiento De La Vivienda Pochotepec</t>
  </si>
  <si>
    <t>Construcción De 25 Sanitarios Con Biodigestores Para El Mejoramiento De La Vivienda Yerba Santa</t>
  </si>
  <si>
    <t>Equipamiento De Estufas Ecológicas Para El Mejoramiento De La Vivienda De San Jose Palo Grande</t>
  </si>
  <si>
    <t>Equipamiento De Estufas Ecológicas Para El Mejoramiento De La Vivienda De La Huerta</t>
  </si>
  <si>
    <t>Equipamiento De Estufas Ecológicas Para El Mejoramiento De La Vivienda De La Encinada</t>
  </si>
  <si>
    <t>Equipamiento De Estufas Ecológicas Para El Mejoramiento De La Vivienda De La Pasionaria</t>
  </si>
  <si>
    <t>Equipamiento De Estufas Ecológicas Para El Mejoramiento De La Vivienda De La Patria</t>
  </si>
  <si>
    <t>Construcción De 15 Sanitarios Con Biodigestores Para El Mejoramiento De La Vivienda Llano Grande</t>
  </si>
  <si>
    <t>San Miguel Coatlán</t>
  </si>
  <si>
    <t>Equipamiento De Estufas Ecológicas Para El Mejoramiento De La Vivienda De Santa Maria Magdalena Piñas</t>
  </si>
  <si>
    <t>Construcción De 4 Sanitarios Con Biodigestores Para El Mejoramiento De La Vivienda Colonia Nueva Stucua</t>
  </si>
  <si>
    <t>Construcción De 10 Sanitarios Con Biodigestores Para El Mejoramiento De La Vivienda Independencia</t>
  </si>
  <si>
    <t>Construcción De 10 Sanitarios Con Biodigestores Para El Mejoramiento De La Vivienda Rio Verde</t>
  </si>
  <si>
    <t xml:space="preserve">Construcción De 9 Sanitarios Con Biodigestores Para El Mejoramiento De La Vivienda Guadalupe Peñasco </t>
  </si>
  <si>
    <t>Magdalena Peñasco</t>
  </si>
  <si>
    <t>Construcción De 8 Sanitarios Con Biodigestores Para El Mejoramiento De La Vivienda Cabacua</t>
  </si>
  <si>
    <t>Construcción De 22 Sanitarios Con Biodigestores Para El Mejoramiento De La Vivienda Monte Frio</t>
  </si>
  <si>
    <t>Construcción De 18 Sanitarios Con Biodigestores Para El Mejoramiento De La Vivienda San Pedro Jocotipac</t>
  </si>
  <si>
    <t>San Pedro Jocotipac</t>
  </si>
  <si>
    <t>Construccion De 25 Techo Firme Con Lamina De Pvc Para El Mejoramiento De La Vivienda San Pedro Apostol</t>
  </si>
  <si>
    <t>San Pedro Apóstol</t>
  </si>
  <si>
    <t>Construccion De 25 Techo Firme Con Lamina De Pvc Para El Mejoramiento De La Vivienda Ayoquezco De Aldama</t>
  </si>
  <si>
    <t>Construcción De 4 Sanitarios Con Biodigestores Para El Mejoramiento De La Vivienda La Chachalaca</t>
  </si>
  <si>
    <t>Santiago Camotlán</t>
  </si>
  <si>
    <t>Construcción De 8 Sanitarios Con Biodigestores  Para El Mejoramiento De La Vivienda La Batea</t>
  </si>
  <si>
    <t>Construcción De 17  Sanitarios Con Biodigestores  Para El Mejoramiento De La Vivienda Los Cholula</t>
  </si>
  <si>
    <t>Construcción De 54 Sanitarios Con Biodigestores  Para El Mejoramiento De La Vivienda Ssan Pablo Guila Colonia 14 De Febrero</t>
  </si>
  <si>
    <t>Santiago Matatlán</t>
  </si>
  <si>
    <t>Construccion De 20 Muros  Firmes De Tabicon De Cemento Para El Mejoramiento De La Vivienda Soledad Salinas</t>
  </si>
  <si>
    <t>San Pedro Quiatoni</t>
  </si>
  <si>
    <t>Construccion De 42 Techos Firmes Con Lamina De Pvc Para El Mejoramiento De La Vivienda Soledad Salinas</t>
  </si>
  <si>
    <t>Construccion De 42 Pisos Firmes Para El Mejoramiento De La Vivienda Soledad Salinas</t>
  </si>
  <si>
    <t>Construcción De 20 Muros  Firmes De Tabicón De Cemento Para El Mejoramiento De La Vivienda El Porvenir</t>
  </si>
  <si>
    <t>Construccion De 42 Techos Firmes Con Lamina De Pvc Para El Mejoramiento De La Vivienda El Porvenir</t>
  </si>
  <si>
    <t>Construccion De 42 Pisos Firmes Para El Mejoramiento De La Vivienda El Porvenir</t>
  </si>
  <si>
    <t>Construccion De 3 Sanitarios Con Biodigestores Para El Mejoramiento De La Vivienda La Batea</t>
  </si>
  <si>
    <t>Construccion De 17 Sanitarios Con Biodigestores Para El Mejoramiento De La Vivienda La Luz Tenexcalco</t>
  </si>
  <si>
    <t>San Miguel Ahuehuetitlán</t>
  </si>
  <si>
    <t xml:space="preserve">Construcción De 20 Sanitarios Con Biodigestores Para El Mejoramiento De La Vivienda Santiago Jocotepec </t>
  </si>
  <si>
    <t xml:space="preserve">Construcción De 12  Sanitarios Con Biodigestores Para El Mejoramiento De La Vivienda Santiago Del Rio </t>
  </si>
  <si>
    <t>Santiago del Río</t>
  </si>
  <si>
    <t>Construcción De 8 Sanitarios Con Biodigestores Para El Mejoramiento De La Vivienda San Andres Montaña</t>
  </si>
  <si>
    <t>Silacayoápam</t>
  </si>
  <si>
    <t xml:space="preserve">Construcción De 25 Sanitarios Con Biodigestores Para El Mejoramiento De La Vivienda San Juan Bautista Tlachichilco </t>
  </si>
  <si>
    <t>San Juan Bautista Tlachichilco</t>
  </si>
  <si>
    <t>Construcción De 11  Sanitarios Con Biodigestores Para El Mejoramiento De La Vivienda Santa Maria Teposlantongo</t>
  </si>
  <si>
    <t>Construcción De 11 Sanitarios Con Biodigestores Para El Mejoramiento De La Vivienda Santa Cruz</t>
  </si>
  <si>
    <t>Construcción De 3 Sanitarios Con Biodigestores Para El Mejoramiento De La Vivienda Canama</t>
  </si>
  <si>
    <t>Construccion De 8 Sanitarios Con Biodigestores Para El Mejoramiento De La Vivienda Meson De Guadalupe</t>
  </si>
  <si>
    <t>Construcción De 14 Sanitarios Con Biodigestores Para El Mejoramiento De La Vivienda Santos Reyes Tepejillo</t>
  </si>
  <si>
    <t>Santos Reyes Tepejillo</t>
  </si>
  <si>
    <t>Construcción De 7  Sanitarios Con Biodigestores Para El Mejoramiento De La Vivienda Tinuma De Zaragoza</t>
  </si>
  <si>
    <t>Santiago Juxtlahuaca</t>
  </si>
  <si>
    <t>Equipamiento De 104 Estufas Ecologicas Para El Mejoramiento De La Vivienda Colonia Juarez</t>
  </si>
  <si>
    <t>Equipamiento De 45 Estufas Ecológicas Para El Mejoramiento De La Vivienda El Paraiso</t>
  </si>
  <si>
    <t>Construcción De 10 Sanitarios Con Biodigestores Para El Mejoramiento De La Vivienda Guadalupe Hinojosa De Murat</t>
  </si>
  <si>
    <t>Construcción De 45 Sanitarios Con Biodigestores Para El Mejoramiento De La Vivienda Siglo Xxi</t>
  </si>
  <si>
    <t>Construccion De Electrificacion No Convencional Solar Fotovoltaica Para El Mejoramiento De Vivienda Rancho Las Palmas</t>
  </si>
  <si>
    <t>Consgtruccion De Electrificacion No Convencional Solar Fotovoltaica Para El Mejoramiento De Vivienda Rancho Tauro</t>
  </si>
  <si>
    <t>Construcción De 20 Sanitarios Con Biodigestores Para El Mejoramiento De La Vivienda El Progreso</t>
  </si>
  <si>
    <t>Construcción De 25 Sanitarios Con Biodigestores Para El Mejoramiento De La Vivienda La Libertad</t>
  </si>
  <si>
    <t>Construcción De 50  Sanitarios Con Biodigestores Para El Mejoramiento De La Vivienda Cerro Del Aire</t>
  </si>
  <si>
    <t>Construcción De 10 Sanitarios Con Biodigestores Para El Mejoramiento De La Vivienda Aguacatal</t>
  </si>
  <si>
    <t>Construcción De 10 Sanitarios Con Biodigestores Para El Mejoramiento De La Vivienda San Martin Pie Del Cerro</t>
  </si>
  <si>
    <t>Construcción De 10  Sanitarios Con Biodigestores Para El Mejoramiento De La Vivienda La Matraca</t>
  </si>
  <si>
    <t>Construcción De 10 Cuarto Dormitorio Para El Mejoramiento De La Vivienda Santiago Amoltepec</t>
  </si>
  <si>
    <t>Santiago Amoltepec</t>
  </si>
  <si>
    <t>Construcción De 15 Cuarto Dormitorio Para El Mejoramiento De La Vivienda Santo Domingo Teojomulco</t>
  </si>
  <si>
    <t>Construcción De 32 Cuarto Dormitorio Para El Mejoramiento De La Vivienda Santa Catarina Yosonotu</t>
  </si>
  <si>
    <t>Santa Catarina Yosonotú</t>
  </si>
  <si>
    <t xml:space="preserve">Construcción De 44 Cuarto Dormitorio Para El Mejoramiento De La Vivienda San Pablo Cuatro Venados </t>
  </si>
  <si>
    <t>San Pablo Cuatro Venados</t>
  </si>
  <si>
    <t>Construcción De 20 Piso Firme Para El Mejoramiento De La Vivienda Soledad Etla</t>
  </si>
  <si>
    <t>Soledad Etla</t>
  </si>
  <si>
    <t>Construcción De 30 Piso Firme Para El Mejoramiento De La Vivienda Colonia Benito Juarez</t>
  </si>
  <si>
    <t>Construcción De Electrificación No Convencional Solar Fotovoltaico Para El Mejoramiento De Vivienda</t>
  </si>
  <si>
    <t>Construccion De Cuartos Dormitorios Para El Mejoramiento De La Vivienda San Francisco Ixhuatan</t>
  </si>
  <si>
    <t>San Francisco Ixhuatán</t>
  </si>
  <si>
    <t>Construccion De Cuartos Dormitorios Para El Mejoramiento De La Vivienda La Nueva Raza</t>
  </si>
  <si>
    <t>Construccion Con Sanitarios De Biodigestores Para El Mejoramiento De La Vivienda Barranca Fierro</t>
  </si>
  <si>
    <t>Construccion De Sanitarios Con Biodigestores Para El Mejoramiento De La Vivienda San Mateo Yucutindo</t>
  </si>
  <si>
    <t>Construccion De Sanitarios Con Biodigestores Para El Mejoramiento De La Vivienda El Huamuche</t>
  </si>
  <si>
    <t>Santiago Ixtayutla</t>
  </si>
  <si>
    <t>Construcción De 30 Piso Firme Para El Mejoramiento De La Vivienda Tejas De Morelos</t>
  </si>
  <si>
    <t>Construcción De 30 Piso Firme Para El Mejoramiento De La Vivienda Asuncion Nochixtlan</t>
  </si>
  <si>
    <t>Asunción Nochixtlán</t>
  </si>
  <si>
    <t>Construccion De Sanitarios Con Biodigestores Para El Mejoramiento De La Vivienda San Juan Tepeuxla</t>
  </si>
  <si>
    <t>Construcción De 30 Piso Firme Para El Mejoramiento De La Vivienda San Sebastian Del Monte</t>
  </si>
  <si>
    <t>Santo Domingo Tonalá</t>
  </si>
  <si>
    <t>Construcción De 20 Piso Firme Para El Mejoramiento De La Vivienda Chapultepec</t>
  </si>
  <si>
    <t>Construcción De 20 Piso Firme Para El Mejoramiento De La Vivienda Cañada Morelos</t>
  </si>
  <si>
    <t>Construcción De 30 Piso Firme Para El Mejoramiento De La Vivienda La Concepcion Itunyoso</t>
  </si>
  <si>
    <t>San Martín Itunyoso</t>
  </si>
  <si>
    <t>Construcción De 30 Piso Firme Para El Mejoramiento De La Vivienda San Martin</t>
  </si>
  <si>
    <t>Construcción De 30 Piso Firme Para El Mejoramiento De La Vivienda La Guadalupe</t>
  </si>
  <si>
    <t>Construcción De 25 Piso Firme Para El Mejoramiento De La Vivienda Ayotzintepec</t>
  </si>
  <si>
    <t>Construcción De 25 Piso Firme Para El Mejoramiento De La Vivienda Monte Mario</t>
  </si>
  <si>
    <t>Construcción De 25 Piso Firme Para El Mejoramiento De La Vivienda San Miguel Guerrero</t>
  </si>
  <si>
    <t>San Andrés Cabecera Nueva</t>
  </si>
  <si>
    <t>Construcción De 30 Piso Firme Para El Mejoramiento De La Vivienda San Antonino Castillo Velasco</t>
  </si>
  <si>
    <t>San Antonino Castillo Velasco</t>
  </si>
  <si>
    <t>Construcción De 25 Piso Firme Para El Mejoramiento De La Vivienda Agua De La Caña</t>
  </si>
  <si>
    <t>Construcción De 9 Piso Firme Para El Mejoramiento De La Vivienda Barrio Chico</t>
  </si>
  <si>
    <t>Construccion De Sanitarios Con Biodigestores Para El Mejoramiento De La Vivienda San Pedro Nodon</t>
  </si>
  <si>
    <t>Construcción De 2 Piso Firme Para El Mejoramiento De La Vivienda Barrio De La Planta</t>
  </si>
  <si>
    <t>Construcción De 12 Piso Firme Para El Mejoramiento De La Vivienda Barrio La Posta</t>
  </si>
  <si>
    <t>Construccion De Sanitarios Con Biodigestores Para El Mejoramiento De La Vivienda</t>
  </si>
  <si>
    <t>Construcción De 18 Piso Firme Para El Mejoramiento De La Vivienda Barrio Yutacu</t>
  </si>
  <si>
    <t>Construcción De 40 Piso Firme Para El Mejoramiento De La Vivienda El Ciruelo</t>
  </si>
  <si>
    <t>Construcción De 72 Piso Firme Para El Mejoramiento De La Vivienda 20 De Noviembre</t>
  </si>
  <si>
    <t>Construcción De 10 Piso Firme Para El Mejoramiento De La Vivienda 5 De Mayo</t>
  </si>
  <si>
    <t>Construcción De 19 Piso Firme Para El Mejoramiento De La Vivienda Colonia Cuauhtemoc</t>
  </si>
  <si>
    <t>Construccion De Techo Firme Con Lamina Pvc Para El Mejoramiento De Vivienda Santo Domingo Teojomulco</t>
  </si>
  <si>
    <t>Construcción De 17 Piso Firme Para El Mejoramiento De La Vivienda Colonia El Mirador</t>
  </si>
  <si>
    <t>Construccion De Techo Firme Con Lamina De Pvc Para El Mejoramiento De Vivienda San Lorenzo Texmelucan</t>
  </si>
  <si>
    <t>Construcción De 9 Piso Firme Para El Mejoramiento De La Vivienda El Porvenir</t>
  </si>
  <si>
    <t>Construcción De 9 Piso Firme Para El Mejoramiento De La Vivienda Colonia Emiliano Zapata</t>
  </si>
  <si>
    <t>Construcción De 7 Piso Firme Para El Mejoramiento De La Vivienda Colonia Miramar</t>
  </si>
  <si>
    <t xml:space="preserve">Construccion De Cuartos Dormitorio Para El Mejoramiento De La Vivienda Temascal </t>
  </si>
  <si>
    <t>Construcción De 23 Piso Firme Para El Mejoramiento De La Vivienda Colonia Reforma</t>
  </si>
  <si>
    <t>Construcción De 16 Piso Firme Para El Mejoramiento De La Vivienda Colonia Santa Cruz</t>
  </si>
  <si>
    <t>Construcción De 40 Piso Firme Para El Mejoramiento De La Vivienda Collantes</t>
  </si>
  <si>
    <t>Construcción De 40 Piso Firme Para El Mejoramiento De La Vivienda Corralero</t>
  </si>
  <si>
    <t>Construcción De 30 Piso Firme Para El Mejoramiento De La Vivienda Cruz Del Itacuan</t>
  </si>
  <si>
    <t>Construccion De Cuartos Dormitorios Para El Mejoramiento De La Vivienda San Andres Teotilapam</t>
  </si>
  <si>
    <t>Construcción De 14 Piso Firme Para El Mejoramiento De La Vivienda El Ranchito</t>
  </si>
  <si>
    <t>Construcción De 40 Piso Firme Para El Mejoramiento De La Vivienda Mancuernas</t>
  </si>
  <si>
    <t>Construcción De 12 Piso Firme Para El Mejoramiento De La Vivienda Pie Del Cerro</t>
  </si>
  <si>
    <t>Construcción De 14 Piso Firme Para El Mejoramiento De La Vivienda Piedra Blanca</t>
  </si>
  <si>
    <t>Construcción De 17 Piso Firme Para El Mejoramiento De La Vivienda Santa Maria Jicaltepec</t>
  </si>
  <si>
    <t>Construcción De 50 Piso Firme Para El Mejoramiento De La Vivienda San Juan Colorado</t>
  </si>
  <si>
    <t>San Juan Colorado</t>
  </si>
  <si>
    <t>Construcción De 50 Piso Firme Para El Mejoramiento De La Vivienda Santa Maria Huazolotitlan</t>
  </si>
  <si>
    <t>Santa María Huazolotitlán</t>
  </si>
  <si>
    <t>Equipamiento De 15 Estufas Ecológicas Para El Mejoramiento De La Vivienda Santa Ana Yaneri</t>
  </si>
  <si>
    <t>Santa Ana Yareni</t>
  </si>
  <si>
    <t>Construccion De Cuarto Dormitorio Para El Mejoramiento De La Vivieda Buana Vista Loxicha</t>
  </si>
  <si>
    <t>Construcción De Cuartos Dormitorios Para El Mejoramiento De La  Vivienda  San Miguel Del Puerto</t>
  </si>
  <si>
    <t xml:space="preserve">Construcción De Cuartos Dormitorios Para El Mejoramiento De La  Vivienda  </t>
  </si>
  <si>
    <t>Santiago Xanica</t>
  </si>
  <si>
    <t>Construcción De 28 Sanitarios Con Biodigestores Para El Mejoramiento De La Vivienda Santa Maria Coyotepec</t>
  </si>
  <si>
    <t>Santa María Coyotepec</t>
  </si>
  <si>
    <t>Construcción De 39 Cuarto Dormitorio Para El Mejoramiento De La Vivienda San Miguel Del Puerto</t>
  </si>
  <si>
    <t>Mejora Y Ampliacion De La Red De Distribucion De Energia Electrica</t>
  </si>
  <si>
    <t>Ampliacion Y Rehabilitacion Del Sistema De Agua Potable</t>
  </si>
  <si>
    <t>Kilómetro lineal</t>
  </si>
  <si>
    <t>Ampliación Y Rehabilitación Del Sistema De Agua Potable 2da Etapa</t>
  </si>
  <si>
    <t>Construcción De Olla De Captación De Agua Pluvial 2da Etapa</t>
  </si>
  <si>
    <t>Kilómetro cuadrado</t>
  </si>
  <si>
    <t>Construccion Del Sistema De Agua Potable 2da Etapa</t>
  </si>
  <si>
    <t>Elaboracion De Expediente Tecnico De Agua Potable</t>
  </si>
  <si>
    <t>Asesoria Tecnica</t>
  </si>
  <si>
    <t>Rehabilitacion Del Sistema De Agua Potable</t>
  </si>
  <si>
    <t>Santa Lucía Miahuatlán</t>
  </si>
  <si>
    <t>Ampliacion De La Red De Distribucion Electrica El Pozo</t>
  </si>
  <si>
    <t>Sitio de Xitlapehua</t>
  </si>
  <si>
    <t>Combustibles</t>
  </si>
  <si>
    <t>Yutanduchi de Guerrero</t>
  </si>
  <si>
    <t>Construccion De Dispensario Medico</t>
  </si>
  <si>
    <t>Construccion De Agencia Municipal</t>
  </si>
  <si>
    <t>Construcción De Una Aula En El Iebo</t>
  </si>
  <si>
    <t>Santa Cruz Tacache de Mina</t>
  </si>
  <si>
    <t>Ampliacion De Drenaje Sanitario</t>
  </si>
  <si>
    <t>Construccion De Baños Sanitarios Con Fosa</t>
  </si>
  <si>
    <t>Mariscala de Juárez</t>
  </si>
  <si>
    <t>Ampliacion De La Red De Agua Potable Y Tanque De Almacenamiento</t>
  </si>
  <si>
    <t>Impuestos Y Derechos - Otros Servicios Generales</t>
  </si>
  <si>
    <t>San Francisco Sola</t>
  </si>
  <si>
    <t>Herramientas Auxiliares De Trabajos Menores  Herramientas, Refacciones Y Accesorios Menores</t>
  </si>
  <si>
    <t xml:space="preserve">Comisiones Y Situaciones Bancarias - Servicios Financieros, Bancarios Y Comerciales </t>
  </si>
  <si>
    <t>Servicios De Consultoria Administrativa - Servicios De Consultoría Administrativa, Procesos, Técnica Y En Tecnologías De La Información</t>
  </si>
  <si>
    <t>Ampliación Del Sistema De Agua Potable</t>
  </si>
  <si>
    <t>Construcción De Albergue Municipal Primera Etapa</t>
  </si>
  <si>
    <t>Putla Villa de Guerrero</t>
  </si>
  <si>
    <t>Mantenimiento De Equipo De Transporte</t>
  </si>
  <si>
    <t>Uniformes Para El Personal De Seguridad</t>
  </si>
  <si>
    <t>San Pedro Ocopetatillo</t>
  </si>
  <si>
    <t>Construccion De Tanque Elevado Y Red De Llenado</t>
  </si>
  <si>
    <t>Construccion De Tanque Superficial De Agua Potable</t>
  </si>
  <si>
    <t>Construccion De Electrificacion</t>
  </si>
  <si>
    <t>Construccion De Red De Distribucion De Agua Potable.</t>
  </si>
  <si>
    <t>San Antonio Sinicahua</t>
  </si>
  <si>
    <t>Pago De Alumbrado Publico.</t>
  </si>
  <si>
    <t>Pago De Energia Electrica. (Bombas De Agua Potable)</t>
  </si>
  <si>
    <t>Maquinaria y equipo</t>
  </si>
  <si>
    <t>Pago De Energia Electrica Del Edificio E Iglesia.</t>
  </si>
  <si>
    <t>Pago De Nomina Al Personal De Seguridad.</t>
  </si>
  <si>
    <t>Pago De Conbustible, Gasolina Y Disel.</t>
  </si>
  <si>
    <t>Construccion De Comedor Preescolar</t>
  </si>
  <si>
    <t>Construccion De Planta De Tratamiento De Aguas Residuales 2da Etapa</t>
  </si>
  <si>
    <t>Construccion De La Unidad Medica Rural Del Imss Segunda Etapa</t>
  </si>
  <si>
    <t>San José Lachiguiri</t>
  </si>
  <si>
    <t>Ampliación De La Red De Energía Eléctrica</t>
  </si>
  <si>
    <t>Construccion De 3 Aulas En La Escuela Secundaria Tecnica Numero 173 En La Localidad De Santiago Amoltepec</t>
  </si>
  <si>
    <t xml:space="preserve">Construccion De Sistema De Agua Potable 1ra Etapa En La Localidad De San Jose De Las Flores </t>
  </si>
  <si>
    <t>Ampliación De La Unidad Medica Rural</t>
  </si>
  <si>
    <t>Perforacion De Pozo Profundo</t>
  </si>
  <si>
    <t>Construccion De Baños Sanitarios</t>
  </si>
  <si>
    <t>Construccion De Un Aula</t>
  </si>
  <si>
    <t>Ampliacionde Drenaje Sanitario</t>
  </si>
  <si>
    <t>Construccion Y Funcionamiento De Dos Antenas De Telefonia Celular 2g</t>
  </si>
  <si>
    <t>Santiago Llano Grande</t>
  </si>
  <si>
    <t>Construccion De Cuarto Dormitorio</t>
  </si>
  <si>
    <t>Rehabilitacion De Colector De Captacion De Agua Pluvial</t>
  </si>
  <si>
    <t>Rehabilitacion De Camino Rural Acatlan - Buenos Aires Segundo</t>
  </si>
  <si>
    <t>Ampliacion Electrica La Curva</t>
  </si>
  <si>
    <t>Casa De Cultura</t>
  </si>
  <si>
    <t>Rehabilitacion De Pozo Profundo No. 2</t>
  </si>
  <si>
    <t>Mobiliario y equipo</t>
  </si>
  <si>
    <t>Construcción De Pavimentación De Concreto Hidráulico De La Calle Encanto</t>
  </si>
  <si>
    <t>San Jerónimo Coatlán</t>
  </si>
  <si>
    <t>Construccion De Pozo De Agua</t>
  </si>
  <si>
    <t>Subsemun 2014</t>
  </si>
  <si>
    <t>Pavimentación A Base De Concreto Hidraulico Para La Calle Principal En La Localidad De San Pedro Ocotepec</t>
  </si>
  <si>
    <t>San Pedro Ocotepec</t>
  </si>
  <si>
    <t>Ampliacion De La Red De Distribucion De La Energia Electrica En La Agencia De Bramadero</t>
  </si>
  <si>
    <t>San Francisco Logueche</t>
  </si>
  <si>
    <t>Reubicacion De Postes De Telefonos</t>
  </si>
  <si>
    <t>Heroica Ciudad de Huajuapan de León</t>
  </si>
  <si>
    <t xml:space="preserve">Construcción De 27 Cuartos Dormitorios,9 Cuartos De Cocina Y 9 Baños Con Biodigestores  </t>
  </si>
  <si>
    <t xml:space="preserve">Construccion De La Red De Drenaje Pluvial </t>
  </si>
  <si>
    <t>Rehabilitación De Camino Rural Del Cerro Del Cántaro A Nizagoche</t>
  </si>
  <si>
    <t>Ampliación De La Red De Agua Potable</t>
  </si>
  <si>
    <t>Ampliacion De Comedor Comunitario</t>
  </si>
  <si>
    <t>Construcción De Sanitarios En El Centro De Salud</t>
  </si>
  <si>
    <t>Construccion De Tres Aulas En El Telebachillerato Comunitario No. 35</t>
  </si>
  <si>
    <t xml:space="preserve">Rehabilitación De Puente Vehicular San Martin Peras-San Juan De Rio </t>
  </si>
  <si>
    <t>3 Por Ciento Gastos Indirectos</t>
  </si>
  <si>
    <t>Construcción De Canal Para Drenaje Pluvial En La Escuela Secundaria Tecnica No. 36</t>
  </si>
  <si>
    <t>Heroica Ciudad de Tlaxiaco</t>
  </si>
  <si>
    <t>Pavimentación Con Concreto Hidráulico En La Calle Caoba.</t>
  </si>
  <si>
    <t>Ampliación De Camino Rural.</t>
  </si>
  <si>
    <t>Construcción De Comedor Escolar  En La Escuela Secundaria Siglo Xxi.</t>
  </si>
  <si>
    <t>Construcción De Drenaje De Agua Pluvial Segunda Etapa.</t>
  </si>
  <si>
    <t>Construcción De Drenaje Sanitario En La Calle Privada De Buenos Aires.</t>
  </si>
  <si>
    <t>Construcción De Comedor Comunitario</t>
  </si>
  <si>
    <t>Conservacion De Camino Rural</t>
  </si>
  <si>
    <t>Pavimentación De Calle Con Concreto Hudraulico</t>
  </si>
  <si>
    <t>San Miguel el Grande</t>
  </si>
  <si>
    <t>Construccion De Infraestructura Para Instalaciones De Artesanias 2 Etapa</t>
  </si>
  <si>
    <t>Construccion De Comedor Comunitario (Segunda Etapa)</t>
  </si>
  <si>
    <t>Santo Domingo Tepuxtepec</t>
  </si>
  <si>
    <t>Construccion De Sanitarios Publicos En La Explanada Manantial Magico</t>
  </si>
  <si>
    <t>Construccion De Muro De Contension Y Escalones En Plaza Civica</t>
  </si>
  <si>
    <t>Rehabiltacion Del Sistema De Agua Potable</t>
  </si>
  <si>
    <t>Construccion De Comedor Comunitario (2a. Etapa)</t>
  </si>
  <si>
    <t xml:space="preserve">Construcción De Drenaje De Agua Pluvial Y Revestimiento De Camino Rural </t>
  </si>
  <si>
    <t>Ampliacion De La Red De Agua Potable</t>
  </si>
  <si>
    <t>Revestimiento Del Camino Rio Alzado A Coicoyan De Las Flores Barrio (Guadalupe Cuesta)</t>
  </si>
  <si>
    <t>Coicoyán de las Flores</t>
  </si>
  <si>
    <t>Mantenimiento De Vehiculos</t>
  </si>
  <si>
    <t xml:space="preserve">Nomina De Seguridad </t>
  </si>
  <si>
    <t>Tenencia Vehicular</t>
  </si>
  <si>
    <t>Rehabilitación Del Camino Tramo La Trinidad A Campo De Cultivo Del Km. 0.000 Al 0.300</t>
  </si>
  <si>
    <t>Construccion De Comedor Escolar En La Escuela Primaria Justo Sierra Clave 20dpb1022b</t>
  </si>
  <si>
    <t>Construccion De Drenaje Pluvial En Barrio Bajo (2a Etapa)</t>
  </si>
  <si>
    <t>Adquisicion De Equipo De Sonido</t>
  </si>
  <si>
    <t>Magdalena Zahuatlán</t>
  </si>
  <si>
    <t>Ampliacion De La Red Electrica</t>
  </si>
  <si>
    <t>Construccion De Comedor Comunitario (1a. Etapa)</t>
  </si>
  <si>
    <t>Compensaciones Por Servicios Especiales</t>
  </si>
  <si>
    <t>Construccion De La Unidad Deportiva 1ra Etapa En La Localidad De Llano De Agua</t>
  </si>
  <si>
    <t>Ampliacion De La Red De Energia Electrica  (Segunda Etapa) En La Localidad De Morelos.</t>
  </si>
  <si>
    <t>Rehabilitacion Del Camino San Juan Lalana-Asuncion Lacova, Del Km 0 000 Al Km 10 500, Subtramo Del Km 0 000 Al Km 7 800</t>
  </si>
  <si>
    <t>Ampliacion Del Camino Principal Del Barrio Los Tenorio Al Cerro Del Gachupin</t>
  </si>
  <si>
    <t>Construccion De Comedor Escolar En La Escuela Primaria Juan Escutia De La Comunidad De Llano Palma, Cct. 20dpb2145s</t>
  </si>
  <si>
    <t>Construccion De Comedor Escolar Para La Escuela Preescolar Alma Mixe Cct. 20dcc2395t</t>
  </si>
  <si>
    <t>Ampliacion De Comedor Escolar En La Escuela Telesecundaria Cct. 20dtv0564p</t>
  </si>
  <si>
    <t>(Rehabilitacion Del Sistema De Agua Potable) Hubicada En Llano Encino Amarillo</t>
  </si>
  <si>
    <t>Apertura De Camino En Agua De Carrizo Del Km 0.600 Al Km 0.900</t>
  </si>
  <si>
    <t>Construccion De Techado En Area De Imparticion De Educacion Fisica De La Escuela Primaria Independencia Nacional Clave: 20dpr0710k</t>
  </si>
  <si>
    <t>San Juan Juquila Mixes</t>
  </si>
  <si>
    <t>Santa Cruz Itundujia</t>
  </si>
  <si>
    <t>Sueldos A Policias</t>
  </si>
  <si>
    <t>Santiago Zacatepec</t>
  </si>
  <si>
    <t>Mantenimiento De Equipos</t>
  </si>
  <si>
    <t>Energia Electrica</t>
  </si>
  <si>
    <t>Combustible</t>
  </si>
  <si>
    <t>Servicios Personales Del Personal De Seguridad Publica</t>
  </si>
  <si>
    <t xml:space="preserve">Alumbrado Publico En Congregacion Reforma </t>
  </si>
  <si>
    <t>San Andrés Dinicuiti</t>
  </si>
  <si>
    <t>Ampliacion De La Linea De Distribucion De Agua Potable En La Localidad De Tierra Colorada</t>
  </si>
  <si>
    <t>"Apertura De Camino Desviacion La Trinidad - Llano Lodo"</t>
  </si>
  <si>
    <t>Ampliacion De La Linea De Distribucion De Agua Potable En La Localidad De Los Angeles</t>
  </si>
  <si>
    <t>Nomina De Seguridad Publica</t>
  </si>
  <si>
    <t>San Pablo Tijaltepec</t>
  </si>
  <si>
    <t>Introduccion De La Red De Drenaje Sanitario (El Jicaral)</t>
  </si>
  <si>
    <t>Construccion De Muro De Contencion En La Escuela Primaria Benito Juarez</t>
  </si>
  <si>
    <t>Mejoramiento De Sanitarios En El Preescolar "Manuel Gamio", Clave 20dcc0190m</t>
  </si>
  <si>
    <t>Santa Catarina Loxicha</t>
  </si>
  <si>
    <t>Ampliacion De Drenaje Sanitario Ubicada En El Municipio De Coicoyan De Las Flores</t>
  </si>
  <si>
    <t>Construcción De Comedor Comunitario Para La Localidad De Candelaria Yegole</t>
  </si>
  <si>
    <t>Construcción Y Equipamiento Del  Comedor Escolar, En La Escuela Secundaria No. 127, Clave 20dst0144s.</t>
  </si>
  <si>
    <t>Construccion De Cancha De Basquetbol En La Escuela Primaria Mi Patria Es Primero Clave:20dpb2396x En El Barrio San Jose</t>
  </si>
  <si>
    <t>Construccion De Cancha De Basquetbol En La Escuela Primaria Francisco I Madero Clave: 20dtb2350b Extencion En Barrio Tejeria</t>
  </si>
  <si>
    <t>Pago De Alumbrado Publico</t>
  </si>
  <si>
    <t xml:space="preserve">Construcción De Comedor Escolar En La Escuela Secundaria Tecnica N 25, </t>
  </si>
  <si>
    <t>San Pablo Huixtepec</t>
  </si>
  <si>
    <t>Ampliacion De La Red De Distribucion De Energia Electrica En La Unidad Deportiva</t>
  </si>
  <si>
    <t>Construccion De La Red De Agua Potable (Santiago Tilapa)</t>
  </si>
  <si>
    <t>3 Por Ciento Gastos Indirectos De Obras (Asesoría Técnica)</t>
  </si>
  <si>
    <t>Santo Tomás Ocotepec</t>
  </si>
  <si>
    <t>Pago De Servicios De Seguridad Publica</t>
  </si>
  <si>
    <t>Construccion De Muro De Contencion En La Escuela Primaria (Ricardo Flores Magon) 20dpb0493l</t>
  </si>
  <si>
    <t>Pago De Combustible</t>
  </si>
  <si>
    <t>Rehabilitación Del Sistema De Agua Potable 2da Etapa</t>
  </si>
  <si>
    <t>Santiago Jamiltepec</t>
  </si>
  <si>
    <t>Ampliacion De La Red De Energia Electrica</t>
  </si>
  <si>
    <t>Ampliacion Del Sistema De Agua Potable Primera Etapa</t>
  </si>
  <si>
    <t>Programa Alimentario Para La Tercera Edad</t>
  </si>
  <si>
    <t>Ampliacion De La Red De Distribucion De Energia Electrica</t>
  </si>
  <si>
    <t>Sueldo Al Personal De Confianza</t>
  </si>
  <si>
    <t>Ampliacion Y Distribucion De Energia Electrica En La Avenida Moctezuma Y Hugo Mayoral</t>
  </si>
  <si>
    <t xml:space="preserve">Ampliacion Del Sistema De Agua Potable </t>
  </si>
  <si>
    <t>Ampliacion Y Distribucio De La Red De Energia Electrica En La Calle Guadalupe Victoria Y 5 De Mayo</t>
  </si>
  <si>
    <t>Programa De Estimulos A La Educacion Basica</t>
  </si>
  <si>
    <t>Construccion Del Sistema De Agua Potable Y Equipamiento</t>
  </si>
  <si>
    <t>Rehabilitcion De La Red De Distribucion De Agua Potable</t>
  </si>
  <si>
    <t>Rehabilitacion Del Camino De Acceso Principal En La Avenida Tomas Alba Edison, Calle 5 De Mayo, Belem, 20 De Noviembre, Independencia, Emiliano Zapata, Francisco I Madero, Benito Juarez Y Guadalupe Vi</t>
  </si>
  <si>
    <t>Cemento Y Productos De Concreto</t>
  </si>
  <si>
    <t>Construccion De 7 Paneles Solares</t>
  </si>
  <si>
    <t>San Ildefonso Amatlán</t>
  </si>
  <si>
    <t>Celdas solares</t>
  </si>
  <si>
    <t>Programa De Estimulo A La Educacion Basica</t>
  </si>
  <si>
    <t>Reparacion Y Mantenimiento De Equipo De Transporte</t>
  </si>
  <si>
    <t>Vehículos Y Equipamientos De Pasajeros</t>
  </si>
  <si>
    <t>Refacciones Y Accesorios Mayores De Vehículo Y Equipos De Transporte</t>
  </si>
  <si>
    <t>Cursos Habitat</t>
  </si>
  <si>
    <t>Equipo De Comunicación</t>
  </si>
  <si>
    <t>Talleres Habitat</t>
  </si>
  <si>
    <t>Estudios Habitat</t>
  </si>
  <si>
    <t>Ampliación De La Red De Drenaje Sanitario</t>
  </si>
  <si>
    <t>Santa María Pápalo</t>
  </si>
  <si>
    <t>Cemento Y Productos De Concreto De Agencia Municipal</t>
  </si>
  <si>
    <t>Enlace Habitat</t>
  </si>
  <si>
    <t>Estimulos Habitat</t>
  </si>
  <si>
    <t>Comite De Contraloria Social</t>
  </si>
  <si>
    <t>Ampliacion De La Red De Distribucion De Energia Electrica En La Col. Aviacion</t>
  </si>
  <si>
    <t>Ampliacion De La Red De Drenaje Sanitario En Las Calles Av. Juarez Y Privada De Flores Magon</t>
  </si>
  <si>
    <t>Rehabilitacion De Aulas En Escuela Primaria Josefa Ortiz De Dominguez Clave: 20dpr0097m</t>
  </si>
  <si>
    <t>Cosolapa</t>
  </si>
  <si>
    <t>Rehabilitacion De Calles En El Centro De La Poblacion</t>
  </si>
  <si>
    <t>Servicios Personales</t>
  </si>
  <si>
    <t>Ampliacion De La Unidad Medica Rural</t>
  </si>
  <si>
    <t>Ampliacion De La Red De Distribucion De Energia Electrica En Los Parajes El Tablero, La Galera Y Piedra Blanca</t>
  </si>
  <si>
    <t>Rehabilitación Del Sistema De Agua Potable</t>
  </si>
  <si>
    <t>Ampliacion De La Red Electrica En La Av. De Los Maestros Y C. Francisco I. Madero</t>
  </si>
  <si>
    <t>El Espinal</t>
  </si>
  <si>
    <t>Ampliacionde La Red De Distribucion En Diversas Calles</t>
  </si>
  <si>
    <t>Amliacion Del Sistema De Alcantarillado Sanitario Quinta Etapa</t>
  </si>
  <si>
    <t>Magdalena Tequisistlán</t>
  </si>
  <si>
    <t>Ampliacion De La Red Electrica Diversas Calles San Pedro Ixtlahuaca</t>
  </si>
  <si>
    <t>San Pedro Ixtlahuaca</t>
  </si>
  <si>
    <t>Rd Ampliacion Y Repotencialiacion De La Red De Energia Electrica Varias Calles</t>
  </si>
  <si>
    <t>Ampliacion De La Red De Energia Electrica Varias Calles</t>
  </si>
  <si>
    <t>Rehabilitacion De Sanitarios En La Escuela Secundaria Tecnica N° 170.</t>
  </si>
  <si>
    <t>San Sebastián Tutla</t>
  </si>
  <si>
    <t>Alineación De Las Capacidades</t>
  </si>
  <si>
    <t>Cobertura estatal</t>
  </si>
  <si>
    <t>Plataforma México</t>
  </si>
  <si>
    <t>Pavimentacion De Calles Con Concreto Hidraulico.</t>
  </si>
  <si>
    <t>Santa María Jalapa del Marqués</t>
  </si>
  <si>
    <t>2011</t>
  </si>
  <si>
    <t>Construccion De Puente Vehicular De Doble Carril Acceso Al Ciidir Sobre El Rio Atoyac</t>
  </si>
  <si>
    <t>Santa Cruz Xoxocotlán</t>
  </si>
  <si>
    <t>Rehabilitacion Del Sistema De Agua Potable Col. Adolfo Lopez Mateos</t>
  </si>
  <si>
    <t>Ampliacion De La Red De Distribucion De Energia Electrica En La Calle Francisco Villa</t>
  </si>
  <si>
    <t>Construccion Del Sistema De Agua Potable Segunda Etapa</t>
  </si>
  <si>
    <t>2012</t>
  </si>
  <si>
    <t>Construccion Del Sistema De Agua Potable</t>
  </si>
  <si>
    <t>Ampliacion Del Sistema De Drenaje Sanitario (Construccion De Fosa Septica)</t>
  </si>
  <si>
    <t>Ampliacion De La Red De Drenaje Sanitario</t>
  </si>
  <si>
    <t>Rehabilitacion Del Sistema De Drenaje Sanitario</t>
  </si>
  <si>
    <t>Construccion De Guarniciones Y Banquetas</t>
  </si>
  <si>
    <t>Rehabilitacion De Camino La Esperanza - Camalotal</t>
  </si>
  <si>
    <t>Rehabilitacion De Camino (Obras De Drenaje) Construccion De Alcantarillas Y Cabezotes</t>
  </si>
  <si>
    <t>Construccion De Camino De San Miguel Obispo A Boca De Coapa</t>
  </si>
  <si>
    <t>Construccion De Drenaje Pluvial Calle Niños Heroes (Col. Santa Fe)</t>
  </si>
  <si>
    <t>Construccion Del Drenaje Sanitario (Col. Guelatao)</t>
  </si>
  <si>
    <t>Construccion De Drenaje Sanitario (Col. Lazaro Cardenas)</t>
  </si>
  <si>
    <t>Construccion De Drenaje Sanitario ( Col. Sergio Mendez Arceo)</t>
  </si>
  <si>
    <t>Rehabilitacion De La Red De Drenaje Sanitario En La Privada Los Obreros( Col. Ex Mormal)</t>
  </si>
  <si>
    <t>Ampliacion De La Red De Drenaje Pluvial Col. Miguel Hidalgo</t>
  </si>
  <si>
    <t>Construccion De Pavimento De Concreto Hidraulico En La Priv. 20 De Noviembre Entre Riva Palacios Y Eliseo Jimenez Ruiz (Col. La Piragua)</t>
  </si>
  <si>
    <t>Construccion De Pavimento De La Calle Cedros (Col Siglo Xxi)</t>
  </si>
  <si>
    <t>Construccion De Pavimento De Concreto Hidraulico (Col. El Reencuentro)</t>
  </si>
  <si>
    <t>Construccion De Un Aula En La Escuela Telesecundaria Clave 20dtv0682d</t>
  </si>
  <si>
    <t>Mantenimiento De 2 Aulas En La Escuela Telesecundaria Clave 20dtv1195t</t>
  </si>
  <si>
    <t>Ampliacion De La Red De Drenaje Sanitario Col. San Antonio</t>
  </si>
  <si>
    <t>Ampliacion De La Red De Drenaje Sanitario (Col. Guadalupe Hinojosa De Murat)</t>
  </si>
  <si>
    <t>Ampliacion De La Red De Drenaje Sanitario (Col Ampliacion El Pedregal)</t>
  </si>
  <si>
    <t>Acceso A La Justicia Para Las Mujeres</t>
  </si>
  <si>
    <t>Rehabilitacion Y Puesta En Marcha De Planta De Tratamiento De Aguas Residuales (Residencial Playa Del Mono)</t>
  </si>
  <si>
    <t>Rehabilitacion De La Red De Drenaje Sanitario (Infonavit Jorge L. Tamayo)</t>
  </si>
  <si>
    <t>Rehabilitacion De La Red De Drenaje Sanitario (Col. Maria Luisa)</t>
  </si>
  <si>
    <t>Ampliacion De La Red De Drenaje Pluvial (Construccion De Canal Banqueta) Col. El Trigal</t>
  </si>
  <si>
    <t>Rehabilitaciondel Drenaje Sanitario (Frac Infonavit Benito Juarez)</t>
  </si>
  <si>
    <t>Construccion De Drenaje Pluvial Frac Sureste Segunda Etapa (Fraccionamiento Sureste Segunda Etapa)</t>
  </si>
  <si>
    <t xml:space="preserve">Construccion De Pavimento De Concreto Hidraulico </t>
  </si>
  <si>
    <t>Construccion De Guarniciones Y Banquetas (Col. Ampliacion El Trigal)</t>
  </si>
  <si>
    <t>Construccion De Pavimento De Concreto Hidraulico (Col. Ampliacion El Tropico)</t>
  </si>
  <si>
    <t>Construccion De Pavimento De Concreto Hidraulico Frac Riveras Del Atoyac</t>
  </si>
  <si>
    <t>Construccion De Pavimento De Concreto Hidraulico Frac Los Angeles</t>
  </si>
  <si>
    <t>Ampliacion De La Red De Energia Electrica (Segunda Etapa)</t>
  </si>
  <si>
    <t>Bacheo De Calles (Revestimiento De Calles)</t>
  </si>
  <si>
    <t>Rehabilitacion De La Red De Drenaje Sanitario En La Av. Jesus Carranza Entre Zaragoza Y Arista</t>
  </si>
  <si>
    <t>Rehabilitacion De La Red De Drenaje Sanitario En La Calle Ocampo Entre La Av. Jesus Carranza Y Daniel Soto</t>
  </si>
  <si>
    <t>Rehabilitacion De La Red De Drenaje Sanitario En La Av. Jesus Carranza Entre Aldama Y Morelos</t>
  </si>
  <si>
    <t>Profesionalización</t>
  </si>
  <si>
    <t>Rehabilitacion De La Red De Drenaje Sanitario En La Av. Francisco I. Madero</t>
  </si>
  <si>
    <t>Construccion Del Puente Camaron Ii (Con Una Longitud De 15 Mts)</t>
  </si>
  <si>
    <t>Rehabilitacion Del Drenaje Sanitario En La Av. Margarita De Gortari</t>
  </si>
  <si>
    <t>Perforacion De Pozo Profundo Para Agua Potable</t>
  </si>
  <si>
    <t>Ibis/Etrace</t>
  </si>
  <si>
    <t>Fortalecimiento Del C3</t>
  </si>
  <si>
    <t>Sistema Penitenciario</t>
  </si>
  <si>
    <t>Red Nacional De Telecomunicaciones</t>
  </si>
  <si>
    <t>Sistema Nacional De Información</t>
  </si>
  <si>
    <t>Repuve</t>
  </si>
  <si>
    <t>Fortalecimiento De Las Instituciones</t>
  </si>
  <si>
    <t>Construccion De Pavimento De Concreto Hidraulico Col. Santa Fe</t>
  </si>
  <si>
    <t>Construccion De Pavimento De Concreto Hidraulico Col. La Granada</t>
  </si>
  <si>
    <t>Construccion De Pavimento De Concreto Hidraulico Col. El Bosque</t>
  </si>
  <si>
    <t>Construccion De Drenaje Sanitario Col. La Moderna</t>
  </si>
  <si>
    <t>Construccion De Drenaje Sanitario</t>
  </si>
  <si>
    <t>Construccion De Pavimento De Concreto Hidraulico Col. El Rubi</t>
  </si>
  <si>
    <t>Construcción De Barda Perimetral Para Dividir Las Escuelas Preparatorias 2 Y 6</t>
  </si>
  <si>
    <t>Oaxaca de Juárez</t>
  </si>
  <si>
    <t>Ampliacion Del Sistema De Agua Potable</t>
  </si>
  <si>
    <t>San Bartolomé Yucuañe</t>
  </si>
  <si>
    <t xml:space="preserve">Ampliacion De La Red De Distribucion De Energia Electrica.                                </t>
  </si>
  <si>
    <t xml:space="preserve">Ampliacion De La Red De Distribucion De Energia Electrica                                </t>
  </si>
  <si>
    <t xml:space="preserve">Ampliacion De La Red De Distribucion De Energia Electrica Hidalgo Siniyuvi, Barrio Garcia                                </t>
  </si>
  <si>
    <t xml:space="preserve">Ampliacion De La Red De Distribucion De Energia Electrica En La Av. Ignacio Allende, Col. Lazaro Cardenas                                </t>
  </si>
  <si>
    <t xml:space="preserve">Ampliacion De La Red De Distribucion De Energia Electrica En La Col. 5 De Abril                                </t>
  </si>
  <si>
    <t xml:space="preserve">Ampliacion De La Red De Distribucion De Energia Electrica En La Col. 6 De Noviembre                                </t>
  </si>
  <si>
    <t xml:space="preserve">Ampliacion De La Red De Distribucion De Energia Electrica En La Calle Jose Vasconcelos, Col. 25 De Mayo                                </t>
  </si>
  <si>
    <t xml:space="preserve">Ampliacion De La Red De Distribucion De Energia Electrica En La Col. Tierra Y Libertad.                                </t>
  </si>
  <si>
    <t xml:space="preserve">Ampliacion De La Red De Distribucion De Energia Electrica </t>
  </si>
  <si>
    <t xml:space="preserve">Construccion De Techumbre Y Obra Complementaria Para La Terminacion De Salon De Usos Multiples.                                </t>
  </si>
  <si>
    <t>San Antonino Monte Verde</t>
  </si>
  <si>
    <t xml:space="preserve">Construccion De Techado Y Cancha De Usos Multiples                                </t>
  </si>
  <si>
    <t>San Martín Huamelúlpam</t>
  </si>
  <si>
    <t>Construccion Del Sistema De Agua Potable (Tercera Etapa)</t>
  </si>
  <si>
    <t>Construccion De La Red De Drenaje Pluvial (Col. La Union)</t>
  </si>
  <si>
    <t>Construccion De Pavimento De Concreto Asfaltico</t>
  </si>
  <si>
    <t>Ampliacion De La Linea De Distribucion De Energia Electrica</t>
  </si>
  <si>
    <t>San Pablo Coatlán</t>
  </si>
  <si>
    <t>Inversión Pública</t>
  </si>
  <si>
    <t>Bienes Muebles, Inmuebles E Intangibles</t>
  </si>
  <si>
    <t>PIEZA</t>
  </si>
  <si>
    <t xml:space="preserve">Inversión Pública </t>
  </si>
  <si>
    <t>Adquisicion De Equipo De Transporte</t>
  </si>
  <si>
    <t xml:space="preserve">Construcción Del Centro De Recreación Y Acondicionamiento Deportivo "Venustiano Carranza" 2a. Etapa.                                </t>
  </si>
  <si>
    <t>UNIDAD DEPORTIVA</t>
  </si>
  <si>
    <t xml:space="preserve">Construccion De Barda Perimetral En Panteon. </t>
  </si>
  <si>
    <t xml:space="preserve">Construccion Complejo Deportivo Zona Poniente    </t>
  </si>
  <si>
    <t>Construcción De Casa Comunitaria (2a. Etapa).</t>
  </si>
  <si>
    <t>Construccion De Sanitarios En El Mercado Lazaro Cardenas</t>
  </si>
  <si>
    <t xml:space="preserve">Pavimentación De Concreto Hidráulico Acceso A Buena Vista  </t>
  </si>
  <si>
    <t xml:space="preserve">Ampliacion Y Repotenciacion De La Red De Distribucion De Energia Electrica (1a. Etapa)   </t>
  </si>
  <si>
    <t xml:space="preserve">Construcción De Techado Para Cancha De Usos Multiples (1a. Etapa).  </t>
  </si>
  <si>
    <t>Santiago Nundiche</t>
  </si>
  <si>
    <t>Construcción De Recamara Y Baño (Programa Vivienda Digna, Ampliación Recamara Baño Para Distintas Colonias Del Ayuntamiento), Cobertura Municipal.</t>
  </si>
  <si>
    <t>Implementacion De Un Programa Integral De Competitividad Del Sector Turistico 2013</t>
  </si>
  <si>
    <t>Uecs</t>
  </si>
  <si>
    <t xml:space="preserve">Acceso A La Justicia Para Las Mujeres </t>
  </si>
  <si>
    <t xml:space="preserve">Nuevo Sistema De Justicia Penal </t>
  </si>
  <si>
    <t xml:space="preserve">Ampliacion De La Red De Distribucion De Energia Electrica En La Calle Bautista </t>
  </si>
  <si>
    <t>Miahuatlán de Porfirio Díaz</t>
  </si>
  <si>
    <t xml:space="preserve">Elaboración De Proyecto Ejecutivo De Urbanización Para La Reubicación De La Comunidad De San Lorenzo Papalo,Concepción Papalo.  </t>
  </si>
  <si>
    <t xml:space="preserve">Elaboración Del Proyecto Ejecutivo De Urbanización Para La Reubicación De La Comunidad De Santa Cruz Mitlatongo, Magdalena Jaltepec, Oax.    </t>
  </si>
  <si>
    <t>Magdalena Jaltepec</t>
  </si>
  <si>
    <t xml:space="preserve">Construccion De Ramal Electrico Para Planta Seleccionadora De Limon   </t>
  </si>
  <si>
    <t xml:space="preserve">Pavimentacion Con Concreto Hidraulico En La Calle Emiliano Zapata.  </t>
  </si>
  <si>
    <t xml:space="preserve">Ampliacion De La Red De Distribucion De Energia Electrica Barrio Las Palmas  </t>
  </si>
  <si>
    <t xml:space="preserve">Construccion De Aula En Escuela Telesecundaria,  Clave: 20dtv0913e </t>
  </si>
  <si>
    <t>Elaboración De Proyecto Ejecutivo De Urbanización Para La Reubicación De La Comunidad De Santo Domingo Yojovi, San Andres Solaga.</t>
  </si>
  <si>
    <t>San Andrés Solaga</t>
  </si>
  <si>
    <t xml:space="preserve">Construccion Del Centro De Iniciacion Musical De Oaxaca (Cimo) 1a. Etapa </t>
  </si>
  <si>
    <t>Repavimentacion Asfaltica De Calles Con Sobrecarpeta De 4 Cms (Incluye Preliminares) Zona Sur, Calles Av. Eduardo Mata Tramo 20 De Noviembre-Huerto Los Ciruelos. Prol. Nuño Del Mercado Tramo Periferic</t>
  </si>
  <si>
    <t>Programa De Bacheo Superficial Y De Caja En Diversas Colonias Del Municipio De Oaxaca De Juárez, Cobertura Municipal</t>
  </si>
  <si>
    <t>Construccion De Canchas De Futbol, Beisbol, Pista De Atletismo Y Trote, Area Libre De Pista, Alberca Semiolimpica Y Fosa De Clavados En El Complejo Deportivo Zona Poniente</t>
  </si>
  <si>
    <t>Construccion De Mercado Municipal (Segunda Etapa)</t>
  </si>
  <si>
    <t>Tlalixtac de Cabrera</t>
  </si>
  <si>
    <t>Ampliacion Y Mejora De La Red De Distribucion De Energia Electrica En Agencia San Felipe Del Agua</t>
  </si>
  <si>
    <t xml:space="preserve">Instalacion De Modulo Solar Fotovoltaico Para Energia Electrica  </t>
  </si>
  <si>
    <t>Remodelación Y Adaptación De Espacios Educativos En Edificio De La Facultad De Arquitectura 5 De Mayo</t>
  </si>
  <si>
    <t>San Simón Almolongas</t>
  </si>
  <si>
    <t>Construccion De Techumbre En La Escuela Primaria Ramon Lopez Velarde Con Clave 20dpr3226k</t>
  </si>
  <si>
    <t xml:space="preserve">Pavimentacion Con Concreto Hidraulico De La Calle Ignacio Zaragoza    </t>
  </si>
  <si>
    <t>Santiago Chazumba</t>
  </si>
  <si>
    <t xml:space="preserve">Pavimentacion Con Concreto Hidraulico En La Calle Guadalupe Victoria   </t>
  </si>
  <si>
    <t xml:space="preserve">Pavimentacion Con Concreto Hidraulico De La Avenida Lazaro Cardenas     </t>
  </si>
  <si>
    <t xml:space="preserve">Pavimentacion Con Concreto Hidraulico De La Calle 20 De Noviembre      </t>
  </si>
  <si>
    <t xml:space="preserve">Ampliación De La Red De Distribución De Energía Eléctrica.   </t>
  </si>
  <si>
    <t xml:space="preserve">Construccion De Techumbre En Cancha Muncipal       </t>
  </si>
  <si>
    <t>Construccion De Techumbre En Cancha Muncipal</t>
  </si>
  <si>
    <t xml:space="preserve">Ampliacion De La Red De Distribucion De Energia Electrica En El Paraje El Cerrito   </t>
  </si>
  <si>
    <t>San Pablo Etla</t>
  </si>
  <si>
    <t xml:space="preserve">Ampliacion De La Red De Distribucion De Energia Electrica Camino De La Piedra    </t>
  </si>
  <si>
    <t xml:space="preserve">Pavimentacion A Base De Adoquin En La 2a. Privada Del Arenal         </t>
  </si>
  <si>
    <t xml:space="preserve">Ampliacion De La Red De Distribucion De Energia Electrica En La Col. La Forestal, Calle Cerrada De Laureles. </t>
  </si>
  <si>
    <t>Santa María Atzompa</t>
  </si>
  <si>
    <t xml:space="preserve">Pavimentacion De Calles En El Fraccionamiento Proyecto 2000    </t>
  </si>
  <si>
    <t>Pavimentacion Con Concreto Hidraulico En La Calle De Jesus</t>
  </si>
  <si>
    <t>Ampliacion De La Red De Energia Electrica En La Calle Miguel Hidalgo</t>
  </si>
  <si>
    <t>Santo Domingo Tehuantepec</t>
  </si>
  <si>
    <t>Construccion De Cancha De Usos Multiples En La Colonia 10 De Mayo</t>
  </si>
  <si>
    <t>Santa María Petapa</t>
  </si>
  <si>
    <t>Adoquinamiento De La Calle Aquiles Cordova Moran (2a. Etapa).</t>
  </si>
  <si>
    <t>Construccion De Barda Perimetral En La Escuela Primaria Benito Juarez Clave 20dpr3488v (1a Etapa) (Lachindo)</t>
  </si>
  <si>
    <t>Construccion De Techado En La Cancha De Usos Multiples En La Escuela Secundaria Tecnica Nº 9 Clave 20dst0031p</t>
  </si>
  <si>
    <t>Centro De Barrio Bugambilias</t>
  </si>
  <si>
    <t>Construcción De Sanitarios Con Biodigestores Para El Mejoramiento De La Vivienda Santa María Coyotepec</t>
  </si>
  <si>
    <t>Construccion De Cancha De Usos Multiples En La Escuela Telesecundaria Clave 20dtv1153u</t>
  </si>
  <si>
    <t>Computadoras</t>
  </si>
  <si>
    <t xml:space="preserve">Pavimentacion Con Concreto Hidraulico De La Calle Principal   </t>
  </si>
  <si>
    <t>Pavimentacion Con Concreto Hidraulico En La Calle San Antonio</t>
  </si>
  <si>
    <t>Pavimentacion Con Concreto Hidraulico En La Calle Privada De Monte Bello</t>
  </si>
  <si>
    <t>El Barrio de la Soledad</t>
  </si>
  <si>
    <t>Pavimentacion De Calles Con Concreto Hidraulico En La Calle Ahuitzotl, Col. Moctezuma</t>
  </si>
  <si>
    <t>Pavimentacion De Calles Con Concreto Hidraulico En La Col. Pintores</t>
  </si>
  <si>
    <t>Pavimentacion Con Concreto Hidraulico De La Calle Cuauhtemoc</t>
  </si>
  <si>
    <t>San Bartolo Coyotepec</t>
  </si>
  <si>
    <t>Construccion De Techado En La Cancha De Usos Multiples En La Escuela Primaria Rural La Corregidora Clave 20dpr0409y</t>
  </si>
  <si>
    <t>Mantenimiento De La Agencia Municipal.</t>
  </si>
  <si>
    <t>Rescate Y Modernización De Los Archivos Históricos Del Estado De Oaxaca</t>
  </si>
  <si>
    <t xml:space="preserve">Pavimentacion Con Concreto Hidraulico De La 1a. Cerrada Del Panteon, San Felipe Del Agua  </t>
  </si>
  <si>
    <t>Ampliacion De La Red Del Sistema De Agua Potable En La Calle Privada De Hidalgo.</t>
  </si>
  <si>
    <t>Servicio 066 Y 089</t>
  </si>
  <si>
    <t xml:space="preserve">Sistema Nacional De Información </t>
  </si>
  <si>
    <t>Ampliacion Del Sistema De Agua Potable Segunda Etapa</t>
  </si>
  <si>
    <t xml:space="preserve">Alineación De Las Capacidades </t>
  </si>
  <si>
    <t>Equipamiento De Infraestructura Para Ejecucion Del Programa Desarrollo Humano Oportunidades</t>
  </si>
  <si>
    <t>Construccion De Techumbre En El Jardin De Niños Francisco Gabilondo Soler, Col. Martires Del Treinta Y Uno De Julio.</t>
  </si>
  <si>
    <t xml:space="preserve">Construccion De Obras Complementarias En La Escuela Primaria Reforma Educativa </t>
  </si>
  <si>
    <t xml:space="preserve">Construccion De Techado De La Cancha En La Escuela Telesecundaria </t>
  </si>
  <si>
    <t xml:space="preserve">Construccion De Techado De La Cancha De Usos Multiples  </t>
  </si>
  <si>
    <t>San Lucas Zoquiápam</t>
  </si>
  <si>
    <t xml:space="preserve">Construccion De Techado De La Cancha En La Escuela Primaria  </t>
  </si>
  <si>
    <t>Santiago Texcalcingo</t>
  </si>
  <si>
    <t xml:space="preserve">Ampliacion Y Mejora De La Red De Distribucion De Energia Electrica     </t>
  </si>
  <si>
    <t>San Felipe Usila</t>
  </si>
  <si>
    <t xml:space="preserve">Construccion De Modulo De Policia En El Paraje El Carrizal. </t>
  </si>
  <si>
    <t xml:space="preserve">Construccion De Modulo De Policia En El Paraje Portillo Del Sol.  </t>
  </si>
  <si>
    <t xml:space="preserve">Construccion De Salon De Usos Multiples (2a. Etapa). </t>
  </si>
  <si>
    <t xml:space="preserve">Pavimentacion Con Concreto Hidraulico De La Calle Principal (2a. Etapa)  </t>
  </si>
  <si>
    <t xml:space="preserve">Instalacion De Modulo Solar Fotovoltaico Para Energia Electrica    </t>
  </si>
  <si>
    <t xml:space="preserve">Instalacion De Modulo Solar Fotovoltaico Para Energia Electrica En El Centro        </t>
  </si>
  <si>
    <t xml:space="preserve">Instalacion De Modulo Solar Fotovoltaico Para Energia Electrica           </t>
  </si>
  <si>
    <t>San Jerónimo Tecóatl</t>
  </si>
  <si>
    <t>Obras De Infraestructura En La Calle Zetobaa</t>
  </si>
  <si>
    <t>Fortalecimiento De Las Instituciones De Seguridad Publica Para El Otorgamiento Del Fondo De Aportaciones Para La Seguridad Publica</t>
  </si>
  <si>
    <t>Construcción De Unidad Deportiva En Chalcatongo De Hidalgo, Oaxaca</t>
  </si>
  <si>
    <t>Rehabilitación Infraestructura Educativa, Jardín De Niños: Francisco Gabilondo Soler</t>
  </si>
  <si>
    <t>Santa Lucía del Camino</t>
  </si>
  <si>
    <t xml:space="preserve">Ampliacion De La Red De Distribucion De Energia Electrica   </t>
  </si>
  <si>
    <t>Calihualá</t>
  </si>
  <si>
    <t xml:space="preserve">Ampliacion Y Mejora De La Red De Distribucion De Energia Electrica (1a. Etapa) </t>
  </si>
  <si>
    <t xml:space="preserve">Ampliacion Y Repotenciación De La Red De Distribución De Energía Electrica (2a. Etapa)  </t>
  </si>
  <si>
    <t xml:space="preserve">Ampliacion Y Mejora De La Red De Distribucion De Energia Electrica En La Av. Juventud </t>
  </si>
  <si>
    <t xml:space="preserve">Construcción De Salon De Usos Multiples (1a. Etapa).  </t>
  </si>
  <si>
    <t xml:space="preserve">Construcción De Bodega Ejidal (1a. Etapa). </t>
  </si>
  <si>
    <t>Construcción De La Casa De Cultura</t>
  </si>
  <si>
    <t>Rehabilitación De Baños Centro Escolar Morelos, Clave: 20dpr, Cabecera Municipal</t>
  </si>
  <si>
    <t>Ampliacion De La Red De Distribucion De Energia Electrica En La Calle 20 De Noviembre</t>
  </si>
  <si>
    <t>San Dionisio Ocotepec</t>
  </si>
  <si>
    <t>Construcción De Unidad Deportiva, San Felipe Del Agua</t>
  </si>
  <si>
    <t>Construcción De Espacio Deportivo, San Felipe Del Agua</t>
  </si>
  <si>
    <t>Rehabilitación De Camino Rural Tramo: El Caulote-Los Horcones</t>
  </si>
  <si>
    <t>Elaboración Del Estudio Y Proyecto Para La Modernización Y Ampliación Del Camino San Vicente Coatlan - San Isidro La Cañada</t>
  </si>
  <si>
    <t>Elaboración Del Estudio Y Proyecto Para La Construcción Del Camino Santiago Nuyoo - San Sebastian Nopalera Del Km. 0 000 Al Km. 3 000</t>
  </si>
  <si>
    <t>Construcción Del Camino San Antonio Ozolotepec- San Andres Lovene, Tramo Del Km 0 000 Al Km 15 000 A Nivel Terracerias, Subtramo Del Km 10 000 Al Km 12 000</t>
  </si>
  <si>
    <t>San Juan Ozolotepec</t>
  </si>
  <si>
    <t>Construcción Del Camino Plan De Guajolote - San Marcos Mesoncito Tramo Del Km. 0 000 Al Km. 8 000, Subtramo A Construir Del Km. 1 000 Al Km. 2 000</t>
  </si>
  <si>
    <t>Mod Y Amp Dl Camino E.C. (Miahuatlan-San Carlos Yautepec)-San Ildefonso Amatlan-San Cristobal Amatlan-San Juan Mixtepec-San Pedro Mixtepec, Tramo Km 0 00 Al Km. 48 00 Subt A Mod Del Km 20 00 Al 21 500</t>
  </si>
  <si>
    <t>San Pedro Mixtepec -Dto. 26 -</t>
  </si>
  <si>
    <t>Rehabilitacion De Drenaje Sanitario Municipal En El Tramo Que Comprende La Avenida Zaragoza Entre Las Calles Francisco I. Madero Y Canal De Riego</t>
  </si>
  <si>
    <t xml:space="preserve">Rehabilitacion De Drenaje Sanitario En La Av. Juarez Entre Las Calles Las Flores Y  Porfirio Diaz </t>
  </si>
  <si>
    <t>Construcción Del Laboratorio De Anatomía Y Fisiopatología Para La Lic. En Enfermería En La Des De Salud 2a. Etapa (Acabados).</t>
  </si>
  <si>
    <t>Ampliacion De La Red De Distribucion De Agua Potable</t>
  </si>
  <si>
    <t>Construccion De Comedor Comunitario</t>
  </si>
  <si>
    <t>Ampliacion De La Red De Distribucion De Energia Electrica 1ra Etapa.</t>
  </si>
  <si>
    <t>San Miguel Achiutla</t>
  </si>
  <si>
    <t>Revestimiento De Caminos Carreteros</t>
  </si>
  <si>
    <t>Rehabilitacion Del Palacio Municipal</t>
  </si>
  <si>
    <t>Construccion De Tres Aulas En La Escuela Telesecundaria Clave 20dtv00940</t>
  </si>
  <si>
    <t xml:space="preserve">Construccion De Anexos (Sanitarios) Para La Escuela Telesecundaria Clave 20dtv00940 </t>
  </si>
  <si>
    <t>Construccion De 3 Tanques De Almacenamiento De Concreto Armado De 50m3</t>
  </si>
  <si>
    <t>Rescate Y Modernizacion De Los Archivos Historicos Del Estado De Oaxaca</t>
  </si>
  <si>
    <t>Restauracion Del Templo De Santa María Huazolotitlan (2a.Etapa)</t>
  </si>
  <si>
    <t xml:space="preserve">Reconstrucción De La Sacristía Del Templo De Santa María De La Asunción (Asunción Cuyotepeji) </t>
  </si>
  <si>
    <t>Asunción Cuyotepeji</t>
  </si>
  <si>
    <t>Restauración Del Templo De San Francisco De Asís (San Francisco Huapanapa)</t>
  </si>
  <si>
    <t>San Pedro y San Pablo Tequixtepec</t>
  </si>
  <si>
    <t>Restauración Del Retablo Principal Del Templo De Santo Domingo De Guzman (Santo Domingo Cacalotepec)</t>
  </si>
  <si>
    <t>Ixtlán de Juárez</t>
  </si>
  <si>
    <t>Construcción Del Camino E.C. (Santiago Ixcuintepec - San Lucas Camotlan) - Santiago Quiavicuzas, Tramo: Del Km. 0 000 Al Km. 22 768, Subtramo A Construir: Del Km. 21 800 Al Km. 22 768</t>
  </si>
  <si>
    <t>Modernización Y Ampliación Del Camino Unión Y Libertad?Yucutaco, Tramo: Del Km. 0 000 Al Km. 12 176.47; Subtramo A Modernizar: Del Km. 0 000 Al Km. 1 900 (Carpeta Asfaltica, Bordillos Y Señalamiento)</t>
  </si>
  <si>
    <t>San Agustín Chayuco</t>
  </si>
  <si>
    <t>Modernizacion Y Ampliac Del Camino E.C. (Oaxaca-Tuxt)-Puerto Eligio-San Martín Zoyolapam-Stgo Progreso-San Pedro Ozumacín; Tramo: Del Km. 0 000 Al Km 20 000, Subtramo A Mod: Del Km 2 660 Al Km 4 160.</t>
  </si>
  <si>
    <t>Modern Y Ampliac Del Camino E.C. (Ayutla- Sta Ma Alotepec)-San Juan Juquila Mixes-San Lucas Camotlán, Tramo: Del Km 0 000 Al Km 17 000, Subtramo: Del Km 5 000 Al 6 500 (Carpeta Asf, Bord Y Señalto)</t>
  </si>
  <si>
    <t>San Lucas Camotlán</t>
  </si>
  <si>
    <t>Muebles De Oficina Y Estantería C3</t>
  </si>
  <si>
    <t>Equipo De Cómputo Y De Tecnologías De La Información C3</t>
  </si>
  <si>
    <t>Otros Mobiliarios Y Equipos De Administración C3</t>
  </si>
  <si>
    <t>Equipos Y Aparatos Audiovisuales C3</t>
  </si>
  <si>
    <t>Equipo-Pieza</t>
  </si>
  <si>
    <t>Cámaras Fotográficas Y De Video C3</t>
  </si>
  <si>
    <t>Modernizacion Y Ampliacion Del Camino Boca San Cristobal-Vega Del Sol-San Cristobal La Vega-Monte Negro, Tramo: Del Km 0 000 Al Km 14 200, Subtramo A Modernizar: Del Km. 10 700 Al Km. 11 700</t>
  </si>
  <si>
    <t>Instrumental Médico Y De Laboratorio.</t>
  </si>
  <si>
    <t>Modernizacion Y Ampliacion Del Camino E.C. (Oaxaca - Tuxtepec) - Rancho Grande - Loma San Rafael - Arroyo Tortuga, Tramo: Del Km. 0 000 Al Km. 35 000, Subtramo A Modernizar: Del 15 000 Al Km. 17 000</t>
  </si>
  <si>
    <t>Equipo De Cómputo Y Tecnologías De La Información, Fortalecimiento E Impartición De Justicia.</t>
  </si>
  <si>
    <t>Mod Y Ampliac Del Camino Km 55 000 E.C. (Ixtlan - Zoogocho) - Sta Ma Tavehua - San Andrés S - San Jn Tabaa - San Cristobal Lachirioag, Del Km. 0 000 Al Km. 40 300, Subt: Del Km 10 300 Al Km 11 800</t>
  </si>
  <si>
    <t xml:space="preserve">Vehículos Y Equipo Terrestre, Fortalecimiento E Impartición De Justicia. </t>
  </si>
  <si>
    <t>Modernización Y Ampliación Del Camino E.C. (Corralero-La Palma Del Coyul)-La Noria Y Minindaca, Tramo: Del Km. 0 000 Al Km. 14 520, Subtramo A Modernizar Del Km. 4 753 Al Km. 6 253</t>
  </si>
  <si>
    <t>Modernización Y Ampliación Del Camino Llano Nopal-San José Yosocañú (O Yosocanú), Tramo: Del Km. 0 000 Al Km. 35 600, Subtramo A Modernizar: Del Km. 7 800 Al Km. 8 800.</t>
  </si>
  <si>
    <t>Constancia del Rosario</t>
  </si>
  <si>
    <t xml:space="preserve">Ampliacion Y Mejora De La Red De Distribucion De Energia Electrica (1a. Etapa)   </t>
  </si>
  <si>
    <t>Villa de Chilapa de Díaz</t>
  </si>
  <si>
    <t xml:space="preserve">Terminacion De La Casa Del Estudiante (Albañileria, Acabados E Instalaciones). </t>
  </si>
  <si>
    <t xml:space="preserve">Rehabilitacion De La Agencia Municipal. </t>
  </si>
  <si>
    <t xml:space="preserve">Ampliacion De La Red De Distribucion De Energia Electrica (1a. Etapa)   </t>
  </si>
  <si>
    <t>Guadalupe Etla</t>
  </si>
  <si>
    <t xml:space="preserve">Construccion De Planta Procesadora De Lacteos (2a. Etapa).  </t>
  </si>
  <si>
    <t>Reyes Etla</t>
  </si>
  <si>
    <t xml:space="preserve">Rehabilitacion De Alumbrado Publico Del Acceso Al Aeropuerto Internacional De La Cd. De Oaxaca (Pasivo).                                </t>
  </si>
  <si>
    <t>San Agustín de las Juntas</t>
  </si>
  <si>
    <t xml:space="preserve">Terminacion De La Construccion Y Equipamiento Del Mobiliario Fijo Del Centro De Reinsercion Social De Media Seguridad            </t>
  </si>
  <si>
    <t>Tlacolula de Matamoros</t>
  </si>
  <si>
    <t xml:space="preserve">Pavimentacion Con Concreto Hidraulico De La Calle Principal </t>
  </si>
  <si>
    <t xml:space="preserve">Pavimentacion Con Concreto Hidraulico De La Calle Principal  </t>
  </si>
  <si>
    <t>Reconstrucion Y Techado De La Cancha De Basquetbol En La Escuela Primaria Rural "Art. 27 Constitucional" Clave 20dpr0276</t>
  </si>
  <si>
    <t>Nejapa de Madero</t>
  </si>
  <si>
    <t xml:space="preserve">Ampliacion De La Red De Distribucion De Energia Electrica En El Barrio El Cuajilote (1a. Etapa) </t>
  </si>
  <si>
    <t xml:space="preserve">Reconstrucion Y Techado De La Cancha De Basquetbol En La Escuela Primaria "Vidal Alcocer" Clave 20dpr1034h </t>
  </si>
  <si>
    <t>Santa Ana del Valle</t>
  </si>
  <si>
    <t xml:space="preserve">Sustitucion, Mantenimiento Y Conservacion De La Red Semaforizada De Oaxaca De Juarez Y Municipios Conurbados    </t>
  </si>
  <si>
    <t xml:space="preserve">Construccion Del Sistema De Ciclovias Arco Sureste Rehabilitacion Sobre Avenida Ferrocarril Seccion Tlalixtac De Cabrera A 5 Señores   </t>
  </si>
  <si>
    <t xml:space="preserve">Construccion Del Sistema De Ciclovias Arco Sureste Rehabilitacion Sobre Avenida Universidad Seccion 5 Señores A Simbolos Patrios (1a. </t>
  </si>
  <si>
    <t>Construccion De Puente Peatonal, Retornos Vehiculares Y Semaforizacion En La Av. Simbolos Patrios Y Acceso A San Antonio De La Cal.</t>
  </si>
  <si>
    <t>San Antonio de la Cal</t>
  </si>
  <si>
    <t>Construcción De Caminos Con Técnicas Modernas Con Acabado Rústico En Calle 2 De Febrero, Colonia La Cieneguita, Agencia Cinco Señores.</t>
  </si>
  <si>
    <t>Ampliacion De Red De Agua Potable, Paraje Los Cerritos, 1a. Etapa; Agencia San Luis Beltran</t>
  </si>
  <si>
    <t>Construcción De Sistema De Agua Potable 1a. Etapa, Incluye Tanque De Agua En Camino A Ex-Libramiento Norte; Barrio Loma Rancho; Agencia San Felipe Del Agua</t>
  </si>
  <si>
    <t>Rehabilitación Del Canal De Aguas Pluviales; 1a. Etapa, Ubicado Entre Mártires De Tacubaya Y Mercado Zonal Candiani; Agencia De Candiani.</t>
  </si>
  <si>
    <t>Construcción De 2 Aulas En La Escuela Primaria 20 De Noviembre; Agencia San Luis Beltrán</t>
  </si>
  <si>
    <t>Construcción De Colector Sanitario Cinco Señores En Calle Linderos, Colonia Satélite; Agencia Cinco Señores</t>
  </si>
  <si>
    <t>Const. De Caminos Con Técnicas Modernas Con Acabado Rústico En Calle Constitución, Tramo Aquiles Serdán A Vicente Guerrero, Pueblo Nuevo Parte Alta; Ag. Pueblo Nuevo</t>
  </si>
  <si>
    <t>Construcción De Estructura Vertical Para La Sustentación De Terreno En La Calle Framboyanes, Colonia Reforestación, Agencia Pueblo Nuevo</t>
  </si>
  <si>
    <t>Construcción De Estructura Vertical Para La Sustentación De Terreno En Calle 1o. De Mayo, Colonia Santa Anita Parte Alta; Agencia San Juan Chapultepec</t>
  </si>
  <si>
    <t>Construcción De Caminos Con Técnicas Modernas Con Acabado Rústico En Calle Rubí, 1a. Etapa, Colonia La Joya; Agencia Pueblo Nuevo</t>
  </si>
  <si>
    <t>Techado De Cancha De La Agencia De San Juan Chapultepec, Agencia San Juan Chapultepec</t>
  </si>
  <si>
    <t>Construcción De Sistema De Conducción Que Incluye Fuente De Captación En Paraje San Andrés, Agencia Trinidad De Viguera</t>
  </si>
  <si>
    <t>Ampliación De Red De Agua Potable En Privada De Sauces; Barrio Loma Rancho; Agencia San Felipe Del Agua</t>
  </si>
  <si>
    <t>Pavimentación Con Concreto Hidraulico De La Calle Morelos</t>
  </si>
  <si>
    <t>Desasolve De Drenaje Pluvial En Calle 14 De Julio Con Descarga A Río Salado, Incluye Rehabilitación De Obras De Accesorias; Agencia Cinco Señores</t>
  </si>
  <si>
    <t>Estudios Y Proyectos Ejecutivos Para La Sectorizacion E Integracion Del Fraccionamiento Punta Vizcaya En El Sector El Rosario</t>
  </si>
  <si>
    <t>Estudios Y Proyectos Ejecutivos Para La Sectorizacion Del Sector Santa Rosa-Pueblo Nuevo</t>
  </si>
  <si>
    <t>Construccion De La Linea  De Conduccion De Agua Potable San Agustin Etla-Carcamo Tecnologico (2da Etapa)</t>
  </si>
  <si>
    <t>Elaboracion Del Estudio Y Proyecto Para La Construccion Del Puente Vehicular El Encuentro S/Rio Coapa S/Camino Boca De Coapa (Tuxtepec) ? Desparramadero (Loma Bonita)</t>
  </si>
  <si>
    <t>Elaboracion De Estudio Y Proyecto Para La Construccion Del Puente Vehicular S/Rio Monte Negro Jocotepec - Monte Negro Lalana, De 100 Mts De Longitud</t>
  </si>
  <si>
    <t>Elaboración Del Estudio Y Proyecto Para La Modernización Y Ampliación Del Camino San Pedro Amuzgos - San Martín Amuzgos Del Km. 0 000 Al Km. 5 000</t>
  </si>
  <si>
    <t>Rehabilitacion De Camino Rural Tramo: Rio Jalapilla ? Cuatro Venados</t>
  </si>
  <si>
    <t>Rehabilitacion De Camino Rural Tramo: Liquidambar - San Lucas Zoquiapam</t>
  </si>
  <si>
    <t>Rehabilitacion De Camino Rural Tramo: Carrizal Huautla De Jimenez</t>
  </si>
  <si>
    <t>Rehabilitacion De Camino Rural Tramo: Agua Espuma- San Bartolome Ayautla</t>
  </si>
  <si>
    <t>San Bartolomé Ayautla</t>
  </si>
  <si>
    <t xml:space="preserve">Construccion De Dos Aulas En Escuela Primaria Benito Juarez </t>
  </si>
  <si>
    <t xml:space="preserve">Equipamiento De Dos Aulas En Escuela Primaria Benito Juarez </t>
  </si>
  <si>
    <t>Reconstrucción De La Carretera Sola De Vega - Cerro Del Vidrio Del Km. 78 800 Al Km. 160 000 Tramos Parciales</t>
  </si>
  <si>
    <t>San Pedro Mixtepec -Dto. 22 -</t>
  </si>
  <si>
    <t>Rehabilitacion De Camino Rural Tramo: Entrada Corralero - Col. Del Llano</t>
  </si>
  <si>
    <t xml:space="preserve">Construccion De Sanitarios En La Escuela Primaria Miguel Hidalgo </t>
  </si>
  <si>
    <t>Rehabilitacion De Camino Rural Tramo: Cuauhtemoc De Guadalupe - Camino De Las Conchas</t>
  </si>
  <si>
    <t>San Miguel Chimalapa</t>
  </si>
  <si>
    <t>Pavimentacion Con Concreto Hidraulico De La Calle Sin Nombre</t>
  </si>
  <si>
    <t>Ampliación De La Red Eléctrica De La Calle El Guajal, Colonia Emiliano Zapata, Villa De Zaachila, Oaxaca</t>
  </si>
  <si>
    <t>Construcción De Pavimento De Concreto Hidraulico En La Calle I. Ramirez Y Fco. Zarco, Agencia San Pedro La Reforma</t>
  </si>
  <si>
    <t>Rehabilitación De La Red De Agua Potable En La Calle Bitopaa</t>
  </si>
  <si>
    <t>Construcción Del Emisor De Drenaje Sanitario De La Villa De Zaachila</t>
  </si>
  <si>
    <t>Ampliación De La Red De Eléctricidad En La Calle Buinzaa, Barrio Del Niño, Villa De Zaachila, Oaxaca</t>
  </si>
  <si>
    <t>Rehabilitación De Drenaje Sanitario En La Calle Bitopaa</t>
  </si>
  <si>
    <t>Construcción De Comedor Escolar En La Escuela Prim. Adolfo Velasco Martínez, Barrio Lexio.</t>
  </si>
  <si>
    <t>Construcción De Red De Electricidad En La Privada De La Calle Pelaxila, Barrio San Jose .</t>
  </si>
  <si>
    <t>Conexión De Drenaje De La Col. Zapoteca A La Emiliano Zapata</t>
  </si>
  <si>
    <t>Ampliación De La Red De Agua Potable En La Calle Zapoteca, Villa De Zaachila</t>
  </si>
  <si>
    <t>Construcción De Dos Aulas En Planta Alta 1a. Etapa, Escuela Primaria Cultura Campesina; Agencia Montoya</t>
  </si>
  <si>
    <t>Terminación De Construcción De 3 Aulas-Taller De La Telesecundaria De Trinidad De Viguera; Agencia Trinidad De Viguera</t>
  </si>
  <si>
    <t>Rehabilitación De Drenaje Sanitario En La Calle Zapoteca, Villa De Zaachila</t>
  </si>
  <si>
    <t>Construcción De 3 Aulas Y Núcleo De Escaleras En Planta Baja En Escuela Primaria Tierra Y Libertad, Cabecera De La Agencia, Agencia Donají</t>
  </si>
  <si>
    <t>Construcción De Dos Aulas En La Escuela Secundaria Héroes De Chapultepec, Fraccionamiento San Ignacio; Agencia San Juan Chapultepec</t>
  </si>
  <si>
    <t>Construcción De Aulas En Jardín De Niños Esperanza Alfaro Ubicada En Calle Cuitlahuac Y Alejandrinas, Colonia Las Peñas; Agencia San Juan Chapultepec</t>
  </si>
  <si>
    <t>Construcción De Aula En Jardín De Niños Mariano Bustamante Vasconcelos; Agencia Montoya</t>
  </si>
  <si>
    <t>Construcción De Red De Agua Potable En Calle Nuyoo, Fraccionamiento Montoya, Agencia Montoya</t>
  </si>
  <si>
    <t>Construcción De Red De Agua Potable En Calle Benito Juárez; Agencia Montoya</t>
  </si>
  <si>
    <t>Construcción De Cisterna De 20m3. En Escuela Primaria Paul Percy Harris; Ubicado En Calle Zafiro; Colonia Bugambilias; Agencia Santa Rosa Panzacola</t>
  </si>
  <si>
    <t>Construcción De Colector Pluvial Cinco Señores En Calle Linderos, Colonia Arenal-Satélite, Agencia Cinco Señores</t>
  </si>
  <si>
    <t>Construcción De Rejilla Pluvial En Calle 9 De Septiembre, Colonia Cinco Señores; Agencia Cinco Señores</t>
  </si>
  <si>
    <t>Construcción De Drenaje Sanitario En Privada Flores Magón Sector 3; Agencia Guadalupe Victoria</t>
  </si>
  <si>
    <t>Construcción De Drenaje Sanitario En Calle Indio Nuyoo, Fraccionamiento Montoya; Agencia Montoya</t>
  </si>
  <si>
    <t>Construcción De Drenaje Sanitario En Calle Benito Juárez; Agencia Montoya</t>
  </si>
  <si>
    <t>Construcción De Descarga De Drenaje Pluvial En Calle Buenos Aires Esq. 3a. Privada De 1o. De Mayo, Barrio El Coquito, Agencia San Juan Chapultepec</t>
  </si>
  <si>
    <t>Construcción De Drenaje Sanitario En Manzana M; Colonia Vista Hermosa 1a. Sección; Agencia Santa Rosa Panzacola</t>
  </si>
  <si>
    <t>Rehabilitacion Del Camino Rural Tramo Frutilla A Piedras Negras</t>
  </si>
  <si>
    <t>Rehabilitacion De Camino Rural Tramo: Santiago Nuxaña A Guadalupe Nucate</t>
  </si>
  <si>
    <t>San Miguel Tlacotepec</t>
  </si>
  <si>
    <t>Rehabilitacion De Camino Rural Tramo: San Martin Sabinillo A Yosondalla</t>
  </si>
  <si>
    <t>Rehabilitacion Del Camino Rural Tramo Santa Maria Peñoles A Buena Vista Estetla</t>
  </si>
  <si>
    <t>Rehabilitacion Del Camino Rural De Contreras A El Manzanito</t>
  </si>
  <si>
    <t>Mod Y Amp Del Camino Km 125 000 E.C.(Oaxaca - Tehuantepec) Las Animas-La Mancornada-Soledad Salinas-Union Juarez-San Pedro Quiatoni, Tramo Del Km 0 000 Al Km 23 000, Sub Tramo A Mod Del Km 0 000 Al Km</t>
  </si>
  <si>
    <t>Restauración Del Templo De Santiago Jamiltepec (2a. Etapa)</t>
  </si>
  <si>
    <t>Restauración Del Templo De Santa Maria El Exmarquesado</t>
  </si>
  <si>
    <t>Construcción De La Residencia De Estudio En El Centro De Las Artes</t>
  </si>
  <si>
    <t>San Agustín Etla</t>
  </si>
  <si>
    <t>Restauracion Del Templo De San Francisco De Asís, Oaxaca.</t>
  </si>
  <si>
    <t>Restauracion Del Ex-Convento De Los Siete Principes (Instalación Eléctrica)</t>
  </si>
  <si>
    <t>Restauración Del Artesonado De La Catedral De San Juan Evangelista, Huautla De Jimenez</t>
  </si>
  <si>
    <t>Construccion De Planta De Tratamento Y Obras Complementarias En La Universidad De La Costa Campus Pinotepa Nacional</t>
  </si>
  <si>
    <t>Restauracion Del Edificio Del Frontispicio De La Escuela De Medicina De La U.A.B.J.O.</t>
  </si>
  <si>
    <t>Elaboracion Del Plan De Desarrollo Urbano Del Centro De Población De Santa Catarina Juquila.</t>
  </si>
  <si>
    <t>Santa Catarina Juquila</t>
  </si>
  <si>
    <t>Terminación De La Construcción Del Centro De Iniciación Musical De Oaxaca (Cimo)</t>
  </si>
  <si>
    <t>Elaboración De Estudio De Evaluación De Respuesta Ante Viento De La Cubierta Del Auditorio Guelaguetza.</t>
  </si>
  <si>
    <t>Análisis Prospectivo Y Propuesta De Infraestructura De Soporte A La Producción Y El Aprovechamiento Económico Sustentable De La Microrregion 26 Del Estado De Oaxaca</t>
  </si>
  <si>
    <t>Identificación Y Diseño De Procesos Para La Incorporación De Suelo Social A Proyectos Para El Desarrollo Regional Y Urbano.</t>
  </si>
  <si>
    <t>Rehabilitacion De Equipamiento Electromecanico En Pozos Profundos(Candiani2 Bis, 15 Aeropuerto, 7 Acueducto, 14 Piloto, 6 Acueducto, Y Glorieta Bis) Operados Por Sapao</t>
  </si>
  <si>
    <t>San Bartolo Yautepec</t>
  </si>
  <si>
    <t>Conservacion Del Camino Rural Tramo Paraje Monte Aguila A Ejido Revolucion</t>
  </si>
  <si>
    <t>San Juan Guichicovi</t>
  </si>
  <si>
    <t>Conservacion Del Camino Rural Tramo Paraje Malatengo A Rio Pachine</t>
  </si>
  <si>
    <t>Construccion De Canal De Desfogue Del Arroyo Pluvial La Joya Y Descarga En Margen Izquierdo Rio Atoyac (3a Etapa)</t>
  </si>
  <si>
    <t>Programa Integral De Interconexion De Colectores Pluviales Y Sanitarios En La Zona Conurbada De La Ciudad De Oaxaca Cuenca Del Rio Atoyac Y Rio Salado</t>
  </si>
  <si>
    <t xml:space="preserve">Ampliación De Electrificación En El Porvenir </t>
  </si>
  <si>
    <t>San Juan Bautista Atatlahuca</t>
  </si>
  <si>
    <t>Rehabilitacion Y Ampliacion Del Sistema De Agua Potable</t>
  </si>
  <si>
    <t>Mejoramiento De Imagen Urbana De La Calle Prolongación De Porfirio Diaz, Barrio De Xochimilco</t>
  </si>
  <si>
    <t>Construccion De Un Aula En El Jardin De Niños</t>
  </si>
  <si>
    <t>Rehabilitacion Y Ampliacion De Dispensario Medico</t>
  </si>
  <si>
    <t>Rehabilitacion De 6 Aulas De La Telesecundaria</t>
  </si>
  <si>
    <t>Construccion De Un Aula En Primaria Progreso</t>
  </si>
  <si>
    <t>Rehabilitacion De Tres Aulas En La Escuela Secundaria Tecnica 78</t>
  </si>
  <si>
    <t>Ampliacion De La Red De Electrificacion</t>
  </si>
  <si>
    <t>Ampliacion De Energia Electrica Colonia Yucuquetzahue</t>
  </si>
  <si>
    <t>Programa De Mejoramiento De La Eficiencia De Pozos Profundos De Agua Potable: Sauces, Sauces Bis, Ferrocarril Bis, Azucenas Bis, Monte Alban Bis, Auxiliar 1 Bis, 14 Piloto Bis, Candiani 2 Bis, Acueduc</t>
  </si>
  <si>
    <t>Ampliacion De La R.D. Electrica Varias Calles Del Centro</t>
  </si>
  <si>
    <t>Equipamiento De Mobiliario Al Pl. 02 El Espinal</t>
  </si>
  <si>
    <t>Construccion De Red De Distribucion De Agua Potable</t>
  </si>
  <si>
    <t>Ampliacion De La Red De Distribucion De Energia Electrica En La Loc. De San Pedro Ituxion</t>
  </si>
  <si>
    <t>Construccion De Un Aula En La Esc. Prim. Benito Juarez, Estructura Regional 6.00 X 8.00 Mts Y Obra Exterior</t>
  </si>
  <si>
    <t>Mantenimiento De Aulas Y Sanitarios En La Escuela Primaria Cuauhtemoc</t>
  </si>
  <si>
    <t>Mantenimiento De La Escuela Primaria Jesus Gonzalez Ortega</t>
  </si>
  <si>
    <t xml:space="preserve">Mantenimiento Y Equipamiento De Aulas Del Jardin De Niños Ricardo Flores Magon </t>
  </si>
  <si>
    <t>Ampliación Del Sistema De Agua, Paraje Tierra Blanca</t>
  </si>
  <si>
    <t>Adquisicion De Equipos Para Fortalecimiento De Unidades Medicas</t>
  </si>
  <si>
    <t>Adquisicion De Mobiliario  Y Equipo Para Fortalecimiento De Areas Administrativas</t>
  </si>
  <si>
    <t>Mantenimiento General De Pozos Profundos Para Agua Potable</t>
  </si>
  <si>
    <t>Adquisicion De Equipos De Computo Y Tecnologias De Informacion</t>
  </si>
  <si>
    <t>Fortalecimiento De Infraestructura  De Unidades Medicas</t>
  </si>
  <si>
    <t>Rehabilitacion Del Emisor Marginal Que Conectara A La Planta De Tratamiento De Aguas Residuales Segunda Etapa</t>
  </si>
  <si>
    <t>Construccion De Drenaje Pluvial Fraccionamiento El Manantial</t>
  </si>
  <si>
    <t>Construccion De La Planta De Tratamiento De Aguas Residuales ( 5a Etapa)</t>
  </si>
  <si>
    <t>Ampliacion Y Rehabilitacion Del Sistema De Agua Potable Primera Etapa</t>
  </si>
  <si>
    <t>Rehabilitacion De Galerias Puertos Libres</t>
  </si>
  <si>
    <t>Matías Romero Avendaño</t>
  </si>
  <si>
    <t>Construccion De La Linea De Conduccion De 10 Del Pozo Rancho La Granada Al Tanque Moctezuma 2000</t>
  </si>
  <si>
    <t>Equipamiento Ramal Electrico Y Linea De Conduccion Para Puesta En Marcha De Galeria Filtrante De Valle Industrial</t>
  </si>
  <si>
    <t>Construccion Del Sistema De Agua Potable (2a Etapa)</t>
  </si>
  <si>
    <t>Construccion De Tanque Elevado Geodesico De Metal Para Almacenamiento De Agua Potable De 60 M3 De Placa De 3.8</t>
  </si>
  <si>
    <t>Santa Cruz Amilpas</t>
  </si>
  <si>
    <t>Ampliacion Del Sistema De Alcantarillado Sanitario Primera Etapa</t>
  </si>
  <si>
    <t>Construccion De La Linea De Conduccion Del Sistema De Agua Potable</t>
  </si>
  <si>
    <t>Santa Catarina Ixtepeji</t>
  </si>
  <si>
    <t>Construccion Del Colector Pluvial Boulevard Aeropuerto (Fraccionamiento Bacocho)</t>
  </si>
  <si>
    <t>Diseño Construccion, Equipamiento, Puestas En Marcha Y Operacion Transitoria De La Planta De Tratamiento De Aguas Residuales (3a Etapa)</t>
  </si>
  <si>
    <t>Construccion De Obras Complementarias De La Planta De Tratamiento En Puerto Angel ( Linea De Conduccion De Efluente A Carcamo Principal, Red Media Tension, Influente, Demoliciones)</t>
  </si>
  <si>
    <t>Rehabilitación De La Red De Drenaje, Agencia Exgarita</t>
  </si>
  <si>
    <t>Ampliacion De Red De Energia Electrica En Las Colonias Reforma, Guadalupana, Piedras Negras Y Los Tamarindos</t>
  </si>
  <si>
    <t xml:space="preserve">Rehabilitacion De La Linea De Distribucion De Energia Electrica        </t>
  </si>
  <si>
    <t>San Martín Toxpalan</t>
  </si>
  <si>
    <t xml:space="preserve">Ampliacion De La Red De Distribucion De Energia Electrica En El Paraje El Tabidu           </t>
  </si>
  <si>
    <t xml:space="preserve">Construcción De Cancha De Usos Multiples  En La Escuela Primaria  Bilingüe Juan Escutia Clave: 20dpb 2313y                                </t>
  </si>
  <si>
    <t xml:space="preserve">Puente Colgante 140 M.            </t>
  </si>
  <si>
    <t>Introducción De Energía Eléctrica  En La Calle Teococuilco De Marcos Pérez</t>
  </si>
  <si>
    <t>San Juan del Estado</t>
  </si>
  <si>
    <t>Ampliacion De Energia Electrica</t>
  </si>
  <si>
    <t>Ampliacion Y Mejora De La Red De Distribucion De Energia Electrica</t>
  </si>
  <si>
    <t>Ampliacion De La Red De Distribucion De Energia Electrica En La Colonia Feliciano Garcia (2a. Etapa)</t>
  </si>
  <si>
    <t>Ampliacion De La Red De Distribucion De Energia Electrica En La Colonia 3 De Octubre (1a. Etapa)</t>
  </si>
  <si>
    <t xml:space="preserve">Construccion De Salon De Usos Multiples (Primera Etapa)   </t>
  </si>
  <si>
    <t>Ampliacion De La Red De Distribucion De Energia Electrica Cazuarinas 2a. Etapa</t>
  </si>
  <si>
    <t>Ampliacion De La Red De Distribucion De Energia Electrica En Loma Del Catrin 3a. Etapa</t>
  </si>
  <si>
    <t>San Cristóbal Amatlán</t>
  </si>
  <si>
    <t>Ampliacion De La Red De Distribucion De Energia Electrica En San Sebastian Rio Hondo Centro Y El Portillo</t>
  </si>
  <si>
    <t>San Sebastián Río Hondo</t>
  </si>
  <si>
    <t xml:space="preserve">Ampliacion De La Red De Distribucion De Energia Electrica En La Calle 16 De Septiembre                                </t>
  </si>
  <si>
    <t>Ampliacion De La Red De Energia Electrica El Tejocote</t>
  </si>
  <si>
    <t>Santiago Tenango</t>
  </si>
  <si>
    <t>Clausura (2a. Etapa) Del Relleno Sanitario Del Municipio De Oaxaca De Juarez Y Municipios Conurbados</t>
  </si>
  <si>
    <t>Amplialcion De La Red De Distribucion De Energia Electrica</t>
  </si>
  <si>
    <t>Cuilápam de Guerrero</t>
  </si>
  <si>
    <t xml:space="preserve">Ampliacion De La Red De Distribucion De Energia Electrica     </t>
  </si>
  <si>
    <t>Ampliación De La Red De Distribución De Energía Eléctrica (Los Mangales)</t>
  </si>
  <si>
    <t>Ampliacion De La Red De Distribucion De Energia Electrica En La Colonia La Soledad, Calle  Lago Tanganica</t>
  </si>
  <si>
    <t xml:space="preserve">Introduccion De La Red De Energia Electrica En La Colonia Azteca 1a. Etapa </t>
  </si>
  <si>
    <t>Ampliacion De La Red De Distribucion De Energia Electrica En La Col. La Forestal Calle Prolongacion De Pinos Y Rio Chiquito</t>
  </si>
  <si>
    <t>Ampliacion De La Red De Energia Electrica En El Paraje Loma De La Concepcion</t>
  </si>
  <si>
    <t>Ampliacion De La Red De Energia Electrica En La Calle Venustiano Carranza</t>
  </si>
  <si>
    <t>San Lucas Quiaviní</t>
  </si>
  <si>
    <t>La Pe</t>
  </si>
  <si>
    <t>Ampliacion De La Red De Distribucion De Energia Electrica (Camino Nacional)</t>
  </si>
  <si>
    <t>Santo Tomás Jalieza</t>
  </si>
  <si>
    <t>Pavimentacion Con Concreto Hidraulico En La Calle Lerdo De Tejada (San Jacinto Ocotlan).</t>
  </si>
  <si>
    <t xml:space="preserve">Ampliacion Y Repotenciacion De La Red De Energia Electrica En La Colonia Santa Cruz   </t>
  </si>
  <si>
    <t xml:space="preserve">Ampliacion De La Red De Distribucion Energia Electrica Subterranea En Col.  Paso Cruz </t>
  </si>
  <si>
    <t>La Ampliacion De La Red De Distribucion Energia Electrica Subterranea En Col. Guie-Xhuba</t>
  </si>
  <si>
    <t xml:space="preserve">Ampliación De La Red De Energía Eléctrica (Colonia Las Palmas, Séptima Sección)  </t>
  </si>
  <si>
    <t xml:space="preserve">Ampliación De La Red De Energía Eléctrica (Callejón Los Naranjos, Séptima Sección)  </t>
  </si>
  <si>
    <t xml:space="preserve">Ampliación De La Red De Energía Eléctrica (Callejón Los Almendros, Séptima Sección)   </t>
  </si>
  <si>
    <t xml:space="preserve">Ampliacion De La Red De Energia Electrica (Colonia Campesina, Septima Seccion) </t>
  </si>
  <si>
    <t xml:space="preserve">Ampliacion De La Red De Distribucion De Energia Electrica            </t>
  </si>
  <si>
    <t xml:space="preserve">Ampliación De La Red De Energía Eléctrica (Colonia Emiliano Zapata, Novena Sección)  </t>
  </si>
  <si>
    <t>Construcción De Módulo De Baños En Jardín De Niños De La Luz Bourguette, Agencia San Juan Chapultepec</t>
  </si>
  <si>
    <t>Construcción De Módulo De Baños Y Rehabilitación De Drenaje Sanitario En La Escuela Primaria Vicente González Díaz, Col. Cosijoeza, Cabecera Municipal</t>
  </si>
  <si>
    <t>Techado De Cancha De La Telesecundaria Héroes Nacionales Ubicada En Calle 1o. De Mayo, Barrio El Coquito; Agencia San Juan Chapultepec</t>
  </si>
  <si>
    <t>Construcción De Elemento Vertical Para Confinamiento En Esc. Primaria Simón Bolivar Ubicada En Calle Cuitlahuac, Colonia Las Peñas, Agencia San Juan Chapultepec</t>
  </si>
  <si>
    <t>Construcción De Elemento Vertical Para Confinamiento De La Escuela Secundaria Héroes De Chapultepec, Fraccionamiento San Ignacio, Agencia San Juan Chapultepec</t>
  </si>
  <si>
    <t>Construcción De La Clínica De La Mujer En La Agencia Santa Rosa Panzacola</t>
  </si>
  <si>
    <t>Construcción De Subsistema De Conducción A Base De Bombeo A Partir De Tanque Existente, Paraje Miravalle; Agencia Trinidad De Viguera</t>
  </si>
  <si>
    <t>Construcción De Red De Distribución De Agua Potable En Paraje Río Dulce Parte Baja, 1a. Etapa, Agencia Trinidad De Viguera</t>
  </si>
  <si>
    <t>Elaboración De Estudio Y Proyecto Integral (Represas) De La Cuenca Del Río Grande, Paraje La Cuevita; Agencia De San Luis Beltrán</t>
  </si>
  <si>
    <t>Construcción De Cisterna En La Agencia Ubicada En Calle Mártires De Tacubaya; Agencia De Candiani</t>
  </si>
  <si>
    <t>Elaboracion Del Estudio De Pre-Inversión Para La Modernizacion Y Ampliacion Del Camino E.C.(La Ventosa - Acayucan) Boca Del Monte - Colonia Cuauhtemoc - La Esmeralda - Poblado 15</t>
  </si>
  <si>
    <t>Elaboracion Del Estudio De Pre-Inversión De La Modernización Y Ampliación De La Carretera Huajuapan De León, Mariscala De Juarez - Santa Cruz De Bravo - Calihuala - Luz De Juárez Y Alcozauca</t>
  </si>
  <si>
    <t>Elaboracion Del Estudio De Pre-Inversión De La Modernización Y Ampliación De La Carretera Acatlan De Osorio Puebla - Petlancingo Puebla - Chila Puebla - Huajuapan De León Oaxaca</t>
  </si>
  <si>
    <t>Construccion De Un Aula Didactica De La Escuela Primaria Presidente Juarez</t>
  </si>
  <si>
    <t>Rehabilitacion De Drenaje Sanitario Calle Oro</t>
  </si>
  <si>
    <t>Construccion De Tanque Elevado De 20 M3 (Primera Etapa)</t>
  </si>
  <si>
    <t>Construccion De Tanque Elevado De 30 M3 (Primera Etapa)</t>
  </si>
  <si>
    <t>Ampliacion De La Red De Drenaje</t>
  </si>
  <si>
    <t>Limpieza Y Desazolve Del Canal De Aguas Pluviales</t>
  </si>
  <si>
    <t>Interconexion Del Colector Colonias Unidas Al Colector General Nazareno</t>
  </si>
  <si>
    <t>Ampliacion De La Red De Alcantarillado (1era Etapa)</t>
  </si>
  <si>
    <t>Rehabilitacion De La Red De Drenaje Sanitario Sobre La Calle De Rio Balsas</t>
  </si>
  <si>
    <t>Rehabilitacion De Sanitarios Y Obra Exterior En La Esc. Prim. Monte Alban</t>
  </si>
  <si>
    <t>Perforacion De Pozo Profundo A 80 Mts</t>
  </si>
  <si>
    <t>Introduccion De La Red De Agua Potable 1ra Etapa</t>
  </si>
  <si>
    <t>Rehabilitacion Del Carcamo De Rebombeo</t>
  </si>
  <si>
    <t>Introduccion De La Red De Drenaje 1ra Etapa</t>
  </si>
  <si>
    <t xml:space="preserve">Construccion De Alumbrado Publico En El Barrio La Ermita </t>
  </si>
  <si>
    <t>Ampliacion De La Red De Alcantarillado Sanitario</t>
  </si>
  <si>
    <t>Construccion De La Red De Drenaje Sanitario 1ra Etapa</t>
  </si>
  <si>
    <t>Construccion De La Red De Drenaje Sanitario</t>
  </si>
  <si>
    <t>Ampliacion De La Red De Drenaje Sanitario 1ra Etapa</t>
  </si>
  <si>
    <t>R.D. Ampliacion De Energia Electrica En La Calle Vicente Juarez</t>
  </si>
  <si>
    <t>Construccion De Red De Drenaje Sanitario</t>
  </si>
  <si>
    <t>R.D. Ampliacion De Energia Electrica En La Calle Camio Real</t>
  </si>
  <si>
    <t>Rehabilitacion De Alumbrado Publico Sobre Avenida Oaxaca-Xoxocotlan Y Calle Porfirio Diaz</t>
  </si>
  <si>
    <t>Ampliacion De La Red De Energia Electrica Para La Privada De Luna</t>
  </si>
  <si>
    <t>Construccion De Alumbrado Publico En Las Calles De Moctezuma Y Hornos</t>
  </si>
  <si>
    <t>Estudio De Ordenamiento Acuicola, Territorial Y De Factibilidad Tecnica, Economica, Social E Impacto Ambiental Para El Desarrollo De La Acuacultura En Jaulas Flotantes En Miguel Aleman Y Madrid</t>
  </si>
  <si>
    <t xml:space="preserve"> Ampliacion Y Regularizacion De La Red De Distribucion De Agua Potable</t>
  </si>
  <si>
    <t>Construcción De Tanque Elevado Cap. 20 M3 1ra Etapa</t>
  </si>
  <si>
    <t>Construcción De La Red De Agua Potable</t>
  </si>
  <si>
    <t>Construccion De La Red De Drenaje Pluvial</t>
  </si>
  <si>
    <t xml:space="preserve">Pavimentacion Con Concreto Hidraulico De La Calle Progreso (2a. Etapa)   </t>
  </si>
  <si>
    <t>San Esteban Atatlahuca</t>
  </si>
  <si>
    <t>Ampliacion De La Distribucion De Energia Electrica</t>
  </si>
  <si>
    <t xml:space="preserve">Pavimentacion Con Concreto Hidraulico En La Calle Principal </t>
  </si>
  <si>
    <t>Pavimentación Con Concreto Hidraulico De La Calle Camino A Amatitlan (2a Etapa)</t>
  </si>
  <si>
    <t>Santa María Zacatepec</t>
  </si>
  <si>
    <t>Construccion De Gradas Para Canchas De Futbol</t>
  </si>
  <si>
    <t>Ampliacion De 1 768 Km De Red De Distribucion De Energia Electrica</t>
  </si>
  <si>
    <t xml:space="preserve">Ampliacion De La Red De Distribucion De Energia Electrica En La Colonia La Era      </t>
  </si>
  <si>
    <t>San Lorenzo Cacaotepec</t>
  </si>
  <si>
    <t>Ampliacion De La Red De Distribucion De Energia Electrica En La Calle Morelos</t>
  </si>
  <si>
    <t>Ampliacion De La Red De Distribucion De Energia Electrica (1a Etapa)</t>
  </si>
  <si>
    <t xml:space="preserve">Construccion De Alumbrado Publico En La Calle Galilea.    </t>
  </si>
  <si>
    <t>Ampliacion De La Red De Distribucion De Energia Electrica Camino Real (1a. Etapa)</t>
  </si>
  <si>
    <t>Ampliacion De La Red De Distribucion De Energia Electrica En Las Calles Leandro Valle Y Benito Juarez (1a. Etapa)</t>
  </si>
  <si>
    <t>Segunda Etapa De Clausura Y Saneamiento Del Sitio De Disposicion Final Del Municipio De Oaxaca De Juarez</t>
  </si>
  <si>
    <t xml:space="preserve">Construccion De Cancha De Usos Multiples </t>
  </si>
  <si>
    <t xml:space="preserve">Construccion De Un R. S. Tipo "C" Para El Municipio De Villa De Tututepec De Melchor Ocampo, Oax </t>
  </si>
  <si>
    <t>Rehabilitación Del Tiradero A Cielo Abierto Ubicado En La Ciénega Ii, Para La Construcción De La Primera Etapa Del Centro Integral Intermunicipal Para El Manejo De Rsu Y Rme En San Pedro Pochutla, Oax</t>
  </si>
  <si>
    <t>Instalacion De Modulo Solar Fotovoltaico Para Energia Electrica (2a. Etapa)</t>
  </si>
  <si>
    <t>Saneamiento Del Tiradero A Cielo Abierto De La Agencia De Puerto Ángel, Pochutla, Oax.</t>
  </si>
  <si>
    <t xml:space="preserve">Construcción Del Centro De Manejo Integral De Residuos Sólidos Urbanos (Cmirs) En Asunción Nochixtlan, Oaxaca.    </t>
  </si>
  <si>
    <t xml:space="preserve">Pavimentacion De Calles Con Concreto Hidraulico    </t>
  </si>
  <si>
    <t>Construccion De Alumbrado Publico Solar</t>
  </si>
  <si>
    <t xml:space="preserve">Ampliación De La Red De Distribución De Energía Eléctrica </t>
  </si>
  <si>
    <t>Construccion De Alumbrado Publico Solar (2a. Etapa)</t>
  </si>
  <si>
    <t xml:space="preserve">Pavimentacion Con Concreto Hidraulico En La Calle Principal 1a. Etapa    </t>
  </si>
  <si>
    <t xml:space="preserve">Repotenciacion De La Red Existente    </t>
  </si>
  <si>
    <t>Ampliacion De La Red De Distribucion De Energia Electrica  Paraje Tierra Colorada</t>
  </si>
  <si>
    <t xml:space="preserve">Ampliacion Y Mejora De La Red De Energia Electrica En La Col. Guadalupe  </t>
  </si>
  <si>
    <t>San Andrés Huaxpaltepec</t>
  </si>
  <si>
    <t xml:space="preserve">Ampliacion Y Mejora De La Red De Energia Electrica (Barrio Ñundazo)  </t>
  </si>
  <si>
    <t>San Pedro Jicayán</t>
  </si>
  <si>
    <t xml:space="preserve">Ampliacion Y Repotenciacion De La Red De Energia Electrica En La Colonia Reforma  </t>
  </si>
  <si>
    <t xml:space="preserve">Pavimentacion Con Concreto Hidraulico En La Calle Guerrero </t>
  </si>
  <si>
    <t>Ampliación De La Red De Distribución De Energía Eléctrica En La Calle Lambytieco</t>
  </si>
  <si>
    <t xml:space="preserve">Programa De Rehabilitacion De Vialidades Urbanas Con Concreto Asfaltico </t>
  </si>
  <si>
    <t xml:space="preserve">Pavimentacion Con Concreto Hidraulico En La Calle Independencia   </t>
  </si>
  <si>
    <t>Santiago Comaltepec</t>
  </si>
  <si>
    <t xml:space="preserve">Ampliacion Y Repotenciacion De La Red De Energia Electrica En El Barrio El Tigre    </t>
  </si>
  <si>
    <t xml:space="preserve">Programa De Rehabilitacion De Vialidades Urbanas Con Concreto Asfaltico     </t>
  </si>
  <si>
    <t>Salina Cruz</t>
  </si>
  <si>
    <t>Programa De Rehabilitacion De Vialidades Urbanas Con Concreto Asfaltico</t>
  </si>
  <si>
    <t>Introduccion De Alumbrado Publico En La Calle La Soledad</t>
  </si>
  <si>
    <t>Cambio De Imagen Institucional En El Cdc Las Mariposas</t>
  </si>
  <si>
    <t xml:space="preserve">Construccion Y Techado De Cancha De Usos Multiples En La Escuela Primaria Bilingüe Redencion Del Indio, Clave 20dpb0404b (1a. </t>
  </si>
  <si>
    <t>Construccion De Techado De Cancha De Usos Multiples En La Escuela Primaria Valentin Gomez Farias, Clave 20dpb0402d</t>
  </si>
  <si>
    <t>Costruccion De Dos Aulas Didacticas En Jardin De Niños "Juan Enrique Pestalozzi Clave 20djn02262"</t>
  </si>
  <si>
    <t>Ampliacion Y Mejora De La Red De Distribucion De Energia Electrica (3a Etapa)</t>
  </si>
  <si>
    <t>Santiago Tilantongo</t>
  </si>
  <si>
    <t>Ampliacion De La Red De Distribucion De Energia Electrica En La Calle De Cipres</t>
  </si>
  <si>
    <t>Modernizacion Y Ampliacion Del Camino E.C.(Huajuapan - Oaxaca) Casa Pastoral Del Km. 1 000 Al Km. 2 000</t>
  </si>
  <si>
    <t>Modernizacion Y Ampliacion Del Camino Santa Teresa - El Naranjo Del Km. 1 100 Al Km. 2 629.82</t>
  </si>
  <si>
    <t>Reconstrucción Del Camino E.C.(San Isidro La Reforma - Tanetze De Zaragoza) - Santo Domingo Cacalotepec - San Miguel Yatao, Tramo Del Km. 0 000 Al Km. 20 000</t>
  </si>
  <si>
    <t>San Miguel Yotao</t>
  </si>
  <si>
    <t>Modernización Y Ampliación Del Camino E.C.(Miahuatlan De Porfirio Diaz - Ejutla) - El Ramon, Tramo Del Km. 0 000 Al Km. 1 500, Subtramo A Modernizar Del Km . 0 000 Al Km. 0 340</t>
  </si>
  <si>
    <t>Conservacion De Camino Rural Tramo El Tepehuaje El Portillo</t>
  </si>
  <si>
    <t>Ampliación Y Modernización De Los Caminos Paso Real - Santa Ana - Buena Vista Del Km. 0 000 Al Km. 0 491 (Entronque Carretera Transismica - Paso Real), Km. 0 000 Al Km. 4 419 Y Km. 0 000 Al Km. 1 883</t>
  </si>
  <si>
    <t>Modernización Y Ampliación Del Camino San Juan Guichicovi - El Zacatal, Tramo Del Km. 0 000 Al Km. 21 000, Subtramo Del Km. 0 000 Al Km. 1 000</t>
  </si>
  <si>
    <t>Conservación Del Camino Mazatlan Villa De Flores-Piedra De Leon -Palo De Marca En Tramos Parciales</t>
  </si>
  <si>
    <t>Elaboracion Del Estudio Y Proyecto Para La Construccion Del Camino Santa Maria Tecomavaca-Pochotepec- Las Minas Tramo Del Km 0 000 Al Km 20 000; Subtramo Del Km 0 000 Al Km 5 000</t>
  </si>
  <si>
    <t>Construcción Del Libramiento Oeste De Santa Catarina Juquila Tramo Del Km 0 000 Al Km 3   700 A Nivel De Terracerias</t>
  </si>
  <si>
    <t>Modern Y Ampliac Del Camin0 Puerto Escondido- E.C Tramo Del Km 140 00 Al Km 146 500, Subtramo Del Km 140 000 Al Km 140 700 Y Del Km 145 650 Al Km 145  950 (Boulevard De P Escondido-Zona Militar)</t>
  </si>
  <si>
    <t>Construccion Del Puente Vehicular S/ Camino Santa Catarina Loxicha - San Bartolome Loxicha Ubicado En El Km 11 500</t>
  </si>
  <si>
    <t>San Bartolomé Loxicha</t>
  </si>
  <si>
    <t>Modern Y Ampliac E.C.(Pochutla-P Escondido)-Valdeflores Colotepec-San Bartolome Loxicha-San Agustin Loxicha Del Km 0 000 Al Km 63 500 Sub Tramo Del Km 36 500 Al Km 39 300 A Nivel De Revestimiento</t>
  </si>
  <si>
    <t>Reconstruccion De La Carretera Sola De Vega - Cerro Del Vidrio - Puerto Escondido Tramo Del Km 78 800 Al Km 246 000 Tramos Parciales</t>
  </si>
  <si>
    <t>Reconstrucción De La Carretera Cerro Del Vidrio - Juquila Tramo Del Km 0 000 Al Km 29   000 Tramos Parciales</t>
  </si>
  <si>
    <t>Conservación Del Camino Cuauhtemoc -Palo Colorado-Los Limones En Tramos Parciales</t>
  </si>
  <si>
    <t>Conservación Del Camino Cofradia-Santa Ines-Santa Maria Chimalapa En Tramos Parciales</t>
  </si>
  <si>
    <t>Santa María Chimalapa</t>
  </si>
  <si>
    <t>Estudio De Mecanica De Suelos Para La Ejecucion Del Proyecto De Puente Vehicular Sobre El Rio Cerro Baul Ubicado En El Km 30 240 Del Camino: El Jicaro - San Antonio Chimalapa</t>
  </si>
  <si>
    <t>Construccion Del Camino El Jicaro-Rodulfo Figueroa-San Antonio Chimalapa-Nuevo San Juan-La Libertad Tramo Del Km 0 000 Al Km 138 000, Subtramo Del Km 116 600 Al Km 120 700</t>
  </si>
  <si>
    <t>Conservación Del Camino Santa Maria Yucunicoco-Ec(Yucudaa-Pinotepa Nacional) En Tramos Parciales</t>
  </si>
  <si>
    <t>Conservación De La Carretera San Miguel El Grande-Tlaxiaco Tramo Del Km 0 000 Al Km 43 000, Tramos Aislados</t>
  </si>
  <si>
    <t>Elaboracion Del Estudio Y Proyecto Para La Construción Del Puente Vehicular S/Rio Mixteco S/Camino San Mateo Libres</t>
  </si>
  <si>
    <t>San Agustín Atenango</t>
  </si>
  <si>
    <t>Elaboracion Del Estudio Y Proyecto Para La Construción Del Puente Vehicular S/Camino Santiago Del Rio- San Miguel Aguacates</t>
  </si>
  <si>
    <t>Elaboracion Del Estudio Y Proyecto Para La Construción Del Puente Vehicular S/Rio San Lucas S/Camino San Juan Mixtepec-Santa Cruz Mixtepec</t>
  </si>
  <si>
    <t>Elaboracion Del Estudio Y Proyecto Para La Construción Del Puente Vehicular Calihuala S/Camino Calihuala- San Antonio Las Mesas</t>
  </si>
  <si>
    <t>Elaboracion Del Estudio Y Proyecto Para La Modernizacion Y Ampliacion Del Camino E.C.( Ixpantepec-Nieves-Silacayoapan)-San Juan Huaxtepec Tramo Del Km 0 000 Al Km 6 500</t>
  </si>
  <si>
    <t>Proyecto Estructural Del Puente En El Cruce Del Rio Yuunuum, Ubicado En El Km 3 049 Sobre Camino: San Juan Mixtepec - Agua Zarca, Longitud Aproximada 20.00 Mts</t>
  </si>
  <si>
    <t>Elaboracion Del Estudio Y Proyecto Para La Modernizacion Y Ampliacion Del Camino Nochixtlan- San Miguel Piedras Tramo Del Km 0 000 Al Km 82 000, Subtramo Del Km 45 900 Al Km 55 900</t>
  </si>
  <si>
    <t>San Miguel Piedras</t>
  </si>
  <si>
    <t>Proyecto Estructural Del Puente En El Cruce Del Rio Timbre, Ubicado En El Km 5 529 Sobre Camino: San Juan Mixtepec - Santiago Tiño, Longitud Aproximada 20.00 Mts</t>
  </si>
  <si>
    <t>Proyecto Estructural Del Puente Sobre El Rio Yuta 1, Ubicado En El Km 14 080.28 Del Camino San Juan Yuta - E.C. (Santa Maria Peñoles - Santa Catarina Estetla)</t>
  </si>
  <si>
    <t>Estudio De Mecanica De Suelos Para La Ejecucion Del Proyecto De Puente Peatonal En Santa Rosa Caxtlahuaca, Juxtlahuaca</t>
  </si>
  <si>
    <t>Estudio De Mecanica De Suelos Para La Ejecucion Del Proyecto De Puente Vehicular En El Cruce Del Rio Timbre, Ubicado En El Km 5 529 Sobre Camino: San Juan Mixtepec Longitud Aproximada 20.00 M</t>
  </si>
  <si>
    <t>Estudio De Mecanica De Suelos Para La Ejecucion Del Proyecto De Puente Vehicular En El Cruce Del Rio Yuunuum, Ubicado En El Km 3 049 Sobre Camino: San Juan Mixtepec - Agua Zarca, Long Aprox 20.00 Mts</t>
  </si>
  <si>
    <t>Estudio De Mecanica De Suelos Ejecucion De Puente Vehicular Sobre El Rio Yuta 1, Ubicado En El Km 14 080.28 Del Camino San Juan Yuta - E.C. (Santa Maria Peñoles - Santa Catarina Estetla)</t>
  </si>
  <si>
    <t>Construcción De Puente Vehicular Sobre El Camino Sabinillo - Peña Colorada, Ubicado En El Km 0 100</t>
  </si>
  <si>
    <t>Construcción De Puente Vehicular Sobre El Camino Magdalena Peñasco - Chicabaya, Ubicado En El Km 4 000</t>
  </si>
  <si>
    <t>Construccion Del Puente Vehicular S/Camino Coicoyan De Las Flores - Santiago Petlacala, Ubicado En El Km 3 200</t>
  </si>
  <si>
    <t>Construccion Del Puente Vehicular S/Camino E.C. (San Miguel Tlacotepec - Santiago Juxtlahuaca) - Santiago Nuxaño Ubicado En El Km 0 255.534</t>
  </si>
  <si>
    <t>Construccion Del Puente Vehicular S/Rio Mixteco S/Camino E.C. (Huajuapan - Juxtlahuaca) - San Mateo Libres Ubicado En El Km 0 995.34</t>
  </si>
  <si>
    <t xml:space="preserve">Construccion Del Puente Vehicular Calihuala S/Camino Calihuala - San Antonio Las Mesas (San Francisco Tlapancingo) Ubicado En El Km 0 216.697 </t>
  </si>
  <si>
    <t>Reconstrucción De Obras De Drenaje Del Camino San Antonio Yodonduxa-Santa Maria De Las Nieves-Guadalupe De Las Flores-San Miguel Monteverde Km 0 000 Al 17 930</t>
  </si>
  <si>
    <t>Construcción De Un Puente Vehicular Sobre El Camino Tlaxiaco-Cañada El Curtidor, Ubicado En El Km 4 100</t>
  </si>
  <si>
    <t>Construcción De Puente Vehicular Sobre El Camino San Antonino Monteverde-San Isidro Monteverde, Ubicado En El Km 3 200,</t>
  </si>
  <si>
    <t>Construcción De Puente Vehicular Sobre El Camino Rio San Juan- Union Hidalgo, Ubicado En El Km 0 200</t>
  </si>
  <si>
    <t>Conservación De La Carretera Huajuapan-Mariscala Tramo Del Km 0 000 Al Km 60 000, Tramos Aislados</t>
  </si>
  <si>
    <t>Conservación Del Camino Santiago Jocotepec E.C.(San Jose Rio Manso- Monte Negro Jocotepec) En Tramos Parciales</t>
  </si>
  <si>
    <t>Conservación Del Camino San Jose Rio Manso - Monte Negro Jocotepec En Tramos Parciales</t>
  </si>
  <si>
    <t>Conservación Del Camino San Jose Rio Manso- Limites Oax/Ver En Tramos Parciales</t>
  </si>
  <si>
    <t>Construc Del Camino E.C(Oaxaca-Tuxtepec)-Puerto Eligio-San Martin Zoyolapam-San Pedro Ozumacin Tramo Del Km 0 000 Al Km24 000, Subtramo San Jose Del Progreso- San P Ozumacin Del Km 1 000 Al Km 2 700</t>
  </si>
  <si>
    <t>Conservación Del Camino Yetzecovi - Villa Alta En Tramos Parciales</t>
  </si>
  <si>
    <t>San Ildefonso Villa Alta</t>
  </si>
  <si>
    <t>Conservación Del Camino Santo Domingo Roayaga . E C (Villa Alta-Yetzecovi) En Tramos Parciales</t>
  </si>
  <si>
    <t>Santo Domingo Roayaga</t>
  </si>
  <si>
    <t>Conservación Del Camino San Juan Tagui - San Juan Yalagui En Tramos Parciales</t>
  </si>
  <si>
    <t>Conservación De La Carretera San Bartolome Zoogocho - Villa Alta Tramo Del Km 0 000 Al Km 45 000, Subtramo Del 0 000 Al Km. 10 000 Tramos Parciales</t>
  </si>
  <si>
    <t>Conservación De La Carretera Ixtlan De Juarez--San Bartolome Zoogocho Tramo Del Km 0 000 Al Km 58 000, Tramos Parciales</t>
  </si>
  <si>
    <t>San Bartolomé Zoogocho</t>
  </si>
  <si>
    <t>Elaboracion Del Estudio Y Proy Para La Construc Del Camino San Miguel Yotao- Calpulalpam De Mendez Tramo Del Km 0 000 Al Km 21 000; Subtramo Del Km 17 000 Al Km 21 000</t>
  </si>
  <si>
    <t>Capulálpam de Méndez</t>
  </si>
  <si>
    <t>Elaboración Del Esutdio Y Proyecto Del Puente Vehicular La Virgen Sobre El Camino Yaneri-Abejones</t>
  </si>
  <si>
    <t>Conservación Del Camino Barranca Obscura- Ec( Independencia - Santiago Amoltepec) En Tramos Parciales</t>
  </si>
  <si>
    <t>Conservación Del Camino Pueblo Viejo -Ec( Independencia - Santiago Amoltepec) En Tramos Parciales</t>
  </si>
  <si>
    <t>Conservación Del Camino El Cocal -Ec( Independencia - Santiago Amoltepec) En Tramos Parciales</t>
  </si>
  <si>
    <t>Conservación Del Camino La Cofradia- Ec( Independencia - Santiago Amoltepec) En Tramos Parciales</t>
  </si>
  <si>
    <t>Conservación Del Camino Tierra Colorada Ec( Independencia - Santiago Amoltepec) En Tramos Parciales</t>
  </si>
  <si>
    <t>Conservación Del Camino Barranca Honda- Ec (Santiago Amoltepec - Rio Ciruelo) En Tramos Parciales</t>
  </si>
  <si>
    <t>Conservación Del Camino Santiago Amolotepec - Rio Ciruelo En Tramos Parciales</t>
  </si>
  <si>
    <t>Conservación De La Carretera La Venta -San Francisco Ozolotepec, Tramo Del Km 0 000 Al Km 90 000, Subtramo A Conservar Del Km 0 000 Al Km 22 000</t>
  </si>
  <si>
    <t>San Francisco Ozolotepec</t>
  </si>
  <si>
    <t>Conservación De La Carretera Santa Maria Sola-Texmelucan-Teojomulco-San Jacinto Tlacotepec Del Km 0 000 Al Km 112 000, Tramo A Consevar Del Km 0 000 Al Km 40 000, Tramos Parciales</t>
  </si>
  <si>
    <t>Construcción Del Camino San Antonio Ozolotepec- San Andres Lovene, Tramo Del Km 0 000 Al Km 15 000 A Nivel Terracerias, Subtramo Del Km 12 0000 Al Km 15 000</t>
  </si>
  <si>
    <t xml:space="preserve">Elaborac Del Estudio Y Proy Modern Y Ampliac Del Camino E.C. (Miahuatlan-San C Yauitepec)- San Idelfonso Amatlan-San Cirstob Amatlan- Sanjuan Mixtepec Tramo Del Km 0 000 Al Km43 000, Subt Del Km 25 </t>
  </si>
  <si>
    <t>Elaboracion Del Estudio Y Proyecto Para La Construción Del Puente Vehicular S/Camino: E.C.(Barranca Larga-Ventanilla)- Tamarindo-San Jose Cieneguilla- Piedra Campana</t>
  </si>
  <si>
    <t>Elaboracion Del Estudio Y Proyecto Para La Construccion Del Puente San Pabloccoatlan S/C San Sebastian Coatlan- San Pablo Coatlan</t>
  </si>
  <si>
    <t>Elaboracion Del Estudio Y Proyecto Para La Moderniz Y Ampliac Del Camino San Juan Juquila Mixes-San Pedro Ocotepec- San Lucas Camotlan- Santa Isabel De La Reforma Tramo Del Km 24 000 Al Km 29 000</t>
  </si>
  <si>
    <t>Elaboracion De Los Estudios Y Proyectos Para La Construcción Del Puente S/Rio Textitlan Paraje Algodon S/Camino Santa Maria Zaniza-Santiago Amoltepec, Del Km Ubicado En El Km 9 435</t>
  </si>
  <si>
    <t>Santa María Zaniza</t>
  </si>
  <si>
    <t>Elaboracion De Los Estudios Y Proyectos Para La Construcción Del Puente S/Rio Ciruelo Ubicado En El Km 12 278s/Camino E.C. 97 760 Paraje Portillo Barrancasan Jose El Frijol-Rio Ciruelo</t>
  </si>
  <si>
    <t>Ampliación Y Modernización Del Camino San Juan Juquila Mixe-Entroque Autopista( Mitla - Tehuantepec) Tramo 0 000 Al 32 000, Subtramo A Modernizar Del Km. 5 000 Al Km. 8 000</t>
  </si>
  <si>
    <t>Construccion Del Puente Vado San Pablo Coatlan S/Camino San Sebastian Coatlan - San Pablo Coatlan, Ubicado En El Km 0 250 Con Origen Km 0 000 De La Comunidad De San Pablo Coatlan.</t>
  </si>
  <si>
    <t>Construccion Del Puente Vehicular Chapulin, S/Camino Santa Cruz Zenzontepec - Santa Maria Tlapanalquiahuitl, Ubicado En El Km 10 000</t>
  </si>
  <si>
    <t>Modern Y Ampliac Del Camino E.C(Miahuatlan-San Pablo Coatlan) Km 20 975 San Pedro Coatlan, Tramo Del Km 0 000 Al Km 2 467.23, Subtramo A Modernizar Del Km 0 500 Al Km 2 467.23</t>
  </si>
  <si>
    <t>Modernizacion Y Ampliacion Del Camino San Juan Copala- Rastrojo-Coyuchi-Llano Nopal- Constancia Del Rosario, Tramo Del Km 0 000 Al Km 29 712.45, Subtramo Del Km 25 000 Al Km 23 400</t>
  </si>
  <si>
    <t>Modernizacion Y Ampliacion Del Camino Llano Nopal-San Jose Yosocañu, Tramo Km 0 000 Al Km 35 600 Subtramo A Modernizar Del Km 8 800 Al Km 10 400</t>
  </si>
  <si>
    <t>Modernizacion Y Ampliacion Del Camino Santa Maria Sola- Tlacotepec- Teojomulco- Santa Cruz Zenzontepec Del Km 0 00 Al Km 112 000, Subtramo A Modernizar Del Km 79 900 Al Km 82 000</t>
  </si>
  <si>
    <t>Modernización Y Ampliación Del Camin0 La Venta- San Francisco Ozolotepec Tramo Del Km 0 000 Al Km 90 000, Subtramo Del Km 43 460 Al Km 45 660</t>
  </si>
  <si>
    <t>Modernizac Del Camino San Juan Lachixila-E.C(Mitla- Tehuantepec), Tramo Del Km. 0 000 Al Km. 33 000 Subtramo Del Km. 0 000 Al Km.3 800, Igualdad Km 3 100 At= Km 0 000 Ad, A Nivel De Revestimiento</t>
  </si>
  <si>
    <t>Continuación De La Construcción Del Museo Comunitario De Teotitlán Del Valle (4a. Etapa)</t>
  </si>
  <si>
    <t>Teotitlán del Valle</t>
  </si>
  <si>
    <t>Techado De La Cancha De La Esc. Primaria Niños Héroes Ubicada En Carretera A Monte Albán, Fraccionamiento Lomas De San Juan; Agencia San Juan Chapultepec</t>
  </si>
  <si>
    <t>Construcción De Ocho Aulas En Planta Baja Y Alta En La Escuela Primaria Rafael Ramírez Castañeda, Ubicada En Avenida Juárez, 1a. Etapa, Agencia De Dolores</t>
  </si>
  <si>
    <t>Construcción De Red De Agua Potable En Calle Sauces; Barrio Loma Rancho; Agencia San Felipe Del Agua</t>
  </si>
  <si>
    <t>Const.De Subs.De Conduc.De Agua Potable 1a.Et. Incluye Perf. De Pozo Prof., Línea, Tanque Supf. Y Eqpo. Electromec. En Álvaro O.-Av.Hidalgo-Perif.Cab. De La Ag. Donají</t>
  </si>
  <si>
    <t>Construcción De Colector Pluvial En Calle Monterrey De Avenida Ferrocarril Hacia Río Atoyac, Fraccionamiento Elsa; Agencia Santa Rosa Panzacola</t>
  </si>
  <si>
    <t>Construcción De Subcolector Sanitario En Calles Aquiles Serdán-Progreso: Colonia Jardines; Agencia San Martín Mexicapam</t>
  </si>
  <si>
    <t>Construcción De Drenaje Pluvial En Arroyo Adyacente A Calle Álamos, Fracc. Orquídeas, Agencia Santa Rosa Panzacola</t>
  </si>
  <si>
    <t>Construcción De Red De Drenaje Sanitario En Calle Framboyanes, Colonia Azucenas; Agencia San Martín Mexicapam</t>
  </si>
  <si>
    <t>Construcción De Drenaje Sanitario 1a. Etapa En Calles Del Fraccionamiento Sauces; Agencia Santa Rosa Panzacola</t>
  </si>
  <si>
    <t>Construcción De Red De Drenaje Sanitario En Prolongación De Iturbide Esquina Prolongación Colón; Barrio Las Salinas; Agencia San Felipe Del Agua</t>
  </si>
  <si>
    <t>Construcción De Caminos Con Técnicas Modernas Para Pasos Peatonales Ascendente En 3a. Privada De Niño Artillero, Barrio El Progreso; Agencia San Juan Chapultepec</t>
  </si>
  <si>
    <t>Construcción De Caminos Con Técnicas Modernas Para Pasos Peatonales Ascendente En Andador Agustín Melgar, Colonia Santa Anita Parte Media; Agencia San Juan Chapultepec</t>
  </si>
  <si>
    <t>Construccion Del Puente Vehicular S/Rio Textitlan S/Camino Santa Maria Zaniza - Santiago Amoltepec, Ubicado En El Km 9 435 (Paraje El Algodón)</t>
  </si>
  <si>
    <t>Construc Del Camino E.C.. Km 79 760(Amoltepec-Textitlan-San Jose El F)-Paraje Portillo-B El Coquito-A Zarca-San J El Frigol-Rio Ciriuelo, T Del Km 0 000 Al Km 24 000, Subt Del Km 4 883 Al Km 8 000</t>
  </si>
  <si>
    <t xml:space="preserve">Elaboracion De Los Estu Y Proy De Excencion De Impacto Ambiental Y Topografia De Predios Para Liberación Del Derecho De Via Del Camino San Vicente Coatlan- Paso Ancho Del Km 0 000 Al Km 9 000 </t>
  </si>
  <si>
    <t>Construcción De Caminos Con Técnicas Modernas Con Acabado De Adoquinado En 2a. Priv. De 9 De Septiembre, Colonia Surcos Largos, Agencia Cinco Señores</t>
  </si>
  <si>
    <t>Mejoramiento Visual De Las Avenidas Mártires De Chicago Y Proletariado Mexicano  (Reparación De Banquetas, Poda De Árboles, Alumbrado Público Y Pintura En Guarnición ), Infonavit 1o. De Mayo, Cab.Mpal</t>
  </si>
  <si>
    <t>Construccion De Drenaje</t>
  </si>
  <si>
    <t>Construccion De Drenaje Sanitario En Las Calles De Alamos Y Amapolas</t>
  </si>
  <si>
    <t>Construccion De 2 Aulas Atipicas En La Escuela Primaria Morelos</t>
  </si>
  <si>
    <t>Terminacion De La Red De Atarjeas</t>
  </si>
  <si>
    <t>R.D. Ampl. Calle Cerro Del Plumaje Y Calle Las Aguilas</t>
  </si>
  <si>
    <t>Limpieza, Aforo Y Equipamiento De Pozo Profundo</t>
  </si>
  <si>
    <t>Ampliacion De La Red De Drenaje Sanitario (Primera Etapa)</t>
  </si>
  <si>
    <t>Construcion De Drenaje Sanitario</t>
  </si>
  <si>
    <t>Construccion De Red De Alumbrado Publico</t>
  </si>
  <si>
    <t>R.D. Ampl. Col. Juquilita, Calle Cerrada De Coyotepec</t>
  </si>
  <si>
    <t>R.D. Ampl. De La Privada De Insurgentes</t>
  </si>
  <si>
    <t>R.D. Ampl. De La Calle Alvaro Carrillo, Col. Sor Juana</t>
  </si>
  <si>
    <t>Rehabilitacion, Mantenimiento Y Ampliacion Del Sistema De Agua</t>
  </si>
  <si>
    <t>Introduccion Y Rehabilitacion De Tuberia De Agua Potable</t>
  </si>
  <si>
    <t>Construccion De Un Colector En La Margen Izquierda Del Rio Nazareno (Long. Aprox. 4 Km)</t>
  </si>
  <si>
    <t>Construcción De Protección Peatonal En Elemento Vertical En La Calle Cuauhtémoc Sector 1; Agencia Guadalupe Victoria</t>
  </si>
  <si>
    <t>R.D. Ampl. Barrio Los Higos</t>
  </si>
  <si>
    <t>Construcción De Caminos Con Técnicas Modernas Con Acabado Rústico En Calle 16 De Septiembre. 1a. Etapa, Colonia Patria Nueva, Agencia Pueblo Nuevo</t>
  </si>
  <si>
    <t>Ampl. R.D. De Las Calles La Providencia Y 2a Privada De Camino Real</t>
  </si>
  <si>
    <t>Construcción De Caminos Con Técnicas Modernas Con Acabado Rústico En Calle Privada De Tlaxiaco, Colonia Manzana 48 B; Agencia Pueblo Nuevo</t>
  </si>
  <si>
    <t>Construcción De Caminos Con Técnicas Modernas Con Acabado Rústico En Calle Genaro Vásquez, Colonia Manzana 48 A; Agencia Pueblo Nuevo</t>
  </si>
  <si>
    <t xml:space="preserve"> Construccion De Toma Domiciliaria De Agua Potable</t>
  </si>
  <si>
    <t>Construcción De Caminos Con Técnicas Modernas Con Acabado Rústico En 3a. Privada De Pino Suárez, Colonia Pueblo Nuevo Parte Baja; Agencia Pueblo Nuevo</t>
  </si>
  <si>
    <t>Construcción De Caminos Con Técnicas Modernas Con Acabado Rústico En  Calle República, Colonia Constituyentes; Agencia Pueblo Nuevo</t>
  </si>
  <si>
    <t xml:space="preserve"> Rehabilitacion De Pozo Profundo Y Red De Agua Potable</t>
  </si>
  <si>
    <t>Conexión De Drenaje En La Escuela Primaria 21 De Agosto</t>
  </si>
  <si>
    <t xml:space="preserve"> Rehabilitacion De 2 Aulas Y Un Anexo En La Escuela Primaria 26 De Agosto</t>
  </si>
  <si>
    <t>Pavimentacion Con Concreto Hidraulico De La Calle Insurgentes</t>
  </si>
  <si>
    <t>Pavimentacion Con Concreto Hidraulico En La Calle Cedros</t>
  </si>
  <si>
    <t>Construcción De Caminos Con Técnicas Modernas Con Acabado Rústico En La Calle Arroyo Guayabal, Agencia San Felipe Del Agua</t>
  </si>
  <si>
    <t>Construcción De Caminos Con Técnicas Modernas Con Acabado Rústico De La Calle Lago Catemaco (Col. Manantial), Agencia Pueblo Nuevo</t>
  </si>
  <si>
    <t>Pavimentacion De La Calle Prolongacion De Moctezuma</t>
  </si>
  <si>
    <t>Construcción De Caminos Con Técnicas Modernas Con Acabado Rústico En La Calle Privada Del Arco</t>
  </si>
  <si>
    <t>Pavimentacion De La Calle El Progreso</t>
  </si>
  <si>
    <t xml:space="preserve">Pavimentación Con Concreto Hidráulico De La Calle Puerto Ciudad Del Carmen </t>
  </si>
  <si>
    <t>Pavimentacion De Tercera Priv. De Moctezuma</t>
  </si>
  <si>
    <t>Const. De Estructura Vertical Para La Sustentación De Terreno En Calle Macedonio Alcalá Tramo De Entrada Al Panteón A Calle Pavimentada; Sector 6; Ag. Guadalupe Victoria</t>
  </si>
  <si>
    <t>Pavimentacion De Calle A Base De Concreto Hidraulico</t>
  </si>
  <si>
    <t xml:space="preserve"> Reconstruccion De Pavimento, Banqueta Y Guarnicion De La Calle Obreros Y Campesinos (Primera Etapa) </t>
  </si>
  <si>
    <t>Construccion De Pavimento En La Calle Prol. De Palestina</t>
  </si>
  <si>
    <t>Ampliación De La Red De Energía Eléctrica En Av. México, De Andador Guadalajara A Andador Monterrey; Col. Lomas Panorámicas, Agencia Santa Rosa Panzacola</t>
  </si>
  <si>
    <t>Ampliación De La Red De Energía Eléctrica En Privada De Las Salinas, Barrio De Las Salinas, Agencia San Felipe Del Agua</t>
  </si>
  <si>
    <t>Ampliación De Red Eléctrica En 2a. Privada De Prolongación De Iturbide, Paraje El Ciruelo; Agencia San Felipe Del Agua</t>
  </si>
  <si>
    <t xml:space="preserve"> Pavimentación De Priv, Camino Antiguo A Cuilapam</t>
  </si>
  <si>
    <t>Ampliación De La Red De Energía Eléctrica En Calle Monterrey, Colonia Lomas Panorámicas; Agencia Santa Rosa Panzacola</t>
  </si>
  <si>
    <t>Ampliación De La Red De Energía Eléctrica En Privada De Tizóc; Colonia Moctezuma; Agencia San Martín Mexicapam</t>
  </si>
  <si>
    <t>Ampliación De La Red De Energía Eléctrica En La Calle Lago Escondido, Colonia Manantial, Agencia Pueblo Nuevo</t>
  </si>
  <si>
    <t>Pavimentacion Con Concreto Hidraulico De La Calle Martires De Tacubaya</t>
  </si>
  <si>
    <t xml:space="preserve">Construccion De Pavimento Hidraulico Y Muro De Contencion De Concreto En La Calle Moctezuma </t>
  </si>
  <si>
    <t>Ampliación De Red De Energía Eléctrica En Privada Del Tule, Colonia Eucaliptos; Agencia Pueblo Nuevo</t>
  </si>
  <si>
    <t>Ampliación De Red De Energía Eléctrica En Calle Morelos, Colonia Insurgentes; Agencia De Pueblo Nuevo</t>
  </si>
  <si>
    <t>Ampliación De La Red De Energía Eléctrica En La 2a. Privada De Cuitlahuac; Colonia Moctezuma; Agencia San Martín Mexicapam</t>
  </si>
  <si>
    <t>Ampliación De Red De Energía Eléctrica En Calle Andador Del Tanque, Barrio El Coquito; Agencia San Juan Chapultepec</t>
  </si>
  <si>
    <t>Ampliación De Red De Energía Eléctrica En Calle Enebros, Colonia Eucaliptos; Agencia Pueblo Nuevo</t>
  </si>
  <si>
    <t>Ampliación De La Red De Energía Eléctrica En Calle Juquila; Colonia Estado De Oaxaca; Agencia San Martín Mexicapam</t>
  </si>
  <si>
    <t>Ampliación De La Red De Energía Eléctrica En Calle San Dionisio; Colonia Estado De Oaxaca; Agencia San Martín Mexicapam</t>
  </si>
  <si>
    <t>Ampliación De La Red De Energía Eléctrica En Calle Prolongación Del Molino;  Agencia De San Felipe Del Agua</t>
  </si>
  <si>
    <t>Ampliación De La Red De Energía Eléctrica En Privada De Camino Real, Paraje Los Cerritos;  Agencia San Luis Beltrán</t>
  </si>
  <si>
    <t>Ampliación De Red De Energía Eléctrica En Camino Viejo, Colonia Insurgentes; Agencia Pueblo Nuevo</t>
  </si>
  <si>
    <t>Ampliación De La Red De Energía Eléctrica En 1a. Y 2a. Privada De Independencia Y Prolongación De Independencia; Agencia Trinidad De Viguera</t>
  </si>
  <si>
    <t>Ampliación De Red De Energía Eléctrica En Zona De Herbolaria; Ubicada En Calle Reforma; Casco De La Agencia; Agencia San Luis Beltrán</t>
  </si>
  <si>
    <t>Ampliación De La Red De Energía Eléctrica En 1a, Privada De Independencia, Cabecera De La Agencia; Agencia San Luis Beltrán</t>
  </si>
  <si>
    <t>Ampliación De Red Eléctrica En Privada  De La Segunda Calle De La Cruz, Barrio La Cruz; Agencia San Felipe Del Agua</t>
  </si>
  <si>
    <t>Ampliación De La Red De Energía Eléctrica En Calle Del Arco; Agencia De San Felipe Del Agua</t>
  </si>
  <si>
    <t>Ampliación De La Red De Energía Eléctrica En Andador Veracruz; Colonia Lomas Panorámicas; Agencia Santa Rosa Panzacola</t>
  </si>
  <si>
    <t>Ampliación De La Red De Energía Eléctrica En Calle Zacatepec; Colonia Estado De Oaxaca; Agencia San Martín Mexicapam</t>
  </si>
  <si>
    <t>Ampliación De La Red De Energía Eléctrica En Prolongación De Hidalgo; Cabecera De La Agencia; Agencia Trinidad De Viguera</t>
  </si>
  <si>
    <t>Ampliación De Red De Energía Eléctrica En Calle Sauces; Barrio Loma Rancho; Agencia San Felipe Del Agua</t>
  </si>
  <si>
    <t>Ampliación De La Red De Energía Eléctrica En 2a. Privada Del Libramiento Norte; Agencia Trinidad De Viguera</t>
  </si>
  <si>
    <t>Ampliación De Red De Energía Eléctrica Calle Justo Sierra; Agencia Trinidad De Viguera</t>
  </si>
  <si>
    <t>Ampliación De La Red De Energía Eléctrica En Privada Camino Al Filtro; Cabecera De La Agencia; Agencia Donají</t>
  </si>
  <si>
    <t>Ampliación De La Red De Energía Eléctrica En Calle Privada 13 Norte; Colonia La Soledad; Agencia Santa Rosa Panzacola</t>
  </si>
  <si>
    <t>Ampliación De La Red De Energía Eléctrica En Calle Donají; Colonia Monte Albán; Agencia San Martín Mexicapam</t>
  </si>
  <si>
    <t>Ampliación De La Red De Energía Eléctrica En Andador Menelladela; Colonia Monte Albán; Agencia San Martín Mexicapam</t>
  </si>
  <si>
    <t>Ampliación De Red De Energía Eléctrica En Privada De Sauces, Barrio Loma Rancho; Agencia San Felipe Del Agua</t>
  </si>
  <si>
    <t>Instalación De Luminarias Solares En Las Diferentes Agencias Del Municipio, Cobertura Municipal</t>
  </si>
  <si>
    <t>Ampliación De Red De Energía Eléctrica En Prolongación De Porfirio Díaz Cruzando El Arroyo "Ríos Oscuro"; Agencia Trinidad De Viguera</t>
  </si>
  <si>
    <t>Construccion Del Sistema De Agua Potable En La Colonia Centro De Esta Cabecera Municipal</t>
  </si>
  <si>
    <t xml:space="preserve">Construccion Del Instituto Isidro Fabela De Estudios Internacionales </t>
  </si>
  <si>
    <t>Santa María Huatulco</t>
  </si>
  <si>
    <t>Construccion De Unidad Deportiva En La Colonia Verde.</t>
  </si>
  <si>
    <t>Ampliacion De La Red Subterranea Calle Dos De Enero Y Privada De Los Nogales.</t>
  </si>
  <si>
    <t xml:space="preserve">Construcción De Drenaje Sanitario En La Segunda Privada De Camino Antiguo A Coyotepec </t>
  </si>
  <si>
    <t>Construcción De Drenaje Sanitario En La Tercera Privada De Camino Antiguo A Coyotepec</t>
  </si>
  <si>
    <t>Ampliacion De La Red De  Drenaje Sanitario</t>
  </si>
  <si>
    <t>Rehabilitación Y Equipamiento Del Parque Deportivo, 5 Señores, Agencia Cinco Señores</t>
  </si>
  <si>
    <t xml:space="preserve">Construcción De Pavimento Hidráulico, Drenaje Banqueta Y Machuelo, Calle 16 De Septiembre; Agencia Guadalupe Victoria-Sector 2. </t>
  </si>
  <si>
    <t>Pavimentación Con Concreto Hidráulico En La Calle Coral, Colonia Bugambilias, Agencia Santa Rosa Panzacola.</t>
  </si>
  <si>
    <t xml:space="preserve">Pavimentación Con Concreto Hidráulico En La Calle Camino Viejo A San Pablo, Trinidad De Viguera. </t>
  </si>
  <si>
    <t>Pavimentación Con Concreto Hidráulico De La Calle Riveras Del Rio Atoyac Y Camino Antiguo A Cuilapam, Agencia San Juan Chapultepec</t>
  </si>
  <si>
    <t xml:space="preserve">Pavimentación Con Concreto Hidráulico En La Avenida Ferrocarril, Agencia Pueblo Nuevo. </t>
  </si>
  <si>
    <t>Rehabilitacion Del Sistema De Agua Potable.</t>
  </si>
  <si>
    <t xml:space="preserve">Pavimentación Con Concreto Hidráulico De La Calle Tehuantepec. Col. Ampliación Jardín, Agencia Dolores.   </t>
  </si>
  <si>
    <t>Mantenimiento De Caminos Rurales De La Villa De Zaachila, Oaxaca</t>
  </si>
  <si>
    <t>Ampliación Del Sistema De Alcantarillado Sanitario (1a Etapa) En La Villa De Zaachila</t>
  </si>
  <si>
    <t>Pavimentación Con Concreto Hidráulico En La Calle Rio Amazonas, Colonia La Cascada, Cabecera Municipal.</t>
  </si>
  <si>
    <t xml:space="preserve">Pavimentación Con Concreto Hidráulico De La Calle Puerto Escondido, Col. Ampliación Jardín, Agencia Dolores.   </t>
  </si>
  <si>
    <t>Rehabilitación De La Red De Agua Potable.</t>
  </si>
  <si>
    <t>Mantenimiento De Caminos Rurales De Las Zonas Norte Y Sur De La Villa De Zaachila</t>
  </si>
  <si>
    <t>Trabajos Complementarios Al Carcamo Del Tecnologico Con Relacion A La Rehabilitacion Y Equipamiento Electromecanico Y Al Programa De Mejoramiento De La Eficiencia En Pozos</t>
  </si>
  <si>
    <t>Mantenimiento De Caminos Rurales De La Zona Oriente De La Villa De Zaachila, Oaxaca</t>
  </si>
  <si>
    <t>Rehabilitación  De La Red De Agua Potable</t>
  </si>
  <si>
    <t>San Andrés Zautla</t>
  </si>
  <si>
    <t>Ampliación De La Red De Agua Potable En La Calle Manantial Del Bosque</t>
  </si>
  <si>
    <t>Reparaciones Generales En Escuela Primari Plan Sexenal</t>
  </si>
  <si>
    <t>Taniche</t>
  </si>
  <si>
    <t>Rehabilitacion Del Centro De Salud</t>
  </si>
  <si>
    <t>Elaboracion De Estudios Y Proyectos Para La Introduccion Del Sistema De Agua Potable, Alcantarillado, Electrificacion, Y Alumbrado Público, Poligono 2 Sector H-3 En Santa Maria Huatulco.</t>
  </si>
  <si>
    <t>Construccion De Dispensario Medico Cabatiahua Hidalgo</t>
  </si>
  <si>
    <t>Elaboracion De Estudios Y Proyectos Para La Introduccion Del Sistema De Agua Potable, Alcantarillado, Saneamiento, Pavimentacion, Electrificacion Y Alumbrado Público, Sector V2 En Santa Cruz Huatulco.</t>
  </si>
  <si>
    <t>Construccion Del Centro Cultural Y De Convenciones En La Ciudad De Oaxaca De Juarez (Segunda Etapa)</t>
  </si>
  <si>
    <t>Construccion De Una Cisterna En La Casa De Salud</t>
  </si>
  <si>
    <t>Ampliacion De Linea Y Red De Distribucion De Energia Electrica En Rancho Llano</t>
  </si>
  <si>
    <t>Construccion De Dispensario Medico, Segunda Manzana</t>
  </si>
  <si>
    <t>Rehabilitacion De 2 Aulas En La Escuela Primaria Moises Saenz</t>
  </si>
  <si>
    <t>Construccion De Aula En La Escuela Preescolar</t>
  </si>
  <si>
    <t>Construccion De Los Sanitarios Del Jardin De Niños</t>
  </si>
  <si>
    <t>Construccion De Aula En Telesecundaria</t>
  </si>
  <si>
    <t>Construccion De Los Sanitarios Para La Localidad De Gotzengo - Obras Integrales Para La Dotacion De Servicios, Dominio Publico</t>
  </si>
  <si>
    <t>Rehabilitacion De Sanitarios En La Escuela Telesecudaria</t>
  </si>
  <si>
    <t>Alineacion De Posteria Y Mejoramiento De Energia Electrica</t>
  </si>
  <si>
    <t>Introduccion De Energia Electrica Al Carcamo De Bombeo</t>
  </si>
  <si>
    <t>Instrumentación De La Estrategia En El Combate Al Secuestro (Uecs)</t>
  </si>
  <si>
    <t>Implementación De Centros De Operación Estratégica (Coe´S)</t>
  </si>
  <si>
    <t>Construccion De Sanitarios Ecologicos Con Biodigestor</t>
  </si>
  <si>
    <t>Rehabilitación Del Sistema De Agua Potable Primera Etapa</t>
  </si>
  <si>
    <t>Ampliación De La Red De Drenaje Sanitario En La Calle 11 De Febrero</t>
  </si>
  <si>
    <t>San Agustín Yatareni</t>
  </si>
  <si>
    <t>Construccion De Un Puente De Doble Carril Del Rio Yoso-Yallo</t>
  </si>
  <si>
    <t>Fortalecimiento De Programas Prioritarios De Las Instituciones Estatales De Seguridad Pública E Impartición De Justicia</t>
  </si>
  <si>
    <t>Continuacion De La Apertura Del Camino Progreso Iturbide - Cuajilotes Santiago Yosondua</t>
  </si>
  <si>
    <t>Pavimentacion En Calle Principal</t>
  </si>
  <si>
    <t>Pavimentacion De La Calle Que Van A La Esc. Preescolar, Primaria Y Telesecundaria</t>
  </si>
  <si>
    <t>Repotenciacion De Energia Electrica</t>
  </si>
  <si>
    <t>Servicios Basicos A La Vivienda</t>
  </si>
  <si>
    <t>Ampliacion De La Barda En La Escuela  Emiliano Zapata</t>
  </si>
  <si>
    <t>Ampliacion Y Rehabilitacion Del Alumbrado Publico</t>
  </si>
  <si>
    <t>Construccion De Puente Vehicular Rio Cabatello</t>
  </si>
  <si>
    <t>Construccion De Centro Recreativo Deportivo Comunitario 1a Etapa</t>
  </si>
  <si>
    <t>Construccion De Techumbre Para Usos Multiples</t>
  </si>
  <si>
    <t>Construccion De Un Aula En El Ieebo No. 12</t>
  </si>
  <si>
    <t>Equipamiento De La Banda De Musica</t>
  </si>
  <si>
    <t>Construccion De Centro Recreativo-Deportivo Comunitario 1a Etapa</t>
  </si>
  <si>
    <t>Construccion De Casa Del Pueblo</t>
  </si>
  <si>
    <t>Construccion De Cancha De Basquetbool</t>
  </si>
  <si>
    <t>Construccion De Colector Sanitario Regadio Sur</t>
  </si>
  <si>
    <t>Rehabilitacion Del Sistema De Alcantarillado Sanitario En Diversas Calles Del Centro De La Poblacion</t>
  </si>
  <si>
    <t>Ampliacion De La Linea De Conduccion En Fracc El Jicaro</t>
  </si>
  <si>
    <t>Equipamiento Y Linea De Conduccion Del Pozo Unidad Deportiva Santo Domingo Tehuantepec</t>
  </si>
  <si>
    <t>Construccion Del Sistema De Agua Potable En Santiago Mitlatongo</t>
  </si>
  <si>
    <t>Construccion Del Sistema De Alcantarillado Sanitario En Santiago Mitlatongo (Trabajos Preliminares, Red De Atarjeas, Pozo De Visita, Colectores Etc. )</t>
  </si>
  <si>
    <t>Construccion Del Sistema De Agua Potable Segunda Etapa En Santa Cruz Mitlatongo (Red De Distribucion, Equipamiento, Ramal Electrico)</t>
  </si>
  <si>
    <t xml:space="preserve">Poligono 3 Sector H3 (Obra) En Santa Maria Huatulco: Urbanizacion Del Predio Consistente En 30 Manzanas Destinadas A Vivienda Unifamiliar, Contando Con Areas Verdes, Vialidad Principal                </t>
  </si>
  <si>
    <t>Construccion Del Sistema De Alcantarillado Sanitario En Santa Cruz Mitlatongo (Trabajos Preliminares, Red De Atarjeas, Pozo De Visita, Colector Etc)</t>
  </si>
  <si>
    <t>Construccion Del Sistema De Alcantarillado Pluvial En Santiago Mitlatongo (Trabajos Preliminares, Red De Atarjeas, Pozo De Visita, Estructuras De Vertido, Colector. Etc)</t>
  </si>
  <si>
    <t>Construccion Del Sistema De Alcantarillado Pluvial En Santa Cruz Mitlatongo (Trabajos Preliminares, Red De Atarjeas, Pozo De Visita, Estructuras De Vertido. Colector, Etc.)</t>
  </si>
  <si>
    <t>Construcción De La Red De Drenaje Sanitario En Calzada Del Panteón; Agencia Trinidad De Viguera</t>
  </si>
  <si>
    <t>Construcción De Cuatro Aulas Didácticas En Escuela Primaria "6 De Octubre" Del Fraccionamiento Sauces; Agencia Santa Rosa Panzacola</t>
  </si>
  <si>
    <t>Pavimento De Concreto Hidraulico En Calle Pinopaa</t>
  </si>
  <si>
    <t>Ampliación De Red De Agua Potable En La Calle Donají, Colonia Monte Albán; Agencia San Martín Mexicapam</t>
  </si>
  <si>
    <t>Ampliacion De La Red De Distribucion De La Energia Electrica En La Loc De El Capulin</t>
  </si>
  <si>
    <t>Construccion De Comedor Comunitario Nucleo Rural Yososcua</t>
  </si>
  <si>
    <t>Rehabilitación Del Tanque Elevado De Agua Potable, Fraccionamiento Real Del Valle</t>
  </si>
  <si>
    <t>Ampliacion De La Red De Distribucion De Energia Electrica En La Colonia Buena Vista</t>
  </si>
  <si>
    <t>Construcción De La Red De Drenaje Sanitario En La 2a. Privada De Av. Monte Albán; Agencia San Martín Mexicapam</t>
  </si>
  <si>
    <t>Rehabilitación De La Escuela Primaria José Vasconcelos; Agencia San Martín Mexicapam</t>
  </si>
  <si>
    <t>Construccion De Un Tanque De Regularizacion De Una Capacidad De 32 M3 A Base De Mamposteria Schi Ñuu Matanza</t>
  </si>
  <si>
    <t>Construcción De Un Aula Didáctica Y Trabajos Complementarios En Escuela Primaria Urbana Vespertina "Gabriela Mistral", Colonia Volcanes; Agencia Donají</t>
  </si>
  <si>
    <t>Construccion De Comedor Comunitario Loc. San Juan Mixtepec</t>
  </si>
  <si>
    <t>Construcción De Dos Aulas Didácticas En Jardín De Niños "Francisco Gabilondo Soler", Colonia Heladio Ramírez López; Agencia Santa Rosa Panzacola</t>
  </si>
  <si>
    <t>Rehabilitacion Del Sistema De Agua Potable Loc Yucumi</t>
  </si>
  <si>
    <t>Construccion Del Sistema De Agua Potable Ojo De Agua Blanca</t>
  </si>
  <si>
    <t>Rehabilitacion Del Sistema De Agua Potable Rio Azucena</t>
  </si>
  <si>
    <t>Construccion Del Sistema De Agua Potable Statzi</t>
  </si>
  <si>
    <t>Construccion Del Sistema De Agua Potable San Isidro</t>
  </si>
  <si>
    <t>Ampliacion Del Sistema De Alcantarillado Sanitario En La Col. Dolores</t>
  </si>
  <si>
    <t>Rehabilitacion Del Sistema De Agua Potable Indenpendencia</t>
  </si>
  <si>
    <t>Rehabilitacion Del Sistema De Agua Potable Nueva Reforma</t>
  </si>
  <si>
    <t>Ampliacion De La Red De Drenaje En Las Calles Pino Suarez Y Avenida Benito Juarez</t>
  </si>
  <si>
    <t>Construcción De Dos Aulas Didacticas, Est. Reg. 6.00 X 8.00 Mts. Y Obra Exterior En Esc Tec. No. 223, Col. Guillermo Gonzalez Guardado</t>
  </si>
  <si>
    <t>Construccion De Barda Perimetral De La Escuela Primaria Gregorio Torres Quintero C.C.T. 20dpb0108a</t>
  </si>
  <si>
    <t>Introduccion Del Sistema De Agua Potable En El Callejon Los Almendros 2a Etapa, Colonia Campesina 2a Etapa Y Colonia 16 De Diciembre</t>
  </si>
  <si>
    <t>Rehabilitacion De Camino Rural Tramo La Cumbre - Cabacua</t>
  </si>
  <si>
    <t>Construccion De Dos Aulas Didacticas En Escuela Primaria 5 De Mayo Colonia Lazaro Cardenas, Agencia San Martin Mexicapam</t>
  </si>
  <si>
    <t>Ampliacion Del Sistema De Agua Potable Rio Timbre</t>
  </si>
  <si>
    <t>San Melchor Betaza</t>
  </si>
  <si>
    <t>Rehabilitación De La Escuela Secundaria General Héroes De Chapultepec, Agencia San Juan Chapultepec</t>
  </si>
  <si>
    <t>Ampliacion Del Sistema De Agua Potable Meson De Guadalupe Primera Seccion</t>
  </si>
  <si>
    <t>Construcción De Re De Drenaje Sanitario Del Arroyo La Tomita, Agencia Donají</t>
  </si>
  <si>
    <t>Introduccion De Agua Potable</t>
  </si>
  <si>
    <t>Ampliación De La Red De Energía Eléctrica En Prolongación De Venustiano Carranza, Cabecera De La Agencia, Agencia Donají</t>
  </si>
  <si>
    <t>Construccion Del Sistema De Agua Potable Lazaro Cardenas</t>
  </si>
  <si>
    <t>Construcción De Colector Pluvial Cinco Señores En Calle Linderos, Colonia Arenal-Satelite 2da. Etapa, Agencia 5 Señores</t>
  </si>
  <si>
    <t>Rehabilitacion Del Sistema De Agua Potable 28 De Mayo</t>
  </si>
  <si>
    <t>Rehabilitacion De Caminos Rurales</t>
  </si>
  <si>
    <t>Construccion De Comedor Comunitario Santa Maria Teposlantongo</t>
  </si>
  <si>
    <t>Ampliacion Del Sistema De Agua Potable Y Contruccion De Pozo Profndo</t>
  </si>
  <si>
    <t>Construccion De Comedor Comunitario Yosoba</t>
  </si>
  <si>
    <t>Construccion De Comedor Comunitario Pueblo Viejo</t>
  </si>
  <si>
    <t>Construccion De Dispensario Medico Rio Verde</t>
  </si>
  <si>
    <t>Construcción De Un Aula Didactica, Estructura Regional 6.00 X 8.00 Mts. Y Obra Exterior En E.P. Lazaro Cardenas Del Rio</t>
  </si>
  <si>
    <t>Construccion De Dispensario Medico Las Huertas</t>
  </si>
  <si>
    <t>Colocación De Luminarias Solares En La Colonia Lomas De San Jacinto Sectores 1,5,7, Agencia Santa Rosa Panzacola</t>
  </si>
  <si>
    <t>Construccion De Tanque De Almacenamiento De Agua Potable</t>
  </si>
  <si>
    <t>Construcción De Un Aula Didactica, Estructura Regional 6.00 X 8.00 Mts. Y Obra Exterior En Esc. Sec. Gral. Amador Perez</t>
  </si>
  <si>
    <t>Apertura De Camino El Cangrejo</t>
  </si>
  <si>
    <t>Construccion De Tanque De Almacenamiento De Agua</t>
  </si>
  <si>
    <t>Construcción De Dos Aulas Didacticas, Est. Reg. 6.00 X 8.00 Mts. Y Obra Exterior En E.P. Morelos Gruillermo Gonzales Guardado</t>
  </si>
  <si>
    <t>Rehabilitacion De Baño De La Escuela Primaria Canama</t>
  </si>
  <si>
    <t>Construccion De Clinica De Simuladores De Pacientes Para La Facultad De Odontologia( Primera Etapa)</t>
  </si>
  <si>
    <t>Adquisicion De Tractor Agricola Cienega De La Ardilla</t>
  </si>
  <si>
    <t>Techado De Cancha De Usos Multiples</t>
  </si>
  <si>
    <t>Ampliación De Alcantarillado En La 2a Priv. De Alarii, Barrio Del Niño, Villa De Zaachila</t>
  </si>
  <si>
    <t>Andador Semipeatonal Cruz De Piedra-Carmen Alto (1era. Etapa) (Fonca)</t>
  </si>
  <si>
    <t>Linea De Introduccion De Agua Potable San Pedro Centro Mixtepec</t>
  </si>
  <si>
    <t>Rehabilitación De Drenaje En La Villa De Zaachila</t>
  </si>
  <si>
    <t>Construcción De Un Aula Didáctica, Estructura Regional 6.00 X 5.30 Mts Y Obra Exterior En J.N.I. Gabilondo Soler.</t>
  </si>
  <si>
    <t>Construcción De Un Aula Didáctica, Estructura Regional 6.00 X 5.30 Mts Y Obra Exterior En J.N.I. 13 De Septiembre</t>
  </si>
  <si>
    <t>Equipamiento Para Aulas De La Licenciatura En Turismo Y Desarrollo Sustentable De La Facultad De Contaduria Y Administracion.</t>
  </si>
  <si>
    <t>Equipamiento Y Acervo Bibliografico Para Aulas De La Licenciatura De Historia Del Arte Del Instituto De Investigaciones En Humanidades.</t>
  </si>
  <si>
    <t>Equipamiento Para Aulas, Talleres Y Cocina De La Licenciatura En Gastronomia.</t>
  </si>
  <si>
    <t>Modernizaciony Ampliacion Del Camino E.C. (Tuxtepec-Palomares) - Sabana - San Juan Cotzocon; Tramo Del Km 0.00 Al Km 15.00, Subtramo A Modernizar Del Km 1.50 Al Km 3.00 (Bordillos Y Señalamientos)</t>
  </si>
  <si>
    <t>Ampliacion De Drenaje Sanitario En La Prolongacion De La Calle Hidalgo Entre La Calle Porfirio Diaz Y La Avenida 5 De Febrero</t>
  </si>
  <si>
    <t>Construccion De La Plaza Civica De Las Escuelas Primaria Benito Juarez Y Lazaro Cardenas</t>
  </si>
  <si>
    <t>Ampliacion De Drenaje Sanitario En La Avenida Cristobal Colon Entre Las Calles Guadalupe Victoria Y Francisco I. Madero</t>
  </si>
  <si>
    <t>Ampliacion De Drenaje Sanitario En La Colonia Ex Ingenio (Cartas)</t>
  </si>
  <si>
    <t>Equipamiento De Aulas Para La Maestria En Sociologia Del Instituto De Investigaciones Sociologicas.</t>
  </si>
  <si>
    <t>Modernizacion Y Ampliacion Del Camino San Juan Mixtepec - Tlaxiaco. Tramo: Del Km 000 Al Km. 30 - 340, Subtramo A Modernizar: Del Km 24 - 900 Al Km 26 - 000</t>
  </si>
  <si>
    <t>Ampliacion De La Red De Agua Potable En La Avenida Demetrio Vallejo Entre Las Calles Hidalgo-Privada Rosendo Climaco</t>
  </si>
  <si>
    <t>Tecnificación De Las Unidades De Riego No. 1, 8, 11, 19, 3 Cerritos, La Labor De Natividad, Villa De Zaachila</t>
  </si>
  <si>
    <t xml:space="preserve">Construccion De Cocina Comunitaria En La Tercera Seccion </t>
  </si>
  <si>
    <t>Rehabilitacion De Drenaje Sanitario En El Colegio De Bachilleres 02</t>
  </si>
  <si>
    <t>Tecnificación De Las Unidades De Riego No. 14 Y 21 De La Villa De Zaachila</t>
  </si>
  <si>
    <t>Rehabilitacion De Instalacion Electrica Y De Barda Perimetral En La Escuela Preescolar Narciso Mendoza</t>
  </si>
  <si>
    <t>Mantenimiento General De Drenaje Sanitario, Calle Pelaxila</t>
  </si>
  <si>
    <t>Rehabilitacion De Sanitarios Y Techumbre En La Escuela Preescolar Margarita Maza</t>
  </si>
  <si>
    <t>Construccion De Bardeado Perimetral De Bodega</t>
  </si>
  <si>
    <t>Rehabilitación De Dos Aulas En La Esc. Prim. Emiliano Zapata, Barrio La Soledad, Villa De Zaachila</t>
  </si>
  <si>
    <t>Equipamiento Y Acervo Bibliografico Para La Facultad De Idiomas Extension Tehuantepec</t>
  </si>
  <si>
    <t xml:space="preserve">Rehabilitacion Y Ampliacion De La Red De Drenaje Sanitario </t>
  </si>
  <si>
    <t>Mantenimiento De Aula De Preescolar Jose Vasconcelos</t>
  </si>
  <si>
    <t>Construccion De La Red De Drenaje Sanitario En La Calle Coyotepec</t>
  </si>
  <si>
    <t>Equipamiento Para Aulas Y Talleres De La Licenciatura De Musica De La Escuela De Bellas Artes</t>
  </si>
  <si>
    <t>Construccion De Bodega En La Escuela Primaria Luis B. Toledo</t>
  </si>
  <si>
    <t>Pavimentacion Con Concreto Hidraulico De La Calle Vicente Riva Palacios</t>
  </si>
  <si>
    <t>Rehabilitacion De Drenaje Sanitario De La Avenida Zaragoza Entre Las Calles 5 De Mayo Y 16 De Septiembre</t>
  </si>
  <si>
    <t>Equipamiento De Aulas Para El Doctorado En Ciencias Empresariales Y Administracion Publica De La Facultad De Contaduria Y Administracion</t>
  </si>
  <si>
    <t xml:space="preserve">Construccion De 31 Sanitarios Ecologicos </t>
  </si>
  <si>
    <t>Rehabilitacion De Drenaje Sanitario De La Calle 5 De Mayo Entre Las Avenidas Guerrero Y Abasolo</t>
  </si>
  <si>
    <t>Red De Distribucion De Ampliacion De Energia Electrica En El Paraje Guego Shite</t>
  </si>
  <si>
    <t>Rehabilitacion De Drenaje Sanitario De La Calle 5 De Mayo Entre Las Avenidas Juarez Y Colon</t>
  </si>
  <si>
    <t>Remodelación Y Modernización Del Mercado Democracia Del Municipio De Oaxaca De Juárez</t>
  </si>
  <si>
    <t xml:space="preserve">Remodelación Y Modernización Del Mercado "20 De Noviembre" Del Municipio De Oaxaca De Juárez </t>
  </si>
  <si>
    <t xml:space="preserve">Remodelación Y Modernización Del Mercado "Benito Juárez" Del Municipio De Oaxaca De Juárez. </t>
  </si>
  <si>
    <t xml:space="preserve">Construcción De Un Nuevo Mercado Para Atender La Demanda Y Comercialización De Productos Orgánicos De Los Valles Centrales De Oaxaca "Mercado Orgánico El Pochote" </t>
  </si>
  <si>
    <t>Mejoramiento Del Mercado De La Colonia La Cascada, Cabecera Municipal</t>
  </si>
  <si>
    <t>Ampliacion De La Red De Distribucion De Energia Electrica En El Paraje Arroyo Colorado</t>
  </si>
  <si>
    <t>Construcción De Un Nuevo Mercado Para Atender La Demanda Y Comercialización De Productos Orgánicos De Los Valles Centrales De Oaxaca "Mercado Orgánico El Pochote"</t>
  </si>
  <si>
    <t>Ampliacion De La Red De Distribucion De Energia Electrica En La Cabecera Municipal</t>
  </si>
  <si>
    <t>Ampliación De La Red De Distribución De Energía Electrica Subterranea En La Colonia Isabel, Perimera Etapa</t>
  </si>
  <si>
    <t>Mantenimiento De 3 Aulas Y Anexos Sanitarios En El Jardin De Niños Maria De La Luz Bourguet Bermudez</t>
  </si>
  <si>
    <t>Ampliación De La Red De Distribución De Energía Electrica Subterranea En La Colonia Valle Dorado</t>
  </si>
  <si>
    <t>Mantenimiento De Caminos Rurales</t>
  </si>
  <si>
    <t>Mantenimiento Del Sitema De Agua Potable</t>
  </si>
  <si>
    <t>Construcción Del Puente Vehicular Sobre Calle Zetobaa</t>
  </si>
  <si>
    <t xml:space="preserve">Rehabilitacion De Agua Potable </t>
  </si>
  <si>
    <t>Construcción De Barda Perimetral En La Esc. Sec. Tec. No. 34, Villa De Zaachila</t>
  </si>
  <si>
    <t>Construcción De La Red De Alcantarillado Sanitario De La Colonia Vicente Guerrero (1a Etapa)</t>
  </si>
  <si>
    <t>Tecnificación De La Unidad De Riego Pozo N. 23 De La Villa De Zaachila</t>
  </si>
  <si>
    <t>Tecnificación De La Unida De Riego Pozo No. 6 De La Villa De Zaachila</t>
  </si>
  <si>
    <t>Sistema De Video Vigilancia Para Mercados</t>
  </si>
  <si>
    <t>Sistema De Video Vigilancia Para Mercados, Palacio De Gobierno Y Centro Historico</t>
  </si>
  <si>
    <t>Pavimentación De 1,000 M2 De Calles Con Concreto Hidráulico En La Cabecera Municipal</t>
  </si>
  <si>
    <t>Construcción Del Sistema De Agua Potable (San José Del Rio)</t>
  </si>
  <si>
    <t>Santa María Yolotepec</t>
  </si>
  <si>
    <t>Pavimentación Con Concreto Hidraulico En La Calle Zapoteca En El Municipio Villa De Zaachila</t>
  </si>
  <si>
    <t>Tomas Domiciliarias San José Del Rio Colorado</t>
  </si>
  <si>
    <t>Pavimentación Con Concreto Hidraulico En Las Calles Prolongación De Teotzapotlan Y Huicanna</t>
  </si>
  <si>
    <t>Pavimentación De Concreto Hidraulico En La Calle Pelaxila</t>
  </si>
  <si>
    <t>Parque Recreativo, Deportivo Y Cultural Reyes Zapotecas</t>
  </si>
  <si>
    <t xml:space="preserve">Construccion De Una Aula En La Escuela Secundaria Tecnica No. 79 </t>
  </si>
  <si>
    <t>Construccion De Una Aula En La Escuela Primaria Libertadores De America</t>
  </si>
  <si>
    <t>Construcción De Drenaje Pluvial 1ra Etapa</t>
  </si>
  <si>
    <t>Construcción De Un Puente Peatonal Sobre Rio Solteco</t>
  </si>
  <si>
    <t>Construccion De Sanitarios Con Biodigestores Para El Mejoramiento De La Vivienda Meson De Guadalupe</t>
  </si>
  <si>
    <t>Rehabilitacion De La Linea De Conduccion De Agua Potable, Tequio-Planta San Antonio De La Cal (1a Etapa)</t>
  </si>
  <si>
    <t>Apoyo A La Movilidad Urbana Y Renovacion Del Parque Vehicular En Oaxaca</t>
  </si>
  <si>
    <t>Ampliacion De La Red De Energia Electrica En La Heroica Ciudad De Juchitan De Zaragoza En Las Colonias: Heroes Del 5 De Septiembre, La Joya, Simona Robles, Juquilita, San Vicente Goola Y Lucio Cabañas</t>
  </si>
  <si>
    <t>Construccion De 2 Aulas En Planta Alta Y Cubo De Escaleras Escuela Primaria Valentin Gomez Farias</t>
  </si>
  <si>
    <t>Ampliación De La Red Eléctrica En Baja Tension Y Subterranea</t>
  </si>
  <si>
    <t>Construcción De Alumbrado Publico En La Calle Calicanto De Nazareno</t>
  </si>
  <si>
    <t>Ampliación De La Red De Distribucion De Energía Electrica</t>
  </si>
  <si>
    <t>Modernización Y Ampliación Del Camino Rosario Ibarra - San Rafael - Santa Úrsula - Los Reyes - Cerro De Oro Tramo Del Km. 0 000 Al Km. 11 895.59 Subtramo A Modernizar Del Km. 7 700 Al Km. 8 700</t>
  </si>
  <si>
    <t>Estudio De Mecanica De Suelos Para La Ejecucion Del Proyecto De Puente Vehicular Sobre El Rio Chiquito Ubicado En El Km 2 985.08 Sobre Camino: San Juan Bta Atatlahuaca - Santa Cruz El Porvenir</t>
  </si>
  <si>
    <t>Ampliacion De La Red De Agua Potable (Construccion De Tanque Elevado Y Linea De Conduccion)</t>
  </si>
  <si>
    <t>Equipamiento De 18 Estufas Ecologicas Para El Mejoramiento De La Vivienda Colonia El Manantial</t>
  </si>
  <si>
    <t>39 Equipamiento De Estufas Ecologicas Para El Mejoramiento De La Vivienda Emilio Zapata</t>
  </si>
  <si>
    <t>Contruccion De Muro Firme De Tabicon De Cemento Para El Mejoramiento De La Vivienda Azulillo</t>
  </si>
  <si>
    <t>Construccion De Muro Firme De Tabicon De Cemento Para El Mejoramiento De La Vivienda El Alacran</t>
  </si>
  <si>
    <t>Contruccion De Muro Firme De Tabicon De Cemento Para El Mejoramiento De La Vivienda De Galerita</t>
  </si>
  <si>
    <t>Contruccion De Muro Firme De Tabicon De Cemento Para El Mejoramiento De La Vivienda San Martin Ordinas</t>
  </si>
  <si>
    <t>Contruccion De Muro Firme De Tabicon De Cemento Para El Mejoramiento De La Vivienda San Jose Palo Grande</t>
  </si>
  <si>
    <t>Contruccion De Muro Firme De Tabicon De Cemento Para El Mejoramiento De La Vivienda Tres De Mayo</t>
  </si>
  <si>
    <t>Contruccion De Muro Firme Se Tabicon De Cemento Para El Mejoramiento De La Vivienda La Patria</t>
  </si>
  <si>
    <t>Contruccion De Muro Firme De Tabicon Dde Cemento Para El Mejoramiento De La Vivienda Barrio Nuevo Cimarron</t>
  </si>
  <si>
    <t>Contruccion De Muro Firme De Tabicon De Cemento Para El Mejoramiento De La Vivienda La Pasionaria</t>
  </si>
  <si>
    <t xml:space="preserve">Contruccion De Muro Firme De Tabicon De Cemento Para El Mejoramiento De La Vivienda Santa Maria Magdalena </t>
  </si>
  <si>
    <t>Contruccion De Sanitarios Con Biodigestion Para El Mejoramiento De La Vivienda San Isidro</t>
  </si>
  <si>
    <t>Construccion De Sanitarios Con Biodigestores Para El Mejoramiento De La Vivienda Francisco Y Madero</t>
  </si>
  <si>
    <t>Construccion De Sanitarios Con Biodigestion Para El Mejoramiento De La Vivienda Ignacio Zaragoza</t>
  </si>
  <si>
    <t>Construccion De Sanitarios De Biodigestores Pera El Mejoramiento De La Vivienda Candelaria Union</t>
  </si>
  <si>
    <t>Contruccion De Sanitarios Con Biodigestores Para El Mejoramiento De La Vivienda El Porvenir</t>
  </si>
  <si>
    <t>Construccion De Sanitarios Con Biodigestores Para El Mejoramiento De La Vivienda Yucanicuca De Hidalgo</t>
  </si>
  <si>
    <t>Construccion De Techo Firme Con Lamina De Fibrocemento Para El Mejoramiento De Vivienda Barranca Fierro</t>
  </si>
  <si>
    <t>Contruccion De Techo Firme Con Lamina De Fibrocemento Para El Mejoramiento De Vivienda San Isidro Platanillo</t>
  </si>
  <si>
    <t>Santo Domingo Petapa</t>
  </si>
  <si>
    <t>Construccion De Techo Firme Con Lamina De Fibrocemento Para El Mejoramiento De Vivienda San Juan Monte Leon</t>
  </si>
  <si>
    <t>Construccion De Techo Firme Con Lamina De Pvc Para El Mejoramiento De Vivienda Miramar</t>
  </si>
  <si>
    <t>Construccion De Techo Firme Con Lamina De Ovc Para El Mejoramiento De Vivienda Llano Grande</t>
  </si>
  <si>
    <t>Construccion De Techo Firme Con Lamina De Fibrocemento Para El Mejoramiento De Vivienda Fortaleza</t>
  </si>
  <si>
    <t>Construccion De Techo Firme Con Lamina De Fibrocemento Para Mejoramiento De Vivienda Union</t>
  </si>
  <si>
    <t>Construccion De Teco Firme Con Lamina De Fibrocemento Para El Mejoramiento De Vivienda Loma Blanca</t>
  </si>
  <si>
    <t>Construccion De Techo Firme Con Lamina De Fibrocemento Para El Mejoramiento De Vivienda Rio Milpa</t>
  </si>
  <si>
    <t>Construccion De Techo Firme Con Lamina De Fibrocemento Para El Mejoramiento De Vivienda En Rio San Juan</t>
  </si>
  <si>
    <t>Construccion De Techo Firme Con Lamina Fibrocemento Para El Mejoramiento De Vivienda El Cerrito</t>
  </si>
  <si>
    <t>Equipamiento De Estufas Ecologicas Para El Mejoramiento De La Vivienda Tierra Blanca</t>
  </si>
  <si>
    <t>Equipamiento De Estufas Ecologicas Para El Mejoramiento De La Vivienda Peña Colorada</t>
  </si>
  <si>
    <t>San Miguel Santa Flor</t>
  </si>
  <si>
    <t>Equipamiento De  Estufas Ecologicas Para El Mejoramiento De La Vivienda Palo Aguacate</t>
  </si>
  <si>
    <t>Equipamiento De Estufas Ecologicas Para El Mejoramiento De La Vivienda Palo Mora</t>
  </si>
  <si>
    <t>Equipamiento De Estufas Ecologicas Para El Mejoramiento De La Vivienda Rio Molino</t>
  </si>
  <si>
    <t xml:space="preserve">Equipamiento De Estufas Ecologicas Para El Mejoramiento De La Vivienda El Zacatal </t>
  </si>
  <si>
    <t xml:space="preserve">Construccion De Museo Verde (Canceleria). </t>
  </si>
  <si>
    <t>Equipamiento De Estufas Ecologicas Para El Mejoramiento De La Vivienda Rio Candelaria</t>
  </si>
  <si>
    <t>Equipamiento De Estufas Ecologicas Para El Mejoramiento De La Vivienda El Nuevo</t>
  </si>
  <si>
    <t>Equipamiento De Estufas Ecologicas Para El Mejoramiento De La Vivienda El Venero</t>
  </si>
  <si>
    <t xml:space="preserve">Equipamiento De Estufas Ecologicas Para El Mejoramiento De La Vivienda El Calvario </t>
  </si>
  <si>
    <t>Equipamiento De Estufas Ecologicas Para El Mejoramiento De La Vivienda El Calvario</t>
  </si>
  <si>
    <t>Equipamiento De 10 Estufas Ecologicas Para El Mejoramiento De La Vivienda Chicapilla</t>
  </si>
  <si>
    <t>Equipamiento De 10 Estufas Ecologicas Para El Mejoramiento De Vivienda San Antonio Ocotlan</t>
  </si>
  <si>
    <t>Equipamiento De 8 Estufas Ecologicas Para El Mejoramiento De Vivienda La Soledad</t>
  </si>
  <si>
    <t>Equipamiento De Estufas Ecologicas Para El Mejoramiento De  La Vivienda Arroyo Camalote</t>
  </si>
  <si>
    <t>Equipamiento De 9 Estufas Ecologicas Para El Mejoramiento De La Vivienda Nuevo Progreso</t>
  </si>
  <si>
    <t>Equipamiento De Estufas Ecologicas Para El Mejoramiento De La Vivienda El Ideal</t>
  </si>
  <si>
    <t>Equipamiento De 8 Estufas Ecologicas Para El Mejoramiento De La Vivienda San Pedro Siniyuvi</t>
  </si>
  <si>
    <t>Equipamiento De Estufas Ecologicas Para El Mejoramiento De La Vivienda Buena Vista</t>
  </si>
  <si>
    <t>Equipamiento De Estufas Ecologicas Para El Mejoramiento De La Vivienda Arroyo Caracol</t>
  </si>
  <si>
    <t>Equipamiento De Estufas Ecologicas Para El Mejoramiento De La Vivienda Monte Bello</t>
  </si>
  <si>
    <t>Equipamiento De 50 Estufas Ecologicas Para El Mejoramiento De La Vivienda Paraje Lambasa</t>
  </si>
  <si>
    <t>San Juan Guelavía</t>
  </si>
  <si>
    <t>Contruccion De Techo Firme Con Lamina Pvc Para El Mejoramiento De Vivienda Valdeflores</t>
  </si>
  <si>
    <t>Equipamiento De 22 Estufas Ecologicas Para El Mejoramiento De Las Viviendas</t>
  </si>
  <si>
    <t>San Juan Yaeé</t>
  </si>
  <si>
    <t>Contruccion De Techo Firme Con Lamina Pvc Para El Mejoramiento De Vivienda Trapiche</t>
  </si>
  <si>
    <t>Contruccion De Techo Firme Con Lamina De Pvc Para El Mejoramiento De Vivienda Barranca Larga</t>
  </si>
  <si>
    <t>Contruccion De Techo Firme Con Lamina Pvc Para El Mejoramiento De Vivienda Santa Martha Chichihualtepec</t>
  </si>
  <si>
    <t>Equipamiento De 10 Estufas Ecologicas Para El Mejoramiento De La Vivienda Colonia La Central</t>
  </si>
  <si>
    <t>San Felipe Jalapa de Díaz</t>
  </si>
  <si>
    <t>Contruccion De Techo Firme Con Lamina Pvc Para El Mejoramiento De Vivienda Los Ocotes</t>
  </si>
  <si>
    <t>Equipamiento De 10 Estufas Ecologicas Para El Mejoramiento De La Vivienda La Sorpresa</t>
  </si>
  <si>
    <t>Contruccion De Techo Firme Con Lamina De Pvc Para El Mejoramiento De Vivienda La Labor</t>
  </si>
  <si>
    <t>La Compañía</t>
  </si>
  <si>
    <t>Equipamiento De 6 Estufas Ecologicas Para El Mejoramiento De La Vivienda El Platanal</t>
  </si>
  <si>
    <t>Equipamiento De 20 Estufas Ecologicas Para El Mejoramiento De La Vivienda Seccion Los Roques</t>
  </si>
  <si>
    <t>Contruccion De Techo Firme Con Lamina Pvc Para El Mejoramiento De La Vivienda La Guapalupe</t>
  </si>
  <si>
    <t>Equipamiento De 20 Estufas Ecologicas Para El Mejoramiento De La Vivienda Los Palacios</t>
  </si>
  <si>
    <t xml:space="preserve"> Contruccion De Piso Firme Para El Mejoramiento De La Vivienda La Lobera</t>
  </si>
  <si>
    <t>Contruccion De Piso Firme Para El Mejoramiento De La Vivienda Estacion Mogoñe</t>
  </si>
  <si>
    <t>Equipamiento De 20 Estufas Ecologicas Para El Mejoramiento De La Vivienda Loma De Cedro</t>
  </si>
  <si>
    <t>Construccion De Piso Firme Para El Mejoramiento De La Vivienda Paso Ancho</t>
  </si>
  <si>
    <t>Equipamiento De 7 Estufas Ecologcas Para El Mejoramiento De La Vivienda Santa Cruz Nuevo</t>
  </si>
  <si>
    <t>Construccion De Piso Firme Para El Mejoramiento De La Vivienda La Alicia</t>
  </si>
  <si>
    <t>Equipamiento De 6 Estufas Ecologicas Para El Mejoramiento De La Vivienda Paso Limon</t>
  </si>
  <si>
    <t>Equipamiento De Estufas Ecologicas Para El Mejoramiento De La Vivienda El Portillo</t>
  </si>
  <si>
    <t>Guevea de Humboldt</t>
  </si>
  <si>
    <t>Equipamiento De 10 Estufas Ecologicas Para El Mejoramiento De La Vivienda Yucatan</t>
  </si>
  <si>
    <t>Equipamiento De 15 Estufas Ecologicas Para El Mejoramiento De La Vivienda Agua De Niño</t>
  </si>
  <si>
    <t>Equipamiento De Estufas Ecologicas Para El Mejoramiento De La Vivienda La Guadalupe</t>
  </si>
  <si>
    <t>Equipamiento De Estufas Ecologicas Para El Mejoramiento De La Vivienda La Nueva</t>
  </si>
  <si>
    <t>Equipamiento De 8 Estufas Ecologicas Para El Mejoramiento De Vivienda Llano De Alamo</t>
  </si>
  <si>
    <t>Equipamiento De 5 Estufas Ecologicas Para El Mejoramiento De La Vivienda Rancho Alegre</t>
  </si>
  <si>
    <t>San Mateo Cajonos</t>
  </si>
  <si>
    <t>Equipamiento De Estufas Ecologicas Para El Mejoramiento De La Vivienda Santa Catarina Xanaguia</t>
  </si>
  <si>
    <t>Equipamiento De 10 Estufas Ecologicas Para El Mejoramiento De La Vivienda Cerro Leon</t>
  </si>
  <si>
    <t>San Mateo Piñas</t>
  </si>
  <si>
    <t>Equipamiento De 10 Estufas Ecologicas Para El Mejoramiento De La Vivienda El Perdiz</t>
  </si>
  <si>
    <t>Equipamiento De 5 Estufas Ecologicas Para El Mejoramiento De La Vivienda San Melchor Betaza</t>
  </si>
  <si>
    <t>Equipamiento De 10 Estufas Ecologicas Para El Mejoramiento De La Vivienda La Blas Xadani</t>
  </si>
  <si>
    <t>Equipamiento De 10 Estufas Ecologicas Para El Mejoramiento De La Vivienda Llano Palacio</t>
  </si>
  <si>
    <t>Equipamiento De 5 Estufas Ecologicas Para El Mejoramiento De La Vivienda Benito Juarez</t>
  </si>
  <si>
    <t>Equipamiento De 5 Estufas Ecologicas Para El Mejoramiento Dela Vivienda Ignacio Zaragoza</t>
  </si>
  <si>
    <t>Equipamiento De 5 Estufas Ecologicas Para El Mejoramiento De La Vivienda Iturbide</t>
  </si>
  <si>
    <t>Equipamiento De 5 Estufas Ecologicas Para El Mejoramiento De La Vivienda Madero</t>
  </si>
  <si>
    <t>Equipamiento De 5 Estufas Ecologicas Para El Mejoramiento De La Vivienda Miguel Hidalgo</t>
  </si>
  <si>
    <t>Equipamiento De 5 Estufas Ecologicas Para El Mejoramiento De La Vivienda Vicente Guerrero</t>
  </si>
  <si>
    <t>Equipamiento De 34 Estufas Ecologicas Para El Mejoramiento De La Vivienda Barranca Fierro</t>
  </si>
  <si>
    <t>Equipamiento De 10 Estufas Ecologicas Para El Mejoramiento De La Vivienda Soledad Peras</t>
  </si>
  <si>
    <t>San Miguel Peras</t>
  </si>
  <si>
    <t>Equipamiento De 10 Estufas Ecologicas Para El Mejoramiento De La Vivienda Chuxnaban</t>
  </si>
  <si>
    <t>San Miguel Quetzaltepec</t>
  </si>
  <si>
    <t>Equipamiento De 10 Estufas Ecologicas Para El Mejoramiento De La Vivienda Divinas Flores</t>
  </si>
  <si>
    <t>Equipamiento De 10 Estufas Ecologicas Para El Mejoramiento De La Vivienda El Armadillo</t>
  </si>
  <si>
    <t>Equipamiento De 10 Estufas Ecologicas Para El Mejoramiento De La Vivienda El Tesoro</t>
  </si>
  <si>
    <t>Equipamiento De Estufas Ecologicas Para El Mejoramiento De La Vivienda En Santiago Lapaguia</t>
  </si>
  <si>
    <t>Equipamiento De 10 Estufas Ecologicas Para El Mejoramiento De Vivienda Santa Cruz Condoy</t>
  </si>
  <si>
    <t>Contruccion De Techo Firme Con Lamina Galvanizada Para El Mejoramiento De Vivienda Jaltepec De Candoyoc</t>
  </si>
  <si>
    <t>Equipamiento De 5 Estufas Ecologicas Para El Mejoramiento De La Vivienda Peña Ardilla</t>
  </si>
  <si>
    <t>Contruccion De Techo Firme Con Lamina Galvanizada Para El Mejoramiento De Vivienda En Cerro Mojarra</t>
  </si>
  <si>
    <t>Construccion De Techo Firme Con Lamina Galvanizada Para El Mejoramiento De Vivienda Arroyo Peña Amarilla</t>
  </si>
  <si>
    <t>Construccion De Techo Firme Con Lamina Galvanizada Para El Mejoramiento De Vivienda San Felipe Zihualtepec</t>
  </si>
  <si>
    <t>Construccion De Techo Firmecon Lamina Galvanizada Para El Mejoramiento De Vivienda Colonia Jardines Maria Lombardo</t>
  </si>
  <si>
    <t>Construccion De Techo Firme Con Lamina Galvanizada Para El  Mejoramiento De Vivienda Santa Cruz</t>
  </si>
  <si>
    <t>Santa María Tlahuitoltepec</t>
  </si>
  <si>
    <t>Construccion De Techo Firme Con Lamina Galvanizada Para El Mejoramiento De Vivienda San Miguel Metepec</t>
  </si>
  <si>
    <t>Totontepec Villa de Morelos</t>
  </si>
  <si>
    <t>Equipamiento De 8 Estufas Ecologicas Para El Mejoramiento De La Vivienda La Candelaria De La Union</t>
  </si>
  <si>
    <t>Equipamiento De 12 Estufas Ecologicas Para El Mejoramiento De La Vivienda El Porvenir</t>
  </si>
  <si>
    <t>Equipamiento De 30 Estufas Ecologicas Para El Mejoramiento De La Vivienda San Pedro Ixtlahuaca</t>
  </si>
  <si>
    <t>Construccion De Techo Firme Con Lamina Galvanizada Para El Mejoramiento De Vivienda Rancho Israel</t>
  </si>
  <si>
    <t>San Sebastián Teitipac</t>
  </si>
  <si>
    <t>Construccion De Techo Firme Con Lamina Galvanizada Para El Mejoramiento De Vivienda Jardines De Zaachila</t>
  </si>
  <si>
    <t>Construccion De Techo Firme Con Lamina Galvanizada Para El Mejoramiento De Vivienda Campo Real</t>
  </si>
  <si>
    <t>Construccion De Techo Firme Con Lamina Galvanizada Para El Mejoramiento De Vivienda El Rosario</t>
  </si>
  <si>
    <t>Equipamiento De Estufas Ecologicas Para El Mejoramiento De La Vivienda Jaltepec De Candoyoc</t>
  </si>
  <si>
    <t xml:space="preserve">Equipamiento De Estufas Ecologicas Para El Mejoramiento De La Vivienda De Las Animas </t>
  </si>
  <si>
    <t>Equipamiento De Estufas Ecologicas Para El Mejoramiento De La Vivienda San Matias Petalcatepec</t>
  </si>
  <si>
    <t>Equpamiento De Estufas Ecologicas Para El Mejoramiento De La Vivienda San Pedro Sosoltepec</t>
  </si>
  <si>
    <t>Santa María Ecatepec</t>
  </si>
  <si>
    <t>Equipamiento De Estufas Ecologicas Para El Mejoramiento De La Vivienda San Lorenzo Jilotepequillo</t>
  </si>
  <si>
    <t>Equipamiento De Estufas Ecologicas Para El Mejoramiento De La Vivienda Los Cualote</t>
  </si>
  <si>
    <t>Equipamiento De 12 Estufas Ecologicas Para El Mejoramiento De La Vivienda Arroyo Zontle</t>
  </si>
  <si>
    <t>Equipamiento De 12 Estufas Ecologicas Para El Mejoramiento De La Vivienda Cabeza De Tilpam</t>
  </si>
  <si>
    <t>Equipamiento De 9 Estufas Ecologicas Para El Mejoramiento De La Vivienda La Chuparrosa</t>
  </si>
  <si>
    <t>Equipamiento De 8 Estufas Ecologicas Para El Mejoramiento De La Vivienda Yutayuma</t>
  </si>
  <si>
    <t>Equipamiento De 8 Estufas Ecologicas Para El Mejoramiento De La Vivienda Yutandayoo</t>
  </si>
  <si>
    <t>Equipamiento De 10 Estufas Ecologicas Para El Mejoramiento De La Vivienda Asuncion Buenavista</t>
  </si>
  <si>
    <t>San Pedro Molinos</t>
  </si>
  <si>
    <t>Equipamiento De 10 Estufas Ecologicas Para El Mejoramiento De La Vivienda Barrio Nuevo Chapingo</t>
  </si>
  <si>
    <t>Equipamiento De 10 Estufas Ecologicas Para El Mejoramiento De La Vivienda El Vigia</t>
  </si>
  <si>
    <t>Equipamiento De 10 Estufas Ecologicas Para El Mejoframiento De La Vivienda Piedra Ancha</t>
  </si>
  <si>
    <t>Equipamiento De 10 Estufas Ecologicas Para El Mejoramiento De La Vivienda San Jose Chacalapa</t>
  </si>
  <si>
    <t>Equipamiento De 10 Estufas Ecologicas Para El Mejoramiento De La Vivienda Tahueca</t>
  </si>
  <si>
    <t>Equipamiento De 10 Estufas Ecologicas Para El Mejoramiento De La Vivienda Toltepec</t>
  </si>
  <si>
    <t>Equipamiento De 50 Estufas Ecologicas Para El Mejoramiento De La Vivienda Colonia Colosio</t>
  </si>
  <si>
    <t>San Pedro Totolápam</t>
  </si>
  <si>
    <t>Equipamiento De 10 Estufas Ecologicas Para El Mejoramiento De La Vivienda Primer Barrio</t>
  </si>
  <si>
    <t>Equipamiento De 12 Estufas Ecologicas Para El Mejoramiento De La Vivienda El Nanche</t>
  </si>
  <si>
    <t>Equipamiento De 36 Estufas Ecologicas Para El Mejoramiento De La Vivienda Santa Cruz Papalutla Tercera Seccion</t>
  </si>
  <si>
    <t>Santa Cruz Papalutla</t>
  </si>
  <si>
    <t>Equipamiento De 20 Estufas Ecologicas Para El Mejoramiento De La Vivienda Colonia Benito Juarez</t>
  </si>
  <si>
    <t>Equipamiento De 10 Estufas Ecologicas Para El Mejoramiento De La Vivienda Colonia Vista Del Valle</t>
  </si>
  <si>
    <t>Equipamiento De 19 Estufas Ecologicas Para El Mejoramiento De La Vivienda Colonia Sor Juana Ines De La Cruz</t>
  </si>
  <si>
    <t>Equipamiento De 60 Estufas Ecologicas Para El Mejoramiento De La Vivienda Piedra Grande</t>
  </si>
  <si>
    <t>Equipamiento De Estufas Ecologicas Para El Mejoramiento De La Vivienda Carro Cruz</t>
  </si>
  <si>
    <t>Equipamiento De 54 Estufas Ecologicas Para El Mejoramiento De La Vivienda San Pedro Ayacaxtepec</t>
  </si>
  <si>
    <t>Santa María Alotepec</t>
  </si>
  <si>
    <t>Equipamiento De 4 Estufas Ecologicas Para El Mejoramiento De La Vivienda El Bajo</t>
  </si>
  <si>
    <t>Equipamiento De Estufas Ecologicas Para El Mejoramiento De La Vivienda La Guayabita</t>
  </si>
  <si>
    <t>Equipamiento De 4 Estufas Ecologicas Para El Mejoramiento De La Vivienda El Corozal</t>
  </si>
  <si>
    <t>Equipamiento De 4 Estufas Ecologicas Para El Mejoramiento De La Vivienda El Potrero</t>
  </si>
  <si>
    <t>Equipamiento De 4 Estufas Ecologicas Para El Mejoramiento De La Vivienda Mata De Bule</t>
  </si>
  <si>
    <t>Equipamiento De 4 Estufas Ecologicas Para El Mejoramiento De La Vivienda Palma Sola</t>
  </si>
  <si>
    <t>Equipamiento De 10 Estufas Ecologicas Para El Mejoramiento De La Vivienda El Malucano</t>
  </si>
  <si>
    <t>Equipamiento De 25 Estufas Ecologicas Para El Mejoramiento De La Vivienda Los Horcones</t>
  </si>
  <si>
    <t>Equipamiento De Estufas Ecologicas Para  El Mejoramiento De La Vivienda En Zapotengo</t>
  </si>
  <si>
    <t>Equipamiento De 10 Estufas Ecologicas Para El Mejoramiento De La Vivienda Colonia Libertad</t>
  </si>
  <si>
    <t>Equipamiento De Estufas Ecologicas Para El Mejoramiento De La Vivienda Santa Maria Xadani</t>
  </si>
  <si>
    <t>Equipamiento De 10 Estufas Ecologicas Para El Mejoramiento De La Vivienda San Jose El Quequestle</t>
  </si>
  <si>
    <t>Equipamiento De 5 Estufas Ecologicas Para El Mejoramiento De La Vivienda Cinco De Oro</t>
  </si>
  <si>
    <t>Equipamiento De Estufas Ecologicas Para El Mejoramiento De La Vivienda El Achote</t>
  </si>
  <si>
    <t>Equipamiento De 5 Estufas Ecologicas Para El Mejoramiento Dela Vivienda Rancho El Faisan</t>
  </si>
  <si>
    <t>Equipamiento De Estufas Ecologicas Para El Mejoramiento De La Vivienda Sitio El Palmar</t>
  </si>
  <si>
    <t>Equipamiento De 10 Estufas Ecologicas Para El Mejoramiento De La Vivienda Rancho Alegre</t>
  </si>
  <si>
    <t>Equipamiento De 10 Estufas Ecologicas Para El Mejoramiento De Vivienda Rancho Manantial</t>
  </si>
  <si>
    <t>Equipamiento De 10 Estufas Ecologicas Para El Mejoramiento De La Vivienda San Martin</t>
  </si>
  <si>
    <t>Equipamiento De 70 Estufas Ecologicas Para El Mejoramiento De La Vivienda Vega Del Sol</t>
  </si>
  <si>
    <t>Equipamiento De 15 Estufas Ecologicas Para El Mejoramiento De La Vivienda Cerro Concha</t>
  </si>
  <si>
    <t>Equipamiento De Estufas Ecologicas Para El Mejoramiento De La Vivienda San Isidro Miramar</t>
  </si>
  <si>
    <t>Equipamiento De Estufas Ecologicas Para El Mejoramiento De La Vivienda La Estrella</t>
  </si>
  <si>
    <t>Equipamiento De 20 Estufas Ecologicas Para El Mejoramiento De La Vivienda La Florida</t>
  </si>
  <si>
    <t>Equipamiento De Estufas Ecologicas Para El Mejoramiento De La Vivienda Conchuda</t>
  </si>
  <si>
    <t>Equipamiento De Estufas Ecologicas Para El Mejoramiento De La Vivienda San Vicente</t>
  </si>
  <si>
    <t>Equipamiento De Estufas Ecologicas Para El Mejoramiento De La Vivienda El Aguacate</t>
  </si>
  <si>
    <t>Conmstruccion De Piso Firme Para El Mejoramiento De La Vivienda Asuncion Acatlan</t>
  </si>
  <si>
    <t>Construccion De Piso Firme Para El Mejoramiento De La Vivienda Monte Tinta</t>
  </si>
  <si>
    <t>Equipamiento De 20 Estufas Ecologicas Para El Mejoramiento De La Vivienda La Reforma</t>
  </si>
  <si>
    <t>Equipamiento De 35 Estufas Ecologicas Para El Mejoramiento De La Vivienda La Joya</t>
  </si>
  <si>
    <t>Equipamiento De 35 Estufas Ecologicas Para El Mejoramiento De La Vivienda Loma Del Carmen</t>
  </si>
  <si>
    <t>Construccion De Piso Firme Para El Mejoramiento De La Vivienda Monte Mario</t>
  </si>
  <si>
    <t>Equipamiento De 22 Estufas Ecologicas Para El Mejoramiento De La Vivienda La Soledad</t>
  </si>
  <si>
    <t>Construccion De Piso Firme Paara El Mejoramiento De La Vivienda San Pedro Ozumacin</t>
  </si>
  <si>
    <t>Equipamiento De 29 Estufas Ecologicas Para El Mejoramiento De La Vivienda Santa Maria Texcatitlan</t>
  </si>
  <si>
    <t>Santa María Texcatitlán</t>
  </si>
  <si>
    <t>Equipamiento De 5 Estufas Ecologicas Para El Mejoramiento De La Vivienda Paz Y Progreso</t>
  </si>
  <si>
    <t>Construccion De Piso Firme Para El Mejoramiento De La Vivienda Paso Del Toro</t>
  </si>
  <si>
    <t>Equipamiento De 5 Estufas Ecologicas Para El Mejoramiento De La Vivienda Zaragoza</t>
  </si>
  <si>
    <t>Construccion De Piso Firme Para Eel Mejoramiento De La Vivienda La Sorpresa</t>
  </si>
  <si>
    <t>Equipamiento De 10 Estufas Ecologicas Para El Mejoramiento De La Vivienda Pueblo Viejo</t>
  </si>
  <si>
    <t>Construccion De Piso Firme Para El Mejoramiento De La Vivienda En Loma San Juan</t>
  </si>
  <si>
    <t>Construccion De Piso Firme Para El Mejoramiento De La Vivienda Zacatal</t>
  </si>
  <si>
    <t>Equipamiento De 5 Estufas Ecologicas Para El Mejoramiento De La Vivienda San Miguel Reagui</t>
  </si>
  <si>
    <t>Construccion De Piso Firme Para El Mejoramiento De La Vivienda Seccion Los Roques</t>
  </si>
  <si>
    <t>Equipamiento De 45 Estufas Ecologicas Para El Mejoramiento De La Vivienda Nuevo Rio Manso</t>
  </si>
  <si>
    <t>Construccion De Piso Firme Para El Mejoramiento De La Vivienda Arroyo Grande</t>
  </si>
  <si>
    <t>Equipamiento De 20 Estufas Ecologicas Para El Mejoramiento De La Vivienda Rancho Nuevo</t>
  </si>
  <si>
    <t>Construccion De Piso Firme Para El Mejoramiento De La Vivienda Arroyo Tigre</t>
  </si>
  <si>
    <t>Equipamiento De 95 Estufas Ecologicas Para El Mejoramiento De La Vivienda San Francisco El Maguey</t>
  </si>
  <si>
    <t>Construccion De Piso Firme Para El Mejoramiento De La Vivienda Colonia Ampliacion Aeropuerto</t>
  </si>
  <si>
    <t>Equipamiento De 50 Estufas Ecologicas Para El Mejoramiento De La Vivienda El Carmen</t>
  </si>
  <si>
    <t>Construccion De Piso Firme Para El Mejoramiento De La Vivienda Peña Blanca</t>
  </si>
  <si>
    <t>Equipamiento De 5 Estufas Ecologicas Para El Mejoramiento De La Vivienda Raya De Ixcatlan</t>
  </si>
  <si>
    <t>Equipamiento De 5 Estufas Ecologicas Para El Mejoramiento De La Vivienda La Vega</t>
  </si>
  <si>
    <t>Equipamiento De 20 Estufas Ecologicas Para El Mejoramiento De La Vivienda Loma Coyol San Martin</t>
  </si>
  <si>
    <t>Equipamiento De 17 Estufas Ecologicas Para El Mejoramiento De La Vivienda Loma San Juan</t>
  </si>
  <si>
    <t>Equipamiento De 16 Estufas Ecologicas Para El Mejoramiento De La Vivienda San Fernando</t>
  </si>
  <si>
    <t>Equipamiento De 50 Estufas Ecologicas Para El Mejoramiento De La Vivienda Rancho San Felipe</t>
  </si>
  <si>
    <t>Equipamiento De 5 Estufas Ecologicas Para El Mejoramiento De La Vivienda Santa Rosa</t>
  </si>
  <si>
    <t>Equipamiento De 104 Estufas Ecologicas Para El Mejoramiento De La Vivienda Tierra Colorada</t>
  </si>
  <si>
    <t>Santiago Niltepec</t>
  </si>
  <si>
    <t>Equipamiento De 10 Estufas Ecologicas Para El Mejoramiento De La Vivienda El Alacran</t>
  </si>
  <si>
    <t>Equipamiento De 10 Estufas Ecologicas Para El Mejoramiento De La Vivienda El Tamal</t>
  </si>
  <si>
    <t>Construccion De Techo Firme Con Lamina Galvanizada Para El Mejoramiento De Vivienda La Brujeria</t>
  </si>
  <si>
    <t>Equipamiento De 10 Estufas Ecologicas Para El Mejoramiento De La Vivienda La Palma</t>
  </si>
  <si>
    <t>Equipamiento De 10 Estufas Ecologicas Para El Mejoramiento De La Vivienda Paso De La Garrocha</t>
  </si>
  <si>
    <t>Construccion De Techo Firme Con Lamina Galvanizada Para El Mejoramiento De Vivienda San Juan Zautla</t>
  </si>
  <si>
    <t>San Pedro Sochiápam</t>
  </si>
  <si>
    <t>Equipamiento De 10 Estufas Ecologicas Para El Mejoramiento De La Vivienda Pie Del Cerro</t>
  </si>
  <si>
    <t>Construccion De Techo Firme Con Lamina Galvanizada Para El Mejoramiento De Vivienda San Juan Zapotitlan</t>
  </si>
  <si>
    <t>Equipamiento De 15 Estufas Ecologicas Para El Mejoramiento De La Vivienda Lagunillas</t>
  </si>
  <si>
    <t>Construccion De Techo Firme Con Lamina Galvanizada Para El Mejoramiento De Vivienda El Carmen</t>
  </si>
  <si>
    <t>Construccion De Techo Firme Con Lamina Galvanizada Para El Mejoramiento De Vivienda Cañada De Hielo</t>
  </si>
  <si>
    <t>Equipamiento De 25 Estufas Ecologicas Para El Mejoramiento De La Vivienda Piedra Blanca</t>
  </si>
  <si>
    <t>Equipamiento De 30 Estufas Ecologicas Para El Mejoramiento De La Vivienda Cerro De La Esperanza</t>
  </si>
  <si>
    <t>Equipamiento De 30 Estufas Ecologicas Para El Mejoramiento Dela Vivienda Lo De Candela</t>
  </si>
  <si>
    <t>Equipamiento De 10 Estufas Ecologicas Para El Mejoramiento De La Vivienda</t>
  </si>
  <si>
    <t>Santiago Tapextla</t>
  </si>
  <si>
    <t>Equipamiento De 10 Estufas Ecologicas Para El Mejoramiento De La Vivienda Llano Grande</t>
  </si>
  <si>
    <t>Equipamiento De 10 Estufas Ecologicas Para El Mejoramiento De Vivienda La Culebra</t>
  </si>
  <si>
    <t>Equipamiento De 61 Estufas Ecologicas Para El Mejoramiento De La Vivienda Buena Vista</t>
  </si>
  <si>
    <t>Equipamiento De 17 Estufas Ecologicas Para El Mejoramiento De La Vivenda El Portezuelo</t>
  </si>
  <si>
    <t>Equipamiento De 5 Estufas Ecologicas Para El Mejoramiento De La Vivienda Cañada De Galicia</t>
  </si>
  <si>
    <t>Equipamiento De 5 Estufas Ecologicas Para El Mejoramiento De La Vivienda El Alacran</t>
  </si>
  <si>
    <t>Equipamiento De 5 Estufas Ecologicas Para El Mejoramiento De La Vivienda Imperio</t>
  </si>
  <si>
    <t>Construccion De Techo Firme Con Lamina Galvanizada Para El Mejoramiento De Vivienda La Raya</t>
  </si>
  <si>
    <t>Equipamiento De 5 Estufas Ecologicas Para El Mejoramiento De La Vivienda Lazaro Cardenas</t>
  </si>
  <si>
    <t>Equipamiento De Estufas Ecologicas Para El Mejoramiento De La Vivienda De Paso Ancho</t>
  </si>
  <si>
    <t>Equipamiento De 5 Estufas Ecologicas Para El Mejoramiento De La Vivienda Primavera</t>
  </si>
  <si>
    <t>Equipamiento De Estufas Ecologicas Para El Mejoramiento De La Vivienda La Chinilla</t>
  </si>
  <si>
    <t>Equipamiento De 5 Estufas Ecologicas Para El Mejoramiento De La Vivienda Yerba Santa</t>
  </si>
  <si>
    <t>Equipamiento De Estufas Ecologicas Para El Mejoramiento De La Vivienda El Tamarindo</t>
  </si>
  <si>
    <t>Equipamiento De Estufas Ecologicas Para El Mejoramiento De La Vivienda Tierra Colorada</t>
  </si>
  <si>
    <t>Equipamientgo De Estufas Ecologicas Para El Mejoramiento De La Vivienda Llano Ocote</t>
  </si>
  <si>
    <t>Equipamiento De 10 Estufas Ecologicas Para El Mejoramiento De La Vivienda Lagunillas</t>
  </si>
  <si>
    <t>Santo Domingo Armenta</t>
  </si>
  <si>
    <t>Equipamiento De Estufas Ecologicas Para El Mejoramientode La Vivienda Llano Flor</t>
  </si>
  <si>
    <t>San Pedro el Alto</t>
  </si>
  <si>
    <t>Equipamiento De 50 Estufas Ecologicas Para El Mejoramiento De La Vivienda Callejon De Romulo</t>
  </si>
  <si>
    <t>Equipamiento De 10 Estufas Ecologicas Para El Mejoramiento De La Vivienda Caña Brava</t>
  </si>
  <si>
    <t>Equipamiento De 10 Estufas Ecologicas Para El Mejoramiento De La Vivienda San Jose Piedras Negras</t>
  </si>
  <si>
    <t>Equipamiento De Estufas Ecologicas Para El Mejoramiento De La Vivienda El Jardin</t>
  </si>
  <si>
    <t>Equipamiento De 5 Estufas Ecologicas Para El Mejoramiento De La Vivienda Abajo Del Pueblo</t>
  </si>
  <si>
    <t>Equipamiento De Estufas Ecologicas Para El Mejoramiento De La Vivienda Las Palmas</t>
  </si>
  <si>
    <t>Equipamiento De 5 Estufas Ecologicas Para El Mejoramiento De La Vivienda Lashe Huashine</t>
  </si>
  <si>
    <t>Santo Domingo Xagacía</t>
  </si>
  <si>
    <t>Equipamiento De 5 Estufas Ecologicas Para El Mejoramiento De La Vivienda El Armadillo</t>
  </si>
  <si>
    <t>Equipamiento De Estufas Ecologicas Para El Mejoramiento De La Vivienda Lagunilla</t>
  </si>
  <si>
    <t>Equipamiento De 10 Estufas Ecologicas Para El Mejoramiento De La Vivienda Cerro De Aire</t>
  </si>
  <si>
    <t>Equipamiento De Estufas Ecologicas Para El Mejoramiento De La Vivienda Loma Canela</t>
  </si>
  <si>
    <t>Equipamiento De 10 Estufas Ecologicas Para El Mejoramiento De La Vivienda San Antonio La Montaña Cuixtla</t>
  </si>
  <si>
    <t>Equipamiento De 15 Estufas Ecologicas Para El Mejoramiento De La Vivienda Cañada Las Flores</t>
  </si>
  <si>
    <t>Equipamiento De 15 Estufas Ecologicas Para El Mejoramiento De La Vivienda</t>
  </si>
  <si>
    <t>Equipamiento De Estufas Ecologicas Para El Mejoramiento De La Vivienda Cerro Amole</t>
  </si>
  <si>
    <t>Equipamiento De 15 Estufas Ecologicas Para El Mejoramiento De La Vivienda Cerro Niño</t>
  </si>
  <si>
    <t>Equipamiento De Estufas Ecologicas Para El Mejoramiento De La Vivienda De Lachicocana</t>
  </si>
  <si>
    <t>Equipamiento De 40 Estufas Ecologicas Para El Mejoramiento De La Vivienda Santa Lucia Teotepec</t>
  </si>
  <si>
    <t>Equipamiento De Estufas Ecologicas Para El Mejoramiento De La Vivienda Carro Pelon</t>
  </si>
  <si>
    <t>Equipamiento De 5 Estufas Ecologicas Para El Mejoramiento De La Vivienda Santiago Ixtaltepec</t>
  </si>
  <si>
    <t>Equipamiento De Estufas Ecologicas Para El Mejoramiento De La Vivienda El Paraiso</t>
  </si>
  <si>
    <t>Equipamiento De 25 Estufas Ecologicas Para El Mejoramiento De La Vivienda San Martin Caballero</t>
  </si>
  <si>
    <t>Equipamiento De Estufas Ecologicas Para El Mejoramiento De La Vivienda Linda Vista</t>
  </si>
  <si>
    <t>Tamazulápam del Espíritu Santo</t>
  </si>
  <si>
    <t>Equipamiento De 5 Estufas Ecologicas Para El Mejoramiento De La Vivienda El Cerrito</t>
  </si>
  <si>
    <t>Equipamiento De 5 Estufas Ecologicas Para El Mejoramiento De La Vivienda San Pedro La Reforma</t>
  </si>
  <si>
    <t>Equipamiento De Estufas Ecologicas Para El Mejoramiento De La Vivienda Cuatro Palos</t>
  </si>
  <si>
    <t>Equipamiento De Estufas Ecologicas Para El Mejoramiento De La Vivienda Santa Maria Yacochi</t>
  </si>
  <si>
    <t>Equipamiento De Estufas Ecologicas Para El Mejoramiento De La Vivienda Cañada Rio</t>
  </si>
  <si>
    <t>San Juan Lachao</t>
  </si>
  <si>
    <t>Equipamiento De Estufas Ecologicas Para El Mejoramiento De La Vivienda Ex Campo De Aviacion</t>
  </si>
  <si>
    <t>Santo Domingo Albarradas</t>
  </si>
  <si>
    <t>Equipamiento De Estufas Ecologicas Para El Mejoramiento De La Vivienda San Martin De Porres</t>
  </si>
  <si>
    <t>Santa María Chilchotla</t>
  </si>
  <si>
    <t>Equipamiento De Estufas Ecologicas Para El Mejoramiento De La Vivinda San Miguel El Nuevo</t>
  </si>
  <si>
    <t>Equipamiento De Estufas Ecologicas Para El Mejoramiento De La Vivienda Joya Maria</t>
  </si>
  <si>
    <t>Equipamiento De Estufas Ecologicas Para El Mejoramiento De La Vivienda Benito Juarez</t>
  </si>
  <si>
    <t>Equipamiento De Estufas Ecologicas Para El Mejoramiento De La Vivienda El Naranjo</t>
  </si>
  <si>
    <t xml:space="preserve">Equipamiento De Estufas Ecologicas Para El Mejoramiento De La Vivienda La Revolucion </t>
  </si>
  <si>
    <t>Equipamiento De Estufas Ecologicas Para El Mejoramiento De La Vivienda Maria Luisa</t>
  </si>
  <si>
    <t>Equipamiento De Estufas Ecologicas Para El Mejoramiento De La Vivienda Rancho Nuevo</t>
  </si>
  <si>
    <t>Equipamiento De Estufas Ecologicas Para El Mejoramiento De La Vivienda Clemencia</t>
  </si>
  <si>
    <t xml:space="preserve">Equipamiento De Estufas Ecologicas Para El Mejoramiento De La Vivienda En La Reforma </t>
  </si>
  <si>
    <t>Equipamiento De Estufas Ecologicas Para El Mejoramiento De La Vivienda Segunda Seccion</t>
  </si>
  <si>
    <t>San Pedro Cajonos</t>
  </si>
  <si>
    <t>Equipamiento De Estufas Ecologicas Para El Mejoramiento De La Vivienda San Antonio Buena Vista</t>
  </si>
  <si>
    <t>Equipamieno De Estufas Ecologicas Parfa El Mejoramiento De La Vivienda San Miguel Lachixola</t>
  </si>
  <si>
    <t>Equipamiento De Estufas Ecologicas Para El Mejoramiento De La Vivienda Cerro Caliente</t>
  </si>
  <si>
    <t>Equipamiento De Estufas Ecologicas Para El Mejoramiento De La Vivienda Paso San Jacobo</t>
  </si>
  <si>
    <t>Construcción De 10 Sistemas De Electrificacion No Convencional Solar Fotovoltaica Para El Mejoramiento De Vivienda San Juan Ayllu Tepantepec</t>
  </si>
  <si>
    <t>Construcción De  10 Sistemas De Electrificación No Convencional Solar Fotovoltaica Para El Mejoramiento De Vivienda Cerro De Aguila</t>
  </si>
  <si>
    <t>Construcción De  10 Sistemas De Electrificación No Convencional Solar Fotovoltaica Para El Mejoramiento De Vivienda Morelos Uno Tepantepec</t>
  </si>
  <si>
    <t>Construccion De 6 Cuartos Dormitorio Para El Mejoramiento De La Vivienda Llano Aguacatal</t>
  </si>
  <si>
    <t>Construccion De 3 Cuartos Dormitorio Para El Mejoramiento De La Vivienda Rio Tuerto</t>
  </si>
  <si>
    <t>Construccion De 14 Cuartos Dormitorio Para El Mejoramiento De La Vivienda El Camaron</t>
  </si>
  <si>
    <t>Construccion De 12 Cuartos Dormitorio Para El Mejoramiento De La Vivienda La Esperanza</t>
  </si>
  <si>
    <t>Construccion De 13 Cuartos Dormitorio Para El Mejoramiento De Vivienda Arroyo Concha</t>
  </si>
  <si>
    <t>Construccion De 22 Cuartos Dormitorio Para El Mejoramiento De La Vivienda Rio Chiquito</t>
  </si>
  <si>
    <t>Construccion De 10 Sanitarios Con Biodigestores Para El Mejoramiento De La Vivienda Agua Mosquito</t>
  </si>
  <si>
    <t>Equipamiento De Estufas Ecológicas Para El Mejoramiento De La Vivienda De Concepcion Papalo</t>
  </si>
  <si>
    <t>Equipamiento De Estufas Ecológicas Para El Mejoramiento De La Vivienda De Barranca Larga</t>
  </si>
  <si>
    <t>Equipamiento De Estufas Ecológicas Para El Mejoramiento De La Vivienda De La Emita</t>
  </si>
  <si>
    <t>Equipamiento De Estufas Ecológicas Para El Mejoramiento De La Vivienda De La Lobera</t>
  </si>
  <si>
    <t>Equipamiento De Estufas Ecológicas Para El Mejoramiento De La Vivienda De La Noria De Ortiz</t>
  </si>
  <si>
    <t>Equipamiento De Estufas Ecológicas Para El Mejoramiento De La Vivienda De Agua Come Tigre</t>
  </si>
  <si>
    <t>Equipamiento De Estufas Ecológicas Para El Mejoramiento De La Vivienda De Llamo Aguacatal</t>
  </si>
  <si>
    <t>Equipamiento De Estufas Ecológicas Para El Mejoramiento De La Vivienda De Rio Tuerco</t>
  </si>
  <si>
    <t>Equipamiento De Estufas Ecológicas Para El Mejoramiento De La Vivienda De Llano Verda</t>
  </si>
  <si>
    <t>Evitar Enfermedades Oculares Y Respiratorias Con La Reducción De Humo En El Interior De Los Hogares</t>
  </si>
  <si>
    <t>Construccion De 47 Techo Firme Con Lamina Galvanizada Para El Mejoramiento De La Vivienda San Andres Niño</t>
  </si>
  <si>
    <t>Equipamiento De Estufas Ecológicas Para El Mejoramiento De La Vivienda De Rio Santiago</t>
  </si>
  <si>
    <t>Construccion De 13 Sanitarios Con Biodigestores Para El Mejoramiento De La Vivienda La Laguna Guadalupe</t>
  </si>
  <si>
    <t>Equipamiento De Estufas Ecológicas Para El Mejoramiento De La Vivienda De Sra Catarina Buenavista</t>
  </si>
  <si>
    <t>Equipamiento De Estufas Ecológicas Para El Mejoramiento De La Vivienda De Sta Cruz De Juarez</t>
  </si>
  <si>
    <t>Equipamiento De Estufas Ecológicas Para El Mejoramiento De La Vivienda De Xochiltonalco</t>
  </si>
  <si>
    <t xml:space="preserve">Construcción De 13 Sanitarios Con Biodigestores Para El Mejoramiento De La Vivienda San Ildefonso Salinas </t>
  </si>
  <si>
    <t>Guadalupe de Ramírez</t>
  </si>
  <si>
    <t>Equipamiento De Estufas Ecológicas Para El Mejoramiento De La Vivienda De La Luciernaga</t>
  </si>
  <si>
    <t xml:space="preserve">Construcción De 10 Sanitarios Con Biodigestores Para El Mejoramiento De La Vivienda Guadalupe Yuchio </t>
  </si>
  <si>
    <t>Equipamiento De Estufas Ecológicas Para El Mejoramiento De La Vivienda De Rancho Laachira</t>
  </si>
  <si>
    <t>Equipamiento De Estufas Ecológicas Para El Mejoramiento De La Vivienda De Santa Maria Yahuche</t>
  </si>
  <si>
    <t>Equipamiento De Estufas Ecológicas Para El Mejoramiento De La Vivienda De Santo Domingo Cacalotepec</t>
  </si>
  <si>
    <t>Comisión Estatal De Vivienda</t>
  </si>
  <si>
    <t>Equipamiento De Estufas Ecológicas Para El Mejoramiento De La Vivienda De San Isidro</t>
  </si>
  <si>
    <t>Equipamiento De Estufas Ecológicas Para El Mejoramiento De La Vivienda De Barrio Nuevo Cimarron</t>
  </si>
  <si>
    <t>Construcción De 10 Sanitarios Con Biodigestores Para El Mejoramiento De La Vivienda Canama</t>
  </si>
  <si>
    <t>Construcción De 13 Sanitarios Con Biodigestores Para El Mejoramiento De La Vivienda Rio Verde</t>
  </si>
  <si>
    <t>Equipamiento De Estufas Ecológicas Para El Mejoramiento De La Vivienda Choa Begh</t>
  </si>
  <si>
    <t>San Andrés Yaá</t>
  </si>
  <si>
    <t>Equipamiento De Estufas Ecológicas Para El Mejoramiento De La Vivienda De Barrio Santo Domingo</t>
  </si>
  <si>
    <t>Equipamiento De Estufas Ecológicas Para El Mejoramiento De La Vivienda De Santiago Quiavicuzas</t>
  </si>
  <si>
    <t>Equipamiento De Estufas Ecológicas Para El Mejoramiento De La Vivienda De San Cristobal Lachirioag</t>
  </si>
  <si>
    <t>San Cristóbal Lachirioag</t>
  </si>
  <si>
    <t>Equipamiento De Estufas Ecológicas Para El Mejoramiento De La Vivienda De Huamuchil</t>
  </si>
  <si>
    <t>San Dionisio del Mar</t>
  </si>
  <si>
    <t>Construcción De 22 Sanitarios Con Biodigestores Para El Mejoramiento De La Vivienda El Vergel</t>
  </si>
  <si>
    <t>Construcción De 36 Sanitarios Con Biodigestores Para El Mejoramiento De La Vivienda San Andres Sabinillo</t>
  </si>
  <si>
    <t>Construccion De 27 Sistemas De Electrificacion No Convencional Solar Fotovoltaica Para El Mejoramiento De Vivienda San Francisco Loxicha</t>
  </si>
  <si>
    <t>Equipamiento De Estufas Ecológicas Para El Mejoramiento De La Vivienda De Jalapa Del Valle</t>
  </si>
  <si>
    <t>San Felipe Tejalápam</t>
  </si>
  <si>
    <t>Construccion De 14 Cuartos Dormitorio Para El Mejoramiento De La Vivienda Cueva De Los Seres</t>
  </si>
  <si>
    <t>Equipamiento De Estufas Ecológicas Para El Mejoramiento De La Vivienda De El Camaron</t>
  </si>
  <si>
    <t>Construccion De 4 Cuartos Dormitorio Para El Mejoramiento De La Vivienda Huautepec</t>
  </si>
  <si>
    <t>Equipamiento De Estufas Ecológicas Para El Mejoramiento De La Vivienda De La Cruz</t>
  </si>
  <si>
    <t>Equipamiento De Estufas Ecológicas Para El Mejoramiento De La Vivienda De San Pedro Orizaba</t>
  </si>
  <si>
    <t>San Juan Bautista Lo de Soto</t>
  </si>
  <si>
    <t>Construccion De 1 Cuarto Dormitorio Para El Mejoramiento De La Vivienda Agua Come Tigre</t>
  </si>
  <si>
    <t>Construccion De 4 Cuartos Dormitorio Para El Mejoramiento De La Vivienda El Camaron</t>
  </si>
  <si>
    <t>Equipamiento De Estufas Ecológicas Para El Mejoramiento De La Vivienda De Arroyo Banco</t>
  </si>
  <si>
    <t>Equipamiento De Estufas Ecológicas Para El Mejoramiento De La Vivienda De Cerro Armadillo Grande</t>
  </si>
  <si>
    <t>Construccion De 5 Cuartos Dormitorio Para El Mejoramiento De La Vivienda El Mirador</t>
  </si>
  <si>
    <t>Equipamiento De Estufas Ecológicas Para El Mejoramiento De La Vivienda De Cerro Cangrejo Grande</t>
  </si>
  <si>
    <t>Construccion De 1 Cuarto Dormitorio Para El Mejoramiento De La Vivienda Campo Real</t>
  </si>
  <si>
    <t>Equipamiento De Estufas Ecológicas Para El Mejoramiento De La Vivienda De Carro Marin</t>
  </si>
  <si>
    <t>Construccion De 1 Cuarto Dormitorio Para El Mejoramiento De La Vivienda Jaltepec De Candoyoc</t>
  </si>
  <si>
    <t>Construccion De 4 Cuartos Dormitorio Para El Mejoramiento De La Vivienda Santiago Jocotepec</t>
  </si>
  <si>
    <t>Equipamiento De Estufas Ecológicas Para El Mejoramiento De La Vivienda De  Monte Bello</t>
  </si>
  <si>
    <t>Construcción De 1 Cuarto Dormitorio  Para El Mejoramiento De La Vivienda San Juan Ozolotepec</t>
  </si>
  <si>
    <t>Construcción De 1 Cuarto Dormitorio  Para El Mejoramiento De La Vivienda Santo Domingo Tianguistengo</t>
  </si>
  <si>
    <t>Construcción De 17 Cuartos Dormitorio  Para El Mejoramiento De La Vivienda Santa Maria Magdalena Tiltepec</t>
  </si>
  <si>
    <t>Equipamiento De Estufas Ecológicas Para El Mejoramiento De La Vivienda De Monte Negro</t>
  </si>
  <si>
    <t>Equipamiento De Estufas Ecológicas Para El Mejoramiento De La Vivienda De Paso Nuevo La Hamaca</t>
  </si>
  <si>
    <t>Equipamiento De Estufas Ecológicas Para El Mejoramiento De La Vivienda De La Rinconada</t>
  </si>
  <si>
    <t>Equipamiento De Estufas Ecológicas Para El Mejoramiento De La Vivienda De San Cristobal De La Vega</t>
  </si>
  <si>
    <t>Equipamiento De Estufas Ecológicas Para El Mejoramiento De La Vivienda De San Felipe De Leon</t>
  </si>
  <si>
    <t>Equipamiento De Estufas Ecológicas Para El Mejoramiento De La Vivienda De San Isidro Chanaltilla</t>
  </si>
  <si>
    <t>Equipamiento De Estufas Ecológicas Para El Mejoramiento De La Vivienda De San Juan Palantla</t>
  </si>
  <si>
    <t>Equipamiento De Estufas Ecológicas Para El Mejoramiento De La Vivienda De San Juan Arroyo Palomo</t>
  </si>
  <si>
    <t>Equipamiento De Estufas Ecológicas Para El Mejoramiento De La Vivienda De Santa Fe Y La Mar</t>
  </si>
  <si>
    <t>Construccion De 20 Cuartos Dormitorio Para El Mejoramiento De La Vivienda Santiago Cuixtla</t>
  </si>
  <si>
    <t>Construcción De 68 Cuartos Dormitorio Para El Mejoramiento De La Vivienda Ayoquezco De Aldama</t>
  </si>
  <si>
    <t>Construcción De 10 Cuartos Dormitorio Para El Mejoramiento De La Vivienda Guegovela</t>
  </si>
  <si>
    <t>Construcción De 10 Cuartos Dormitorio Para El Mejoramiento De La Vivienda Ex-Hacienda Tocuela</t>
  </si>
  <si>
    <t>Construcción De 14 Cuartos Dormitorio Para El Mejoramiento De La Vivienda San Pedro Guegorexe</t>
  </si>
  <si>
    <t>Construcción De 16  Cuartos Dormitorio Para El Mejoramiento De La Vivienda San Andres Zabache</t>
  </si>
  <si>
    <t>Construcción De 1 Cuarto Dormitorio Para El Mejoramiento De La Vivienda A Orilla De Rio</t>
  </si>
  <si>
    <t>San Juan Teitipac</t>
  </si>
  <si>
    <t>Construcción De 3  Cuartos Dormitorio Para El Mejoramiento De La Vivienda San Juan Teitipac</t>
  </si>
  <si>
    <t>Construcción De 4 Cuartos Dormitorio Para El Mejoramiento De La Vivienda Agua Blanca</t>
  </si>
  <si>
    <t>Construcción De 3 Cuartos Dormitorio Para El Mejoramiento De La Vivienda Barrio La Guadalupe</t>
  </si>
  <si>
    <t>Trinidad Zaachila</t>
  </si>
  <si>
    <t>Construcción De 3  Cuartos Dormitorio Para El Mejoramiento De La Vivienda Santa Maria Roalo</t>
  </si>
  <si>
    <t>Construcción De 2  Cuartos Dormitorio Para El Mejoramiento De La Vivienda Trinidad Zaachila</t>
  </si>
  <si>
    <t>Construcción De 12  Sanitarios Con Biodigestores  Para El Mejoramiento De La Vivienda San Juan Ayllu Tepantepec</t>
  </si>
  <si>
    <t>Construcción De 10 Sanitarios Con Biodigestores  Para El Mejoramiento De La Vivienda San Miguel Peras</t>
  </si>
  <si>
    <t>Equipamiento De Estufas Ecológicas Para El Mejoramiento De La Vivienda De Jaltepec De Candoyoc</t>
  </si>
  <si>
    <t>Construccion De Sanitarios Con Biodigestion Para El Mejoramiento De La Vivienda</t>
  </si>
  <si>
    <t>Construccion De Sanitarios Con Biodigestores Para El Mejoramiento De La Vivinda La Cañada</t>
  </si>
  <si>
    <t>Equipamiento De Estufas Ecológicas Para El Mejoramiento De La Vivienda De San Jose Cieneguilla</t>
  </si>
  <si>
    <t>Equipamiento De Estufas Ecológicas Para El Mejoramiento De La Vivienda De San Jose De Las Flores</t>
  </si>
  <si>
    <t>Construccion De 2 Techos Firmes Con Lamina De Pvc Para El Mejoramiento De La Vivienda</t>
  </si>
  <si>
    <t>Equipamiento De Estufas Ecológicas Para El Mejoramiento De La Vivienda De San Gabriel Mistepec</t>
  </si>
  <si>
    <t>Equipamiento De Estufas Ecológicas Para El Mejoramiento De La Vivienda De San Miguel Amatitlan</t>
  </si>
  <si>
    <t>Equipamiento De Estufas Ecológicas Para El Mejoramiento De La Vivienda De Santo Domingo Coatlan</t>
  </si>
  <si>
    <t>Equipamiento De Estufas Ecológicas Para El Mejoramiento De La Vivienda De San Cristobal Honduras</t>
  </si>
  <si>
    <t>Construccion De Sanitarios Con Biodigestion Para El Mejoramiento De Viviendas</t>
  </si>
  <si>
    <t>Equipamiento De 25 Estufas Ecológicas Para El Mejoramiento De La Vivienda Coutzo Loo</t>
  </si>
  <si>
    <t>Santiago Lalopa</t>
  </si>
  <si>
    <t>Equipamiento De 25 Estufas Ecológicas Para El Mejoramiento De La Vivienda Quera Quiets</t>
  </si>
  <si>
    <t>Equipamiento De 25 Estufas Ecológicas Para El Mejoramiento De La Vivienda San Juan Lachao</t>
  </si>
  <si>
    <t>Equipamiento De 25  Estufas Ecológicas Para El Mejoramiento De La Vivienda Bajo El Cerro</t>
  </si>
  <si>
    <t>Equipamiento De 25  Estufas Ecológicas Para El Mejoramiento De La Vivienda San Pedro Cajonos</t>
  </si>
  <si>
    <t>Equipamiento De 5 Estufas Ecológicas Para El Mejoramiento De La Vivienda Barrio Dos</t>
  </si>
  <si>
    <t>Santa María Temaxcalapa</t>
  </si>
  <si>
    <t>Equipamiento De 25  Estufas Ecológicas Para El Mejoramiento De La Vivienda Santo Tomas Tamazulapam</t>
  </si>
  <si>
    <t>Santo Tomás Tamazulapan</t>
  </si>
  <si>
    <t>Equipamiento De 20 Estufas Ecológicas Para El Mejoramiento De La Vivienda Villa De Totontepec</t>
  </si>
  <si>
    <t>Equipamiento De 20 Estufas Ecológicas Para El Mejoramiento De La Vivienda Colonia Vicente Guerrero</t>
  </si>
  <si>
    <t>Construcción De 18 Sanitarios Con Biodigestores Para El Mejoramiento De La Vivienda Reforma Agraria Integral</t>
  </si>
  <si>
    <t>Construcción De 18  Sanitarios Con Biodigestores Para El Mejoramiento De La Vivienda Paz Y Union</t>
  </si>
  <si>
    <t>Santa Catarina Ticuá</t>
  </si>
  <si>
    <t>Construcción De 27 Sanitarios Con Biodigestores Para El Mejoramiento De La Vivienda San Lucas Tlanichico</t>
  </si>
  <si>
    <t>Construcción De 29 Sanitarios Con Biodigestores Para El Mejoramiento De La Vivienda Paraje La Luciernaga</t>
  </si>
  <si>
    <t>Construcción De 68 Sanitarios Con Biodigestores Para El Mejoramiento De La Vivienda San Isidro El Naranjo</t>
  </si>
  <si>
    <t>Heroica Villa Tezoatlán de Segura y Luna, Cuna de la Independencia de Oaxaca</t>
  </si>
  <si>
    <t>Equipamiento De 60 Estufas Ecológicas Para El Mejoramiento De La Vivienda Santa Catarina Minas</t>
  </si>
  <si>
    <t>Santa Catarina Minas</t>
  </si>
  <si>
    <t xml:space="preserve">Equipamiento De 39 Estufas Ecológicas Para El Mejoramiento De La Vivienda Praxedis De Guerrero </t>
  </si>
  <si>
    <t>Construcción De 13 Sanitarios Con Biodigestores Para El Mejoramiento De La Vivienda Llano Colorado</t>
  </si>
  <si>
    <t>Construcción De 10  Sanitarios Con Biodigestores Para El Mejoramiento De La Vivienda Reforma</t>
  </si>
  <si>
    <t>Construcción De 10 Sanitarios Con Biodigestores Para El Mejoramiento De La Vivienda Plan De Ayala</t>
  </si>
  <si>
    <t>Construccion De 10 Sistema De Electrificacion No Convencional Solar Fotovoltaica Para El Mejoramiento De La Vivienda Villa De Zaachila</t>
  </si>
  <si>
    <t>Construccion De 4 Pisos Firmes Para El Mejoramiento De La Vivienda El Porvenir</t>
  </si>
  <si>
    <t>Santiago Lachiguiri</t>
  </si>
  <si>
    <t>Construccion De 7 Piso Firme Para El Mejoramiento De La Vivienda Guacamaya</t>
  </si>
  <si>
    <t>Construccion De 14 Piso Firme Para El Mejoramiento De La Vivienda Arroyo Maguey</t>
  </si>
  <si>
    <t>Construcción De 20  Piso Firme Para El Mejoramiento De La Vivienda Arroyo Esperanza</t>
  </si>
  <si>
    <t>Construcción De 10 Piso Firme Para El Mejoramiento De La Vivienda Llano Coyul</t>
  </si>
  <si>
    <t>Construcción De 20 Piso Firme Para El Mejoramiento De La Vivienda Agua Zarca</t>
  </si>
  <si>
    <t>Construcción De 50 Piso Firme Para El Mejoramiento De La Vivienda El Tesoro</t>
  </si>
  <si>
    <t>Construcción De 15 Piso Firme Para El Mejoramiento De La Vivienda Santa Rosa Zihualtepec</t>
  </si>
  <si>
    <t>Construccion De 20 Techo Firme Con Lamina De Pvc Para El Mejoramiento De La Vivienda Zaachila Segundo</t>
  </si>
  <si>
    <t>Construcción De 40 Piso Firme Para El Mejoramiento De La Vivienda San Jose Quianitas</t>
  </si>
  <si>
    <t>Santa María Quiegolani</t>
  </si>
  <si>
    <t>Construcción De 11 Piso Firme Para El Mejoramiento De La Vivienda Calle Progreso</t>
  </si>
  <si>
    <t>San Miguel Tenango</t>
  </si>
  <si>
    <t>Construcción De 12 Piso Firme Para El Mejoramiento De La Vivienda Calle Independencia</t>
  </si>
  <si>
    <t>Construcción De 12 Piso Firme Para El Mejoramiento De La Vivienda Calle Las Estrellas</t>
  </si>
  <si>
    <t>E.P. 20 De Noviembre</t>
  </si>
  <si>
    <t>J.N.  Cuauhtemoc</t>
  </si>
  <si>
    <t>Iebo No. 06</t>
  </si>
  <si>
    <t>Construcción De Electrificación No Convencional Solar Fotovoltaico Para El Mejoramiento De Vivienda Rio Cajon</t>
  </si>
  <si>
    <t>San Antonio Huitepec</t>
  </si>
  <si>
    <t>Construcción De 25 Piso Firme Para El Mejoramiento De La Vivienda San Cosme La Paz</t>
  </si>
  <si>
    <t>Equipamiento De Estufas Ecológicas Para El Mejoramiento De La Vivienda De San Miguel Yogovana</t>
  </si>
  <si>
    <t>Equipamiento De Estufas Ecológicas Para El Mejoramiento De La Vivienda De Agua Blanca</t>
  </si>
  <si>
    <t>Equipamiento De 4 Estufas Ecológicas Para El Mejoramiento De La Vivienda Colonia La Alianza</t>
  </si>
  <si>
    <t>Equipamiento De Estufas Ecológicas Para El Mejoramiento De La Vivienda De El Bejuco</t>
  </si>
  <si>
    <t>Equipamiento De 5 Estufas Ecológicas Para El Mejoramiento De La Vivienda Colonia Segunda Ampliacion</t>
  </si>
  <si>
    <t>Equipamiento De Estufas Ecológicas Para El Mejoramiento De La Vivienda De  San Jose Del Peñasco</t>
  </si>
  <si>
    <t>San José del Peñasco</t>
  </si>
  <si>
    <t>Equipamiento De Estufas Ecológicas Para El Mejoramiento De La Vivienda De Agua Sol</t>
  </si>
  <si>
    <t>Equipamiento De Estufas Ecológicas Para El Mejoramiento De La Vivienda De San Jose Llano Grande</t>
  </si>
  <si>
    <t xml:space="preserve">Equipamiento De Estufas Ecológicas Para El Mejoramiento De La Vivienda De Miahiatlan </t>
  </si>
  <si>
    <t>Equipamiento De Estufas Ecológicas Para El Mejoramiento De La Vivienda De Miahuatlan</t>
  </si>
  <si>
    <t xml:space="preserve">Equipamiento De Estufas Ecológicas Para El Mejoramiento De La Vivienda De Miahuatlan </t>
  </si>
  <si>
    <t>Equipamiento De 148 Estufas Ecológicas Para El Mejoramiento De La Vivienda Puerto Escondido</t>
  </si>
  <si>
    <t xml:space="preserve">Equipamiento De 30 Estufas Ecológicas Para El Mejoramiento De La Vivienda San Juan Colorado </t>
  </si>
  <si>
    <t>Equipamiento De 30 Estufas Ecológicas Para El Mejoramiento De La Vivienda San Miguel Tetepelcingo</t>
  </si>
  <si>
    <t>San Lorenzo</t>
  </si>
  <si>
    <t>Equipamiento De 50 Estufas Ecológicas Para El Mejoramiento De La Vivienda Bajos De Chila</t>
  </si>
  <si>
    <t>Equipamiento De 50 Estufas Ecológicas Para El Mejoramiento De La Vivienda San Juan Cacahuatepec</t>
  </si>
  <si>
    <t>Equipamiento De 50 Estufas Ecológicas Para El Mejoramiento De La Vivienda Santa Maria Huazolotitlan</t>
  </si>
  <si>
    <t>Equipamiento De 20 Estufas Ecológicas Para El Mejoramiento De La Vivienda San Juan Yagila</t>
  </si>
  <si>
    <t>Equipamiento De 6 Estufas Ecológicas Para El Mejoramiento De La Vivienda San Miguel Cajonos</t>
  </si>
  <si>
    <t>San Francisco Cajonos</t>
  </si>
  <si>
    <t>Equipamiento De 8 Estufas Ecológicas Para El Mejoramiento De La Vivienda Nejapa De Madero</t>
  </si>
  <si>
    <t>Equipamiento De 15 Estufas Ecológicas Para El Mejoramiento De La Vivienda El Trapichito</t>
  </si>
  <si>
    <t>Equipamiento De 45 Estufas Ecológicas Para El Mejoramiento De La Vivienda San Pedro Yaneri</t>
  </si>
  <si>
    <t>San Pedro Yaneri</t>
  </si>
  <si>
    <t>Equipamiento De 10 Estufas Ecológicas Para El Mejoramiento De La Vivienda San Sebastian Guiloxi</t>
  </si>
  <si>
    <t>Santiago Laxopa</t>
  </si>
  <si>
    <t>Equipamiento De 8 Estufas Ecológicas Para El Mejoramiento De La Vivienda Santa Maria Xochixtepec</t>
  </si>
  <si>
    <t>San Baltazar Yatzachi el Bajo</t>
  </si>
  <si>
    <t>Equipamiento De 10 Estufas Ecológicas Para El Mejoramiento De La Vivienda Cieneguilla</t>
  </si>
  <si>
    <t>Equipamiento De 11 Estufas Ecológicas Para El Mejoramiento De La Vivienda Tejas De Morelos</t>
  </si>
  <si>
    <t>Equipamiento De 10 Estufas Ecológicas Para El Mejoramiento De La Vivienda Ejido El Rincon</t>
  </si>
  <si>
    <t>San Vicente Lachixío</t>
  </si>
  <si>
    <t>Equipamiento De 25 Estufas Ecológicas Para El Mejoramiento De La Vivienda Santa Maria Alotepec</t>
  </si>
  <si>
    <t>Equipamiento De 21 Estufas Ecológicas Para El Mejoramiento De La Vivienda San Juan Lachigalla</t>
  </si>
  <si>
    <t>Equipamiento De 15 Estufas Ecológicas Para El Mejoramiento De La Vivienda Progreso</t>
  </si>
  <si>
    <t>Equipamiento De 15 Estufas Ecológicas Para El Mejoramiento De La Vivienda Xaguia</t>
  </si>
  <si>
    <t>Equipamiento De 15 Estufas Ecológicas Para El Mejoramiento De La Vivienda San Andres Niño</t>
  </si>
  <si>
    <t>Equipamiento De 10 Estufas Ecológicas Para El Mejoramiento De La Vivienda Inococo</t>
  </si>
  <si>
    <t>Santa Cruz Tacahua</t>
  </si>
  <si>
    <t>Equipamiento De 10 Estufas Ecológicas Para El Mejoramiento De La Vivienda Rio Grande</t>
  </si>
  <si>
    <t>Equipamiento De 10 Estufas Ecológicas Para El Mejoramiento De La Vivienda Nican</t>
  </si>
  <si>
    <t>Equipamiento De 10 Estufas Ecológicas Para El Mejoramiento De La Vivienda Santa Catarina Noltepec</t>
  </si>
  <si>
    <t>Equipamiento De 6 Estufas Ecológicas Para El Mejoramiento De La Vivienda Buena Vista</t>
  </si>
  <si>
    <t>Equipamiento De Estufas Ecológicas Para El Mejoramiento De La Vivienda De Colonia Las Culturas</t>
  </si>
  <si>
    <t>Equipamiento De Estufas Ecológicas Para El Mejoramiento De La Vivienda De Colonia La Union</t>
  </si>
  <si>
    <t>Equipamiento De Estufas Ecológicas Para El Mejoramiento De La Vivienda De Colonia Francisco Y Madero</t>
  </si>
  <si>
    <t>Equipamiento De 8 Estufas Ecológicas Para El Mejoramiento De La Vivienda Santa Cruz Xoxocotlan</t>
  </si>
  <si>
    <t>Equipamiento De Estufas Ecológicas Para El Mejoramiento De La Vivienda De Colonia Primera Aplicacion</t>
  </si>
  <si>
    <t xml:space="preserve">Equipamiento De 5 Estufas Ecológicas Para El Mejoramiento De La Vivienda Colonia 21 De Marzo </t>
  </si>
  <si>
    <t>Equipamiento De 14 Estufas Ecologicas Para El Mejoramiento De La Vivienda Colonia Monte Bello</t>
  </si>
  <si>
    <t>Equipamiento De 4 Estufas Ecologicas Para El Mejoramiento De La Vivienda Colonia La Guadalupe</t>
  </si>
  <si>
    <t>Introduccion De  Drenaje Sanitario En La Colonia 30 De Marzo Novena Seccion</t>
  </si>
  <si>
    <t>Rehabilitacion De Cortina En Captacion De Agua Potable</t>
  </si>
  <si>
    <t>Mejoramiento De Vivienda</t>
  </si>
  <si>
    <t>Construccion Del Sistema De Drenaje Sanitario En La Colonia 10 De Abril</t>
  </si>
  <si>
    <t>Pavimentación De La Calle Libertad Con Concreto Hidrahulico</t>
  </si>
  <si>
    <t>San Jorge Nuchita</t>
  </si>
  <si>
    <t>Ampliación De La Red De Energía Eléctrica En San Jorge Nuchita.</t>
  </si>
  <si>
    <t>Rastreo De Caminos Principales En San Jorge Nuchita, Primera Etapa.</t>
  </si>
  <si>
    <t>Rastreo De Caminos Principales En San Jorge Nuchita, Segunda Etapa</t>
  </si>
  <si>
    <t>Construcción De Sanitarios Con Biodigestores En El Centro Y Sus Barrios (Aguacates, Valle San Diego, Y Santa Cruz)</t>
  </si>
  <si>
    <t>Servicio De Transporte Publico Adaptado Para Personas Con Discapacidad En El Estado De Oaxaca</t>
  </si>
  <si>
    <t>Construccion Integral De La Calle 12 De Octubre</t>
  </si>
  <si>
    <t>Construccion Integral De La Calle Primavera Y Calle Los Pinos</t>
  </si>
  <si>
    <t>Construccion De Sanitarios En La Escuela Primaria "Niños Heroes"</t>
  </si>
  <si>
    <t>San Francisco Telixtlahuaca</t>
  </si>
  <si>
    <t xml:space="preserve">Modernizacion Integral Del Registro Civil 2014 </t>
  </si>
  <si>
    <t>Construccion Integral De La Calle Vialidad 1</t>
  </si>
  <si>
    <t>Modernizacion Integral Del Registro Civil Productos Financieros 2009</t>
  </si>
  <si>
    <t>Modernizacion Integral Del Registro Civil Productos Financieros 2008</t>
  </si>
  <si>
    <t>Modernizacion Integral Del Registro Civil Productos Financieros 2007</t>
  </si>
  <si>
    <t>Construccion De Modulo De Sanitarios Y Mejoramiento De Dos Aulas En El Jardin De Niños Abraham Castellanos</t>
  </si>
  <si>
    <t>Restauracion Del Templo De Santa Maria De La Asuncion</t>
  </si>
  <si>
    <t>Restauracion Del Templo Del Rosario Temextitlan</t>
  </si>
  <si>
    <t>San Pedro Yólox</t>
  </si>
  <si>
    <t>Restauracion Del Templo De San Pedro Apostol</t>
  </si>
  <si>
    <t>San Pedro Coxcaltepec Cántaros</t>
  </si>
  <si>
    <t>Restauracion Del Templo De San Pablo Apostol</t>
  </si>
  <si>
    <t>Restauracion Del Templo De San Felipe Neri</t>
  </si>
  <si>
    <t>Restauracion Del Templo De Santa Maria Huazolotitlan</t>
  </si>
  <si>
    <t>Mantenimiento Y Reparacion De La Biblioteca Publica Central</t>
  </si>
  <si>
    <t>Ampliacion De La Red Electrica Rural Chamizal</t>
  </si>
  <si>
    <t>Fondo De Aportaciones Para El Fortalecimiento De Las Entidades Federativas</t>
  </si>
  <si>
    <t>Fafef Fondo De Aportaciones Para El Fortalecimiento De Las Entidades Federativas</t>
  </si>
  <si>
    <t>Construcción De Redes De Distribución En Las Colonias Binugada Y Colonia San Isidro Pertenecientes Al Municipio De Juchitan De Zaragoza</t>
  </si>
  <si>
    <t>Ampliacion De La Red De Distribucion De Energia Electrica En Varias Calles</t>
  </si>
  <si>
    <t>San Vicente Nuñú</t>
  </si>
  <si>
    <t>"Rastreo Del Camino Carretero Que Comunica A La Cabecera Municipal Con Sus Diez Agencias Y Tres Nucleos Rurales"</t>
  </si>
  <si>
    <t>Electrificacion Panteon 1 Y 2</t>
  </si>
  <si>
    <t>Programa De Desarrollo Institucional Municipal (2 Por Ciento)</t>
  </si>
  <si>
    <t>Gastos Indirectos (3 Por Ciento)</t>
  </si>
  <si>
    <t>Construccion De Muro De Contencionen La Calle Jose Maria Morelos, Barrio Ñundazuu.</t>
  </si>
  <si>
    <t>Construccion De Compuerta De Interconexion Del Emisor Viejo Al Emisor Central Nuevo</t>
  </si>
  <si>
    <t>Construcción De Redes De Distribución En Las Colonias Las Palmas, Colonias Heroes 5 De Septiembre, Col Las Flores, Pertenecientes Al Municipio De Juchitan De Zaragoza</t>
  </si>
  <si>
    <t>Construccion De Redes De Distribucion Subterraneas Y Aereas En Las Colonias 5 De Mayo Y Allende Del Municipio De Juchitan De Zaragoza, Oaxaca</t>
  </si>
  <si>
    <t>Construcción De Redes De Distribución En Las Colonias Los Olivos Y Colonia 5 De Septiembre, Pertenecientes Al Municipio De Juchitan De Zaragoza, Oaxaca</t>
  </si>
  <si>
    <t xml:space="preserve">Atlas Del Riesgos Del Municipio De San Agustin Yatareni, Oaxaca </t>
  </si>
  <si>
    <t>Construccion De La Red De Drenaje Sanitario Primera Etapa E</t>
  </si>
  <si>
    <t>Ampliación De La Red De Drenaje Sanitario En Calle Prolongación De Agrarista, Constitución Y Priv. De Constitución (476.70 Ml)</t>
  </si>
  <si>
    <t>Pavimentación De Calle  Benito Juárez</t>
  </si>
  <si>
    <t>Pavimentacion A Base De Concreto Hidraulico De Calles En La Localidad</t>
  </si>
  <si>
    <t>Estudios Medicos (Cancer Cervico Uterino, Prostata, Cancer De Mama)</t>
  </si>
  <si>
    <t>Estimulos A Prestadores Del Servicio Social Y A Promotores Comunitarios</t>
  </si>
  <si>
    <t>Ampliacion Y Equipamiento De Cocina Comunitaria En La Colonia Exingenio</t>
  </si>
  <si>
    <t>Rehabilitacion De Aula, Drenaje Pluvial E Instalacion Electrica En La Escuela Abraham Castellanos</t>
  </si>
  <si>
    <t>Ampliacion De Red De Distribucion Electrica El Chamizal</t>
  </si>
  <si>
    <t>Construccion De Linea De Distribucion Electrica Shipehua 1</t>
  </si>
  <si>
    <t>Construccion De Linea De Distribucion Electrica Shipehua 2</t>
  </si>
  <si>
    <t>Construccion  De Linea De Distribucion Electrica Chamizal Ii</t>
  </si>
  <si>
    <t>Ampliacion De La Red De Energia Electrica San Jose</t>
  </si>
  <si>
    <t>Ampoliacion De La Red Electrica Urbana Av. Matamoros</t>
  </si>
  <si>
    <t>Ampliacion De La Red Electrica Marbella</t>
  </si>
  <si>
    <t>Construcción De Colector  De Drenaje  Pluvial Y Sanitario, Ubicada En El Fraccionamiento Itaviani</t>
  </si>
  <si>
    <t>Rehabilitacion Del Sistema De  Agua Potable, Ubicada En La Colonia Independencia</t>
  </si>
  <si>
    <t>Subestación Particular De Rebombeo¿, En  La Colonia Panorámica</t>
  </si>
  <si>
    <t>Ampliación De La Red De Energía Eléctrica¿, En  La Colonia 3 De Octubre</t>
  </si>
  <si>
    <t>Ampliacion De La Red Electrica En Baja Tension Subterranea Col. Jardines De Monte Alban</t>
  </si>
  <si>
    <t>Pavimentacion De La Calle Mariel Huerta, Col. Odilon Perez Ramirez</t>
  </si>
  <si>
    <t>Construcción Del Alumbrado Público Del Boulevard Guadalupe Hinojosa Y Calle Porfirio Díaz (2 Da. Etapa), Perteneciente Al Municipio De Santa Cruz Xoxocotlan</t>
  </si>
  <si>
    <t>Construccion De Pavimento De Concreto Hidraulico En 1ra Privada De Nicolas Bravo Barrio La Dolorosa</t>
  </si>
  <si>
    <t>Rehabilitacion De La Plaza Civica Del Jardin De Niños Manuel Othon Y Construccion De Techumbre</t>
  </si>
  <si>
    <t>Construccion De Una Aula Didactica De La Escuela Primaria Tierra Y Libertad</t>
  </si>
  <si>
    <t>Construcción De Muro Perimetral  Educación Inicial Y  Preescolar</t>
  </si>
  <si>
    <t>Material De Oficina</t>
  </si>
  <si>
    <t xml:space="preserve">Construccion De Vivienda </t>
  </si>
  <si>
    <t>Ampliacion  De La Red De Energia Electrica San Miguel Carrizal</t>
  </si>
  <si>
    <t xml:space="preserve">Construcción Y Techado De La Cancha De Usos Multiples En La Escuela Primaria Federal ¿Presidente Gustavo Diaz Ordaz Clave: 20dpr1760z¿.                                </t>
  </si>
  <si>
    <t xml:space="preserve">Construccion Y Techado De La Plaza Civica Del Jardin De Niños Profesor  Bernardo Mayren Clave 20djn0415s                                </t>
  </si>
  <si>
    <t>Construcción Y Techado De La Cancha De Usos Múltiples En La Escuela Secundaria Técnica Nº 239 Clave 20dst0256w</t>
  </si>
  <si>
    <t xml:space="preserve">Construcción Y Techado De La Cancha De Usos Múltiples En La Escuela Primaria Cinco De Mayo Clave 20dpr1311u                                </t>
  </si>
  <si>
    <t xml:space="preserve">Construccion Y Techado De La Cancha De Usos Multiples                                </t>
  </si>
  <si>
    <t>Ampliacion De La Red De Distribucion De Energia Electrica En La Colonia Cinco De Mayo</t>
  </si>
  <si>
    <t>Pavimentacion Con Concreto Hidraulico De La Calle Hidalgo</t>
  </si>
  <si>
    <t>San Baltazar Loxicha</t>
  </si>
  <si>
    <t>Construccion Y Techado De La Cancha De Usos Multiples</t>
  </si>
  <si>
    <t xml:space="preserve">Ampliacion De La Red De Distribucion De Energia Electrica (1a. Etapa)  </t>
  </si>
  <si>
    <t xml:space="preserve">Pavimentacion De Calles Con Concreto Hidraulico                                </t>
  </si>
  <si>
    <t xml:space="preserve">Ampliacion De La Red De Distribucion De Energia Electrica (2a. Etapa)            </t>
  </si>
  <si>
    <t>Construccion De Techado De Cancha De Usos Multiples</t>
  </si>
  <si>
    <t xml:space="preserve">Ampliacion De La Red De Distribucion De Energia Electrica En La Calle Benito Juarez                                </t>
  </si>
  <si>
    <t>Ampliacion De La Red De Distribucion De Energia Electrica (1a. Etapa)</t>
  </si>
  <si>
    <t>Ampliacion De La Red De Distribucion De Energia Electrica (1a. Etapa).</t>
  </si>
  <si>
    <t xml:space="preserve">Ampliacion De La Red De Distribucion De Energia Electrica En La Calle Morelos                                </t>
  </si>
  <si>
    <t>Villa de Etla</t>
  </si>
  <si>
    <t>Pavimentacion Con Concreto Hidraulico En La Calle Hidalgo</t>
  </si>
  <si>
    <t>Construcción Del Centro De Iniciación Musical De Oaxaca (Cimo) 2a. Etapa</t>
  </si>
  <si>
    <t>Construcción Del Centro De Iniciación Musical De Oaxaca (Cimo) 2a. Etapa (Equipamiento)</t>
  </si>
  <si>
    <t>Terminacion De La Construccion Y Equipamiento Del Mobiliario Fijo Del Centro De Reinsercion Social De Media Seguridad.</t>
  </si>
  <si>
    <t>Ampliacion De La Red De Distribucion Energia Electrica Subterranea En La Col. Zaachila Ii</t>
  </si>
  <si>
    <t>Ampliacion De La Red De Distribucion De Energia Electrica En Hierve El Agua</t>
  </si>
  <si>
    <t>Construccion De Muro De Contencion En La Escuela Primaria Netzahualcoyotl Clave 20dpr3499a</t>
  </si>
  <si>
    <t>Construccion Y Techado De La Plaza Civica En La Escuela Secundaria Tecnica # 88 Clave 20dst0005r</t>
  </si>
  <si>
    <t>Construccion Y Techado De La Cancha De Usos Multiples En La Escuela Telesecundaria Clave 20dtv1308f</t>
  </si>
  <si>
    <t>Construccion Y Techado De La Cancha De Basquetbol De La Escuela Primaria Fedral Bilingue¨" Miguel Hidalgo" Clave 20dpb0567m</t>
  </si>
  <si>
    <t>Construccion Del Techado De La Cancha De Usos Multiples En La Escuela Secundaria Tecnica # 199 Clave 20dst0216v</t>
  </si>
  <si>
    <t>Santiago Tetepec</t>
  </si>
  <si>
    <t>Construccion De Albergue Escolar Niños Heroes (1a. Etapa).</t>
  </si>
  <si>
    <t>Pavimentacion Con Concreto Hidraulico Y Explanada En La Facultad De Economia De La Uabjo</t>
  </si>
  <si>
    <t>Pavimentación De Calles Ignacio Aldama Y Mariano Matamoros</t>
  </si>
  <si>
    <t>Pavimentación Con Concreto Hidráulico En Las Calles "Cuauhtémoc Y Corregidora".</t>
  </si>
  <si>
    <t>Pavimentación Con Concreto Hidráulico De La Calle "Camino Al Panteón", Localidad De San Andrés Ixtlahuaca</t>
  </si>
  <si>
    <t>San Andrés Ixtlahuaca</t>
  </si>
  <si>
    <t>Pavimentación De Diversas Calles Con Concreto Hidráulico En Diversas Localidades</t>
  </si>
  <si>
    <t>San Juan Bautista Jayacatlán</t>
  </si>
  <si>
    <t>Pavimentación Con Concreto Hidráulico De La Calle "La Estación", Localidad De Santa Cruz Itundujia.</t>
  </si>
  <si>
    <t>Construcción De Pavimento A Base De Concreto Hidráulico En La Calle Principal Centro En La Cabecera Municipal De Santiago Texcalcingo, Oaxaca</t>
  </si>
  <si>
    <t>Escuela Centro De Educación Preescolar Niños Héroes, Clave: 20dcc0089y</t>
  </si>
  <si>
    <t>Jardín De Niños Patrocinio Zaragoza Mejía Clave 20djn0185q</t>
  </si>
  <si>
    <t>San Pablo Macuiltianguis</t>
  </si>
  <si>
    <t>Pavimentacion Con Concreto Hidraulico En La Calle 20 De Noviembre</t>
  </si>
  <si>
    <t>Pavimentacion Con Concreto Hidraulico En La Calle Privada Al Panteon</t>
  </si>
  <si>
    <t>Pavimentacion Con Concreto Hidraulico De La Calle Francisco I. Madero</t>
  </si>
  <si>
    <t>Construccion De Banquetas Con Concreto Hidraulico En La Calle Principal, En La Localidad De Rancho Ojoche.</t>
  </si>
  <si>
    <t>Conservacion Del Camino Rural Tramo Cuicatlan - El Girasol - Santos Reyes Papalo Del Km. 0 000 Al Km. 3 000</t>
  </si>
  <si>
    <t>Santos Reyes Pápalo</t>
  </si>
  <si>
    <t>Conservacion Del Camino Rural Santa Maria Papalo - Desviación A Sochiapam</t>
  </si>
  <si>
    <t>Conservacion Del Camino Rural Tramo E.C.(Zaachila-Peras) Magadalena Mixtepec Del Km. 0 000 Al Km. 3 000</t>
  </si>
  <si>
    <t>Rehabilitacion Del Camino Rural Tramo El Carrizal - San Isidro Buena Vista Del Km. 0 000 Al Km. 3 00</t>
  </si>
  <si>
    <t>Rehabilitacion Del Camino Rural Tramo Huaxolotipac - San Miguel Peras Del Km. 0 000 Al Km. 6 000</t>
  </si>
  <si>
    <t>Rehabilitacion Del Camino Rural Tramo San Mateo Sosola - Santa Catarina Adeques Del Km. 0 000 Al Km. 4 000</t>
  </si>
  <si>
    <t>Rehabilitacion Del Camino Rural Tramo Ixcapa - Vista Hermosa Del Km. 0 000 Al Km. 4 000</t>
  </si>
  <si>
    <t>San Sebastián Ixcapa</t>
  </si>
  <si>
    <t>Rehabilitacion Del Camino Rural Tramo Arroyo Seco - Minitan Del Km. 0 000 Al Km. 5 000</t>
  </si>
  <si>
    <t>Modernizacion Y Ampliacion Del Camino E.C. (Oaxaca - Tuxtepec) - Rancho Grande - Loma San Rafael - Arroyo Tortuga, Tramo: Del Km. 0 000 Al Km. 35 000, Subtramo A Modernizar Del 17 000 Al Km. 18 500.</t>
  </si>
  <si>
    <t xml:space="preserve">Modernizacion Y Ampliacion Del Camino E.C. (Ayutla- Santa Maria Alotepec)-San Juan Juquila Mixes-San Lucas Camotlan, Tramo Del Km 0 000 Al Km 17 000, Subtramo Del Km 6 500 Al 8 000 </t>
  </si>
  <si>
    <t>Modernización Y Ampliación Del Camino Unión Y Libertad-Yucutaco, Tramo: Del Km. 0 000 Al Km. 12 176.47; Subtramo A Modernizar: Del Km. 1 900 Al Km 3 400</t>
  </si>
  <si>
    <t>Modern Y Ampliac Del Camino E.C. (Oaxaca-Tuxtepec)-Puerto Eligio-San Martín Zoyolapam-Santiago Progreso-San Pedro Ozumacín; Tramo: Del Km. 0 000 Al Km 20 000, Subtramo: Del Km 4 260. Al Km 5 760</t>
  </si>
  <si>
    <t>Modern Y Ampliac Del Camino E.C. (Miahuatlan - San Carlos Yautepec) - San Ildefonso Amatlan - San Cristobal - San Juan Mixtep - San Pedro Mixtep, Tramo: Del 0 000 Al 48 000, Subt: Del 22 000. Al 23 5</t>
  </si>
  <si>
    <t>Modern Y Ampliac Del Camino Cerro Marin-Rancho Ojoche-Cerro Armadillo Gnde, Tramo: Del Km 0 000 Al 12 767, Subt: Del Km 11 100 Al Km 12 767</t>
  </si>
  <si>
    <t>Modern Y Ampliac Del Camino Boca San Cristobal-Vega Del Sol-San Cristobal La Vega-Monte Negro, Tramo: Del Km 0 000 Al Km 14 200, Subtramo: Del Km. 12 300 Al Km. 13 800</t>
  </si>
  <si>
    <t>Modern Y Ampliac Del Camino Km 55 000 E.C. (Ixtlan - Zoogocho) - Santa Maria Tavehua - San Andres Solaga-San Juan Tabaa-San Cristobal Lachirioag, Del 0 000 Al 40 300, Subtr Del 11 800 Al 13 800.</t>
  </si>
  <si>
    <t>Modernización Y Ampliación Del Camino E.C. (Corralero-La Palma Del Coyul)-La Noria Y Minindaca, Tramo: Del Km. 0 000 Al Km. 14 520, Subtramo A Modernizar Del Km. 11 100 Al Km. 12 600</t>
  </si>
  <si>
    <t xml:space="preserve">Modernización Y Ampliación Del Camino Llano Nopal-San José Yosocañú (O Yosocanú), Tramo Del Km. 0 000 Al Km. 35 600, Subtramo A Modernizar Del Km. 8 800 Al Km 10 800 </t>
  </si>
  <si>
    <t>Pavimentación Con Concreto Hidráulico En La Avenida Principal Y Benito Juárez En La Colonia Los Conejos Segunda Etapa.</t>
  </si>
  <si>
    <t>Prodimdf</t>
  </si>
  <si>
    <t>Construccion De Planta Tratadora De Aguas Reiduales</t>
  </si>
  <si>
    <t>Construccion De Red De Energia Electrica</t>
  </si>
  <si>
    <t>Ampliacion De Unidad Medica</t>
  </si>
  <si>
    <t>Construccion De Sistema De Agua Potable, Zapotitlan Del Rio</t>
  </si>
  <si>
    <t>Construccion De Viviendas</t>
  </si>
  <si>
    <t>Rehabilitación De Plantas De Aguas Residuales</t>
  </si>
  <si>
    <t>Ampliación Del Drenaje Sanitario En La Calle 16 De Septiembre Colonia Genico</t>
  </si>
  <si>
    <t>Construcción De Colector De Drenaje Sanitario En La Colonia San Marciaal</t>
  </si>
  <si>
    <t>Construcción Del Colector De Drenaje Sanitario En Rancho Llano.</t>
  </si>
  <si>
    <t>Construcción De Drenaje Sanitario En Tierra Blanca</t>
  </si>
  <si>
    <t xml:space="preserve">Rehabilitación Del Sistema De Drenaje Sanitario En Diferentes Calles De San Blas Atempa </t>
  </si>
  <si>
    <t>Rehabilitación Del Camino Rural De La Carretera Rancho Llano Al Paraje La Fortuna.</t>
  </si>
  <si>
    <t>Rehabilitación De Camino Tramo San Simón Zahuatlan-La Cienega</t>
  </si>
  <si>
    <t>San Simón Zahuatlán</t>
  </si>
  <si>
    <t>Ampliación De La Red De Drenaje Sanitario En Diferentes Calles De La Localidad De San Blas Atempa.</t>
  </si>
  <si>
    <t>Introducción De La Red De Drenaje De La Colonia El Retiro A La Escuela Primaria Benito Juárez.</t>
  </si>
  <si>
    <t>Rehabilitacion  De La Red De Drenaje Sanitario En Diversas Calles Del Municipio</t>
  </si>
  <si>
    <t>Ampliación Del Alumbrado Público En La Colonia El Retiro,  Camino Al Regadero.</t>
  </si>
  <si>
    <t>"Mantenimiento Del Alumbrado Publico Primera Etapa En Diversas Localidades: Ejutla De Crespo, Yegoseve, El Cerro De Las Huertas, La Escalera, La Lobera, La Cieneguilla, San Juan Coatecas Bajas, El Arr</t>
  </si>
  <si>
    <t>Construcción Del Sistema De Agua Potable De La Población De San Bartolomé Zoogocho</t>
  </si>
  <si>
    <t>Sustitucion De Luminarias</t>
  </si>
  <si>
    <t>Terminación De Aula De Medios, Ubicada En La Escuela Primaria 5 De Mayo.</t>
  </si>
  <si>
    <t>San Jerónimo Silacayoapilla</t>
  </si>
  <si>
    <t>Ampliacion De La Olla De Captacion  De Agua Pluvial.</t>
  </si>
  <si>
    <t>Rehabilitacion De Areas Verdes Del Municipio (2da. Etapa)</t>
  </si>
  <si>
    <t>Remodelacion De Jardin Y Construccion De Gradas En Cancha Barrio El Calvario (2da. Etapa)</t>
  </si>
  <si>
    <t>Servicios De Ingeniería Y Actividades Relacionadas - Tres Por Ciento De Gastos Indirectos Por Supervision Y Vigilancia De Obra Publica</t>
  </si>
  <si>
    <t>Combustibles Y Aditivos</t>
  </si>
  <si>
    <t>Uniformes De Seguridad Publica</t>
  </si>
  <si>
    <t>Mantenimiento De Maquinaria Y Equipo</t>
  </si>
  <si>
    <t>Ampliación De La Red De Energía Eléctrica.</t>
  </si>
  <si>
    <t>Rehabilitacion De Camino Rural En San Dionisio Del Mar</t>
  </si>
  <si>
    <t>Rehabilitación De Unidad Deportiva De Beisbol</t>
  </si>
  <si>
    <t>Ampliacion De Camino Cosechero Tami 0t000 Al Km 3</t>
  </si>
  <si>
    <t>Pavimentacion Con Concreto Hidraulico De La Calle Enrique Flores</t>
  </si>
  <si>
    <t>Pavimentacion Con Concreto Hidraulico De La Calle Huahuazotle</t>
  </si>
  <si>
    <t>Mantenimiento De Servicios Basicos (Agua, Electricidad Y Drenaje) En Escuelas En El Municipio De Santos Reyes Nopala, Oaxaca.</t>
  </si>
  <si>
    <t>Construccion De Techado Para Las Diferentes Instituciones Educativas En La Localidad De Santa Lucia Teotepec, Municipio De Santos Reyes Nopala, Oaxaca.</t>
  </si>
  <si>
    <t>Pago De Sueldo Al Personal De Seguridad Publica</t>
  </si>
  <si>
    <t>Construccion De Sanitarios En Diferentes Instituciones Educativas Del Municipio De Santos Reyes Nopala, Oaxaca.</t>
  </si>
  <si>
    <t>Comisiones Bancarias Cuenta Del Fdo Iv</t>
  </si>
  <si>
    <t>Ampliación Del Sistema De Agua Potable (2da Etapa), Para Beneficiar A La Localidad De Santa Catarina Albarradas, En El Municipio De Villa Díaz Ordaz</t>
  </si>
  <si>
    <t>Villa Díaz Ordaz</t>
  </si>
  <si>
    <t>Servicio De Alumbrado Publico - Servicios Basicos</t>
  </si>
  <si>
    <t>Construccion De Comedor Comunitario Segunda Etapa</t>
  </si>
  <si>
    <t>Ampliación De La Red Drenaje Sanitario 2ª Etapa</t>
  </si>
  <si>
    <t>Mantenimiento Del Equipo De Transporte - Servicios De Instalación, Reparación, Mantenimiento Y Conservacion</t>
  </si>
  <si>
    <t>Construcción Red De Drenaje Sanitario- Novena Etapa</t>
  </si>
  <si>
    <t>Ampliación Del Sistema De Alumbrado Pública En La Localidad De Villa Díaz Ordaz</t>
  </si>
  <si>
    <t>Combustibles Y Lubricantes</t>
  </si>
  <si>
    <t>Construcción De  Sanitarios En La Escuela  Telesecundaria</t>
  </si>
  <si>
    <t>Materiales De Instalación Eléctrica - Sanitarios En La Localidad De Gotzengo</t>
  </si>
  <si>
    <t>Construcción De Sanitarios De La Escuela Primaria Gregorio Torres Quintero</t>
  </si>
  <si>
    <t>Construcción De 1 Aula De Preescolar Benito Juárez</t>
  </si>
  <si>
    <t>Comisiones Y Situaciones Bancarias - Servicios Financieros, Bancarios Y Comerciales</t>
  </si>
  <si>
    <t>Construcción De Aula Escolar En El Jardín De Niños Ricardo Flores Magón</t>
  </si>
  <si>
    <t>Construcción De  Un Aula En La Escuela Telesecundaria De Santa Catarina Albarradas</t>
  </si>
  <si>
    <t>Ampliación De La Red De Distribución De Energía Eléctrica</t>
  </si>
  <si>
    <t>Ampliación De La Red De Distribución De Energía Eléctrica.</t>
  </si>
  <si>
    <t>Ampliación Y Equipamiento Del Centro De Salud</t>
  </si>
  <si>
    <t>Ampliacion De La Red De Drenaje Sanitario 2da Etapa</t>
  </si>
  <si>
    <t>Construccion De Techado En La Cancha  Municipal 2da Etapa</t>
  </si>
  <si>
    <t>Ampliacion De La Red De Distribucion De Energia Electrica En La Calle Prolongacion Porvenir</t>
  </si>
  <si>
    <t>Construccion De Un Aula En La Escuela Primaria "Valentin Gomez Farias"</t>
  </si>
  <si>
    <t>Construccion De Sanitarios Con Biodigestores, 2da. Etapa</t>
  </si>
  <si>
    <t>Construccion De Tanque Elevado Para Distribucion De Agua Potable</t>
  </si>
  <si>
    <t>Pavimentacion Con Concreto Hidraulico De La Calle Principal Ii Etapa</t>
  </si>
  <si>
    <t>Construccion De Drenaje Pluvial</t>
  </si>
  <si>
    <t>San Juan Mazatlán</t>
  </si>
  <si>
    <t>Mejoramiento De Sistema De Agua Potable</t>
  </si>
  <si>
    <t>Mejoraminto De Aulas De La Escuela Primaria La Casa De La Cultura, Clave: 20dpb1029v</t>
  </si>
  <si>
    <t>Pavimentacion Con Concreto Hidraulico De Las Calles 1 De Mayo Y 18 De Marzo</t>
  </si>
  <si>
    <t>Construccion De Cuartos Dormitorios</t>
  </si>
  <si>
    <t>Construccion De Sistema De Drenaje Pluvial</t>
  </si>
  <si>
    <t>Rehabilitacion De Camino Rural Loma Santa Cruz A El Platanillo</t>
  </si>
  <si>
    <t>Comisiones Bancarias Fdo Iii</t>
  </si>
  <si>
    <t>Santa Ana Ateixtlahuaca</t>
  </si>
  <si>
    <t>Rehabilitacion De Camino Rural E.C (San Pedro Acatlan -  Santiago Malacatepec) -  La Nueva Esperanza, Tramo: Km 0-000 Al Km 15-00</t>
  </si>
  <si>
    <t>Sueldo Al Personal De Seguridad</t>
  </si>
  <si>
    <t>Rehabilitacion De Camino Rural San Juan Mazatlan-Santiago Tutla</t>
  </si>
  <si>
    <t>Construccion De Canal Pluvial Ii Etapa</t>
  </si>
  <si>
    <t>Comisiones Bancarias De Los Recursos Del Ramo 33 Fondo Iv</t>
  </si>
  <si>
    <t>Conservacion Y  Mantenimiento Del Camino Santiago Amoltepec-Sola De Vega, Tramo Santiago Amoltepec-Santa Maria Zaniza, Del Km 0 000 Al Km 30 000, Subtramo Santiago Amoltepec -El Mangalito</t>
  </si>
  <si>
    <t>Apertura De Camino Tramo Agencia De Piedra Del Tambor - Barranca Nueva, Del Km 0 000 Al Km 1 900</t>
  </si>
  <si>
    <t>Construccion De Comedor Comunitario 2da Etapa</t>
  </si>
  <si>
    <t>Construccion De Comedor Comunitario En La Comunidad De La Esperanza</t>
  </si>
  <si>
    <t>Construccion De Comedor Comunitario En La Localidad La Soledad Tectitlan 2da Etapa</t>
  </si>
  <si>
    <t>Conexión De Tomas Domiciliarias A La Red De Drenaje Sanitario</t>
  </si>
  <si>
    <t>Construccion De Canal Pluvial  Iv  Etapa</t>
  </si>
  <si>
    <t>Construcción De Un Tanque Elevado De Agua Potable En La Segunda Sección</t>
  </si>
  <si>
    <t>Construccion De Centro De Salud</t>
  </si>
  <si>
    <t>Construccion De Drenaje Pluvial De La Calle 12</t>
  </si>
  <si>
    <t>Construcción De Sanitarios Biodigestores Tercera Etapa</t>
  </si>
  <si>
    <t>Construcción De Un Comedor Escolar En La Escuela Primaria ¿Gregorio Torres Quintero¿</t>
  </si>
  <si>
    <t>Ampliación De La Red De Distribución De Energía Eléctrica En Diferentes Calles</t>
  </si>
  <si>
    <t>Revestimiento De Zanjas De Riego Del Paraje Ruguelyaa"</t>
  </si>
  <si>
    <t>Vestuario Y Prenda De Trabajo</t>
  </si>
  <si>
    <t>Rehabilitación De Alumbrado Publico De Libramiento De Arrazola</t>
  </si>
  <si>
    <t>Construccion De Drenaje Pluvial Segunda Etapa</t>
  </si>
  <si>
    <t>Construccion De Drenaje Pluvial Iii Etapa</t>
  </si>
  <si>
    <t>Construccion De Drenaje Pluvial Ii Etapa</t>
  </si>
  <si>
    <t>Equipo De Comunicacion (Radios)</t>
  </si>
  <si>
    <t>Construccion De La Red De Agua Potable 2° Etapa</t>
  </si>
  <si>
    <t>Rehabilitacion Del Camino Rural Tramo San Jose Contereras - El Carrizal Del Km. 0 000 Al Km. 3 000</t>
  </si>
  <si>
    <t>Nomina De Personal De Seguridad Publica</t>
  </si>
  <si>
    <t>Construccion De Cancha De Basquetbool En La Esc. Prim. Justo Sierra</t>
  </si>
  <si>
    <t>Santa María Ipalapa</t>
  </si>
  <si>
    <t>Rehabilitacion De Drenaje Calle Carranza Entre Tabasco Y 18 De Marzo Barrio Las Flores</t>
  </si>
  <si>
    <t>Rehabilitacion De Caminos Rurales Y Cosecheros En Santa Maria Ipalapa</t>
  </si>
  <si>
    <t>Mantenimiento De Equipo De Transporte 2015</t>
  </si>
  <si>
    <t>Construccion De Una Aula Didactica En El Jardin De Niños Sor Juana Ines De La Cruz.</t>
  </si>
  <si>
    <t>Rehabilitacion De Camino Del Tramo Desviacion Cerro Quemado-Camino Sacristan Del Km. 0.000 Al Km 7.000</t>
  </si>
  <si>
    <t>Construccion De Cancha De Basquetbool En La Esc. Prim. Rafael Ramirez</t>
  </si>
  <si>
    <t>Ampliacion Y Rehabilitacion De La Unidad Medica Rural 378 2da Etapa</t>
  </si>
  <si>
    <t>Rehabilitación De Drenaje Sanitario Calle Chapultepec Entre 18 De Marzo Y 12 De Octubre</t>
  </si>
  <si>
    <t>Combustible 2015</t>
  </si>
  <si>
    <t>Construccion De Baños Con Biodigestor</t>
  </si>
  <si>
    <t>Santiago Minas</t>
  </si>
  <si>
    <t>Viaticos Nacionales 2015</t>
  </si>
  <si>
    <t>Pavimentación A Base De Concreto Hidráulico De La Calle Nacional</t>
  </si>
  <si>
    <t>Pasajes 2015</t>
  </si>
  <si>
    <t>Ampliacion De La Red De Distribucion De Energia Electrica En La Calle Principal ( Terminacion)</t>
  </si>
  <si>
    <t>Magdalena Apasco</t>
  </si>
  <si>
    <t>Construccion De La Red De Distribucion De Agua Potable</t>
  </si>
  <si>
    <t>Rehabilitacion De La Red De Agua Potable Segunda Etapa.</t>
  </si>
  <si>
    <t>Sueldos 2015</t>
  </si>
  <si>
    <t>Construccion De Puente Vehicular Incluye Paso Peatonal.</t>
  </si>
  <si>
    <t>Mantenimiento De Edificios Publicos</t>
  </si>
  <si>
    <t>Ampliacion De La Red De Distribucion De Energia Electrica.</t>
  </si>
  <si>
    <t>Rehabilitacion De La Red De Distribucion De Energia Electrica.</t>
  </si>
  <si>
    <t>Ampliacion De La Red De Distribucion Del Sistema De Agua Potable</t>
  </si>
  <si>
    <t>Ampliacion De La Red De Energia Electrica.</t>
  </si>
  <si>
    <t>Cercado Perimetral Y Rehabilitacion De La Caseta Del Pozo De Agua Potable.</t>
  </si>
  <si>
    <t>Rehabilitacion De La Red De Drenaje Sanitario</t>
  </si>
  <si>
    <t>Magdalena Yodocono de Porfirio Díaz</t>
  </si>
  <si>
    <t>Construccion Y Ampliacion De La Linea De Conduccion Y Red De Distribucion Del Sistema De Agua Potable.</t>
  </si>
  <si>
    <t>Rehabilitacion Del Camino Rural Tramo Siempre Vivia - Desviacion A San Pedro</t>
  </si>
  <si>
    <t>Rehabilitacion Del Camino Rural E.C.(Cuicatlan - Oaxaca) Paraje La Torre Del Km. 0000 Al Km. 3000</t>
  </si>
  <si>
    <t>Rehabilitacion Del Camino Rural Tramo El Fortin - Santa Maria La Asuncion</t>
  </si>
  <si>
    <t>Rehabilitacion Del Camino Rural Tramo Cerro Clarin - El Encinal Del Km. 0 000 Al Km. 3 000</t>
  </si>
  <si>
    <t>Ampliacion De Red De Energia Electrica Aerea</t>
  </si>
  <si>
    <t>Magdalena Teitipac</t>
  </si>
  <si>
    <t>Rehabilitacion Del Camino Rural Tramo Tierra Colorada - San Jose Vista Hermosa Del Km. 0 000 Al Km. 3 000</t>
  </si>
  <si>
    <t>Rehabilitación De Drenaje Sanitario Calle Revolución Entre Agustin Melgar Y 12 De Octubre</t>
  </si>
  <si>
    <t>Rehabilitacion Del Camino Rural Tramo Cobao Huautla - San Jose Buena Vista Del Km. 0 000 Al Km. 3 000</t>
  </si>
  <si>
    <t>Rehabilitacion De Drenaje Sanitario Calle Agustin Melgar Entre Cuauhtemoc Y Benito Juarez</t>
  </si>
  <si>
    <t>Rehabilitacion Del Drenaje Sanitario Calle Carranza Entre 18 De Marzo Y 12 De Octubre Col. Josefa</t>
  </si>
  <si>
    <t>Ampliacion De La Red De Distribucion  De Energia Electrica Barrio Santa Cruz</t>
  </si>
  <si>
    <t>Rehabilitacion Del Drenaje Sanitario Calle 12 De Octubre Entre Chapultepec Y Revolucion</t>
  </si>
  <si>
    <t>Construccion De Pozo Profundo Para Agua Potable</t>
  </si>
  <si>
    <t>Construccion De Sanitarios Con Biodigestores</t>
  </si>
  <si>
    <t>Contruccion De Viviendas</t>
  </si>
  <si>
    <t>Rehabilitacion De Caminos Tramo 0 0000 Al 2 000 Km.</t>
  </si>
  <si>
    <t>Equipamiento Del Centro De Salud</t>
  </si>
  <si>
    <t>Rehabilitacion De Drenaje Calle Puebla Entre Hidalgo Y Colima Barrio La Escobeta</t>
  </si>
  <si>
    <t xml:space="preserve">Construccion De Sistema De Alcantarillado 1a. Etapa </t>
  </si>
  <si>
    <t>Rehabilitacion Del Sistema De Alcantarillado Sanitario</t>
  </si>
  <si>
    <t>Equipamiento Del Sistema De Agua Potable (Instalación De Un A Bomba De Agua)</t>
  </si>
  <si>
    <t xml:space="preserve">Pago De Alumbrado Publico </t>
  </si>
  <si>
    <t>Rehabilitacion  De Drenaje Sanitario Calle Puebla Entre Chimalpopoca Y Paso Curita</t>
  </si>
  <si>
    <t>Rehabilitacion De Drenaje En Varias Calles Col. Independencia</t>
  </si>
  <si>
    <t xml:space="preserve">Rehabilitacion De Drenaje Sanitario </t>
  </si>
  <si>
    <t>Ampliacion Del Camino Rural: La Muralla - La Soledad - El Frutillo - El Ocote - El Carasol, Del Km 0 000 Al 12 000.</t>
  </si>
  <si>
    <t>Rehab. Del Camino Rural, Tmo: La Soledad - Vilanueva, La Soledad- La Muralla- El Frutillo - El Carasol - El Huamuche - Cerro Del Gavilan, ......., Del Km. 0 000 Al 145 000.</t>
  </si>
  <si>
    <t>Construccion De Vivienda Digna, Segunda Etapa.</t>
  </si>
  <si>
    <t>Construccion De Red De Agua Potable Sobre Carretera Internacional</t>
  </si>
  <si>
    <t>Construccion De Muro De Contencion Y Cercado Perimetral En La Escuela Primaria "Jose Maria Morelos" 2ª Etapa</t>
  </si>
  <si>
    <t>Rehabilitacion De Drenaje Sanitario Colonia Las Piñas</t>
  </si>
  <si>
    <t>Construccion De Techado De La Plaza Civica Del Iebo Num 85</t>
  </si>
  <si>
    <t>Rehabilitación Del Sistema De Agua Potable (1ra Etapa), En La Localidad De Buenavista</t>
  </si>
  <si>
    <t>Pavimentacion De La Calle Lazaro Cardenas Colonia Obrera</t>
  </si>
  <si>
    <t>Rehabilitación Del Sistema De Agua Potable , En La Localidad De San Miguel Ixcatlan</t>
  </si>
  <si>
    <t>Pavimentacion De La Calle Hidalgo A Base De Concreto Hidraulico</t>
  </si>
  <si>
    <t>Pavimentacion Calle Victor Bravo Ahuja Con Concreto Hidraulico</t>
  </si>
  <si>
    <t>Pavimentacion De La Calle Niños Heroes Entre Cuauhtemoc Y Allende Colonia Emiliano Zapata</t>
  </si>
  <si>
    <t>Construcción De Comedor Comunitario Segunda Etapa</t>
  </si>
  <si>
    <t>Ampliacion De La Red Electrica Barrio Las Delicias</t>
  </si>
  <si>
    <t>Construccion De Dos Casetas De Vigilancia</t>
  </si>
  <si>
    <t>Ampliacion De Calles</t>
  </si>
  <si>
    <t>Ampliacion Red Electrica</t>
  </si>
  <si>
    <t>Adquisicion De Patrulla</t>
  </si>
  <si>
    <t>Construcción De 100 Sanitarios Secos (Con Cámara De Reserva), Ubicado En La Cabecera Municipal</t>
  </si>
  <si>
    <t>Ampliación De La Red De Energía Eléctrica En La Colonia Las Jacarandas (2a Etapa)</t>
  </si>
  <si>
    <t>Ampliacion De Unidad Deportiva Tequixtepec</t>
  </si>
  <si>
    <t>San Miguel Tequixtepec</t>
  </si>
  <si>
    <t>Ampliacion De La Clínica De Salud</t>
  </si>
  <si>
    <t>Rojas de Cuauhtémoc</t>
  </si>
  <si>
    <t>Ampliación De La Red De Energía Eléctrica En La Calle Aldama</t>
  </si>
  <si>
    <t>Ampliacion De La Red Electrica Privada De Puebla</t>
  </si>
  <si>
    <t>Energía Eléctrica En Las Calles De Guerrero, Camino Al Cerro Y Juárez</t>
  </si>
  <si>
    <t>Ampliación De La Red De Energía Eléctrica En La Calle De Rayón.</t>
  </si>
  <si>
    <t xml:space="preserve">Ampliacion De La Red De Energia Electrica. </t>
  </si>
  <si>
    <t>Construccion De Techo Firme</t>
  </si>
  <si>
    <t>Rehabilitacion De La Red De Distribucion De Agua Poatble</t>
  </si>
  <si>
    <t>Santiago Tillo</t>
  </si>
  <si>
    <t>Construccion De Planta Tratadora De Aguas Reciduales</t>
  </si>
  <si>
    <t>Santa Cruz de Bravo</t>
  </si>
  <si>
    <t>Ampliación De La Red De Energía Electrica</t>
  </si>
  <si>
    <t>Construccion De La Ciudad De Los Archivos En Oaxaca</t>
  </si>
  <si>
    <t>Desazolce De Zanjas De Aguas Pluviales</t>
  </si>
  <si>
    <t>Pago De La Primera Estimacion Relativo A La Obra Construccion  De Una Olla Para Captacion De Agua(Segunda Etapa) Ubicada En La Agencia Peña Larga O.Pu A Precios Unitarios Y Tiempo Determinado N.Mca/01</t>
  </si>
  <si>
    <t>Rehabilitacion Y Ampliacion De La Red De Agua Potable</t>
  </si>
  <si>
    <t>Construccion De Camino Rural De Unificacion San Juan -Nueva Esperanza Del Km 0 000 Al 11 500 Subtramo Del Km 1 000 Al Km 2 000.</t>
  </si>
  <si>
    <t>Construccion De Una Aula Didactica Estructura Regional En El Jardin De Niños Frida Kahlo Clave :20djh2311q</t>
  </si>
  <si>
    <t>Terminacion De La Rehabilitacion  De La Red De Distribucion De Agua Potable</t>
  </si>
  <si>
    <t>Construccion De Drenaje Pluvial En La Calle 12 De Marzo, San Miguel Coatlan</t>
  </si>
  <si>
    <t>Construccion De Aula En Telesecundaria Con Clave 20dtv11859h De Raya Lecona</t>
  </si>
  <si>
    <t>Construccion De Una Aula En La Escuela Telesecundaria Con Clave 20dtv1884g</t>
  </si>
  <si>
    <t xml:space="preserve">Ampliación Del Alumbrado Publico En El Acceso Principal </t>
  </si>
  <si>
    <t>Santa Catarina Mechoacán</t>
  </si>
  <si>
    <t>Construcción De La Caseta De Vigilancia</t>
  </si>
  <si>
    <t>Ampliacion Del Drenaje Sanitario En La Calle Yutacahua.</t>
  </si>
  <si>
    <t>Alumbrado Publico Municipal</t>
  </si>
  <si>
    <t>¿Construcción De Un Aula De 6.00x8.00 Mts. En  La Esc. Conafe Curso Comunitario ¿Hermenegildo Galeana, Clave: 20kpr0180v¿</t>
  </si>
  <si>
    <t>Construccion De La Linea De Distribucion De Energia Electrica A Cerro Del Chivo.</t>
  </si>
  <si>
    <t>Mantenimiento Equipo De Transportes</t>
  </si>
  <si>
    <t>Equipamiento De Pozo Profundo</t>
  </si>
  <si>
    <t>Santa María Chachoápam</t>
  </si>
  <si>
    <t>Rehabilitación Del Camino Rural Pinotepa De Don Luis A Yucuchaa Del Km 0 000 Al 8 000</t>
  </si>
  <si>
    <t>Pinotepa de Don Luis</t>
  </si>
  <si>
    <t>3921 Otros Servicios Generales</t>
  </si>
  <si>
    <t>Ampliacion De La Red De Distribucion De Energia Electrica 2015 01</t>
  </si>
  <si>
    <t>Revestimiento De Calles 2015</t>
  </si>
  <si>
    <t>Construccion De Barda En La Escuela Preescolar Jose Vasconcelos</t>
  </si>
  <si>
    <t>San Miguel Suchixtepec</t>
  </si>
  <si>
    <t>Inversion Publica (Estudios, Formuacion Y Evaluacion De Proyectos Productivos No Incluidos En Conceptos Anteriores)</t>
  </si>
  <si>
    <t xml:space="preserve">Ampliacion De La Red De Energia Electrica </t>
  </si>
  <si>
    <t>Rehabilitacion De La Unidad Medica Rural</t>
  </si>
  <si>
    <t>Construcción De Dispensario Medico</t>
  </si>
  <si>
    <t>Ampliacion De La Red Electrica La Reforma San Felipe</t>
  </si>
  <si>
    <t xml:space="preserve">Ampliación De La Red De Electrificación En El Fortín Alto.   </t>
  </si>
  <si>
    <t>San Miguel Chicahua</t>
  </si>
  <si>
    <t>"Construcción De Barda Perimetral En La Escuela Primaria "Cuautemoc" Clave 20dpr0271c, Monjas</t>
  </si>
  <si>
    <t>Monjas</t>
  </si>
  <si>
    <t>Ampliación Del Sistema De Agua Potable En La Corregidora Tierra Colorada</t>
  </si>
  <si>
    <t>Ampliación De La Red De Energía Eléctrica En Cabecera Municipal</t>
  </si>
  <si>
    <t>Electrificacion De Calles Y Yalumbrado Publico En La Calle Colima Y Mexico</t>
  </si>
  <si>
    <t>Ampliación De La Red De Drenaje Sanitario En La Calle Los Pinos De La Colonia El Progreso</t>
  </si>
  <si>
    <t>Ampliación Del Sistema De Agua Potable En Cabecera Municipal</t>
  </si>
  <si>
    <t>Rehabilitación De La Red De Drenaje Sanitario En La Privada 20 De Noviembre</t>
  </si>
  <si>
    <t>Construcción De Un Aula De 6.00x8.00 Mts. Estructura Regional En El Jardin De Niños Sor Juana Ines De La Cruz, Clave: 20kjn0336p</t>
  </si>
  <si>
    <t>Ampliación Del Sistema De Agua Potable En La Calle Miguel Alemán Colonia Los Presidentes</t>
  </si>
  <si>
    <t>Construcción De La Red De Energía Eléctrica (2ª. Etapa)</t>
  </si>
  <si>
    <t>Ampliación Del  Sistema De Agua Potable De La Colonia Independencia</t>
  </si>
  <si>
    <t>Construccion De Biblioteca</t>
  </si>
  <si>
    <t>Construccion De Anexo Sanitario Escuela Primaria Libertad</t>
  </si>
  <si>
    <t>Construcción De Techumbre Autosoportada Para El Comedor Comunitario</t>
  </si>
  <si>
    <t>Rehabilitacion De Pozo De Agua Potable</t>
  </si>
  <si>
    <t>Construcción De Techumbre Autosoportada Para El Comedor Comunitario (Col. Santa Maria)</t>
  </si>
  <si>
    <t>Pavimentación De Calle Principal A Base De Concreto Hidraulico</t>
  </si>
  <si>
    <t>Construcción De Un Aula De 6.00x8.00 Mts.  En La Esc. Prim. 1972, Año De Juarez, Clave: 20dpr1439z</t>
  </si>
  <si>
    <t xml:space="preserve">Combustibles </t>
  </si>
  <si>
    <t>Servicio De Alumbrado Publico</t>
  </si>
  <si>
    <t xml:space="preserve">Ampliacion De La Red De Distribucion Del Agua Potable </t>
  </si>
  <si>
    <t>Vestuario Y Uniformes De Seguridad</t>
  </si>
  <si>
    <t xml:space="preserve">Contruccion De Viviendas En La Localidad De Jazmin Morelos </t>
  </si>
  <si>
    <t>Ampliacion Del Sistema De Agua Potable En La Agencia De San Antonio N Duayaco</t>
  </si>
  <si>
    <t>Pago De Elaboracion E Integracion De Expedientes Tecnicos Ejercicio 2015</t>
  </si>
  <si>
    <t>Asesoria Tecnica Para La Evaluacion Y Seguimiento De Las Obras Municipales</t>
  </si>
  <si>
    <t>Ampliacion De La Red De Distribucion De Energia Electricasubterranea En La Colonia Renacimiento</t>
  </si>
  <si>
    <t>Rehabilitacion De  Caminos Rurales Del Municipio De San Juan Cotzocon</t>
  </si>
  <si>
    <t>Construccion De Techado Para Educacion Fisica En La Comunidad De Santa Maria Puxmetacan</t>
  </si>
  <si>
    <t>Pavimento De Concreto Hidraulico En Calle Prol. De Teotzapotlan, Barrio De La Guadalupe</t>
  </si>
  <si>
    <t>Techado De Cancha De Educación Fisica En La Escuela Primaria Enrique Reyes</t>
  </si>
  <si>
    <t>Construccion De La Red Electrica En La 1a Privada De Nizaadani</t>
  </si>
  <si>
    <t>Pavimento De Concreto Hidraulico En La Calle Quiengola, Barrio San Sebastian, Villa De Zaachila, Oax.</t>
  </si>
  <si>
    <t>Mantenimiento De La Planta De Tratamiento Del Fraccionamiento Del Fraccionamiento Real Del Valle, En La Villa De Zaachila</t>
  </si>
  <si>
    <t>Construccion De Barda Perimetral En El J.N. 13 De Septiembre, Col. Guillermo Gonzalez Guardado</t>
  </si>
  <si>
    <t>Ampliacion De La Red De Agua Potable En La Privada De Nizarindani, Barrio De Dan Sebastian, Villa De Zaachil</t>
  </si>
  <si>
    <t>Construccion De Barda Perimetrao En El J. N. Leona Vicariol, Col. Vicente Guerrero</t>
  </si>
  <si>
    <t>Mantenimiento De Caminos Rurales En San Agustin Chayuco, Jamiltepec, Oaxaca</t>
  </si>
  <si>
    <t>Construccion De Barda Perimetral Y Andador En La Escuela Primaria, Agencia De Policia San Luis Yucutaco, San Agustin Chayuco , Jamiltepec, Oaxaca</t>
  </si>
  <si>
    <t>Construccion De Barda Perimetral En La Escuela Primaria Justo Sierra Mendez  En San Agustin Chayuco, Jamiltepec, Oaxaca</t>
  </si>
  <si>
    <t>Rehabilitacion De La Unidad De Salud Y Techado En San Agustin Chayuco, Jamiltepec, Oaxaca</t>
  </si>
  <si>
    <t>Ampliacion De La Red De Distribucion De Energia Electrica Camino Viejo</t>
  </si>
  <si>
    <t>Santiago Nacaltepec</t>
  </si>
  <si>
    <t>Ampliacion De La Red De Distribucion De Energia Electrica En La Av. Principal</t>
  </si>
  <si>
    <t>Asunción Cacalotepec</t>
  </si>
  <si>
    <t>Ampliacion De La Red De Distribucion De Energia Electrica Arroyo Salinas</t>
  </si>
  <si>
    <t>Ampliacion De La Red De Distribucion De Energia Electrica En La Calle El Botonal (1a. Etapa)</t>
  </si>
  <si>
    <t>Ampliacion De La Red De Distribucion De Energia Electrica En Las Calles Orquideas Y Dalias En La Colonia El Sauz</t>
  </si>
  <si>
    <t>Construcción De 7 Sanitarios Con Biodigestor</t>
  </si>
  <si>
    <t>Construcción De Un Aula En El Jardín De Niños Ignacio Mejía Clave: 20djn0954p</t>
  </si>
  <si>
    <t>Construcción De Un Aula Didáctica En Escuela Primaria Cuauhtémoc, Clave: 20dpr0120x</t>
  </si>
  <si>
    <t>Construcción De Sistema De Agua Potable En Esc. Sec. Tec. N°30</t>
  </si>
  <si>
    <t>Construcción De Sanitarios En El Preescolar Comunitario Clave: 20kjn0494e</t>
  </si>
  <si>
    <t>Construcción De Modulo Sanitario En El Jardín De Niños Jaime Torres Bodet</t>
  </si>
  <si>
    <t>Rehabilitación De Las Principales Calles De La H. Cd. De Ejutla De Crespo.</t>
  </si>
  <si>
    <t>Construcción De Dispensario Médico Tercera Etapa</t>
  </si>
  <si>
    <t>Mejoramiento De Caminos Rurales En Las Localidades De : Heroica Ciudad De Ejutla De Crespo, Yegoseve, El Cerro De Las Huertas, La Escalera, La Lobera, La Cieneguilla, San Juan Coatecas Bajas, El Arrog</t>
  </si>
  <si>
    <t>Construcción De Una Aula En Jardín De Niños José Mariano Michelena, Agencia San Luis Beltran</t>
  </si>
  <si>
    <t>Construcción De Dos Aulas En Jardín De Niños Donají, Agencia Donají</t>
  </si>
  <si>
    <t>Construcción De 2 Aulas En La Escuela Secundaria 177 Y Obra Complementaria Avenida Monte Alban Fraccionamiento Villas De Monte Alban (Geo), Agencia Montoya</t>
  </si>
  <si>
    <t>Construcción De Aula En La Escuela Primaria Melchor Ocampo, Colonia Arenal, Agencia San Martin Mexicapam</t>
  </si>
  <si>
    <t>Construcción De Dos Aulas En La Escuela Primaria 30 De Abril De La Colonia Azucenas, San Martin Mexicapam</t>
  </si>
  <si>
    <t>Construcción De Un Aula En Jardín De Niños José Joaquín Fernández De Lizardi En Calle Guadalajara Entre Las Calles Monterrey Y San Luis Potosí Fraccionamiento Elsa, Agencia Santa Rosa Panzacola</t>
  </si>
  <si>
    <t>Construcción De Red De Agua Potable Calle Venturina Tramo Genaro Vasquez A Prolongación De Esmeralda, Colonia La Joya, Agencia Pueblo Nuevo</t>
  </si>
  <si>
    <t>Construcción De Red De Agua Potable En  Calle Puerto Ángel Colonia Estado De Oaxaca, Agencia San Martin Mexicapam</t>
  </si>
  <si>
    <t>Construcción De La Red De Drenaje Sanitario En La Calle Ojito De Agua, Agencia Donají</t>
  </si>
  <si>
    <t>Construcción De Drenaje Sanitario En La Calle La Cañadita (Barrio Las Salinas) Agencia San Felipe Del Agua</t>
  </si>
  <si>
    <t>Construcción De Drenaje Sanitario En Andador Nueva Generación Entre Calle Pipe Y Ariel, Colonia La Cieneguita Agencia Cinco Señores</t>
  </si>
  <si>
    <t>Rehabilitación De La Red De Drenaje Sanitario En La 4ta Privada De Reforma Agraria, Casco Agencia Cinco Señores</t>
  </si>
  <si>
    <t>Construcción De Drenaje Sanitario En Privada De Independencia, Sector 1 Sección Oeste, Agencia Guadalupe Victoria</t>
  </si>
  <si>
    <t>Construccion De Techado De La Cancha De Usos Multiples Colonia Barrio Maguey</t>
  </si>
  <si>
    <t>Construccion De Alumbrado Publico Sustentable</t>
  </si>
  <si>
    <t>Ampliacion De La Red De Distribucion De Energia Electrica En La Col. 5 De Abril (2a. Etapa)</t>
  </si>
  <si>
    <t xml:space="preserve">Construccion De Alumbrado Publico Sustentable. </t>
  </si>
  <si>
    <t>Ampliacion De La Red De Distribucion De Energia Electrica En La Col. 6 De Noviembre (2a. Etapa)</t>
  </si>
  <si>
    <t xml:space="preserve">Construccion De Alumbrado Publico Sustentable.  </t>
  </si>
  <si>
    <t>Ampliacion De La Red De Distribucion De Energia Electrica En La Av. Ignacio Allende, Col. Lazaro Cardenas (2a. Etapa)</t>
  </si>
  <si>
    <t xml:space="preserve">Construccion De Alumbrado Publico Sustentable En El Vidrio. </t>
  </si>
  <si>
    <t>Pavimentacion Con Concreto Hidraulico En La Calle Chacon</t>
  </si>
  <si>
    <t>Construccion De Casa Comunitaria.</t>
  </si>
  <si>
    <t>Construcción De Drenaje Sanitario En La Calle 16 De Septiembre Tramo Av. Independencia-Constitución, Sector 2 Oeste. Agencia Guadalupe Victoria</t>
  </si>
  <si>
    <t>Construcción De Red De Drenaje Sanitario En Andador Macedonio Alcalá Que Se Ubica Entre Calle Petróleos Mexicanos Y Salamanca,Colonia Lazaro Cardenas Segunda Sección, Agencia San Martin Mexicapam</t>
  </si>
  <si>
    <t>Construcción De Drenaje Sanitario Calle 10 De Abril Colonia Ejidal Agencia San Martin Mexicapam</t>
  </si>
  <si>
    <t>Construccion De Alumbrado Publico Sustentable.</t>
  </si>
  <si>
    <t>Tataltepec de Valdés</t>
  </si>
  <si>
    <t>Ampliacion De La Red De Distribucion De Energia Electrica En El Barrio La Peña</t>
  </si>
  <si>
    <t>San Mateo Etlatongo</t>
  </si>
  <si>
    <t>Ampliacion De La Red De Distribucion De Energia Electrica En El Paraje Kejitno-Nundaa (1a. Etapa)</t>
  </si>
  <si>
    <t>Repotenciacion De La Linea De Distribucion De Energia Electrica (1a. Etapa)</t>
  </si>
  <si>
    <t xml:space="preserve">Ampliacion De La Red De Distribucion De Energia Electrica En El Camino A San Miguel Yogovana (Barrio Chico) </t>
  </si>
  <si>
    <t>Ampliacion De La Red De Distribucion De Energia Electrica En La Col. Tierra Y Libertad (2a. Etapa)</t>
  </si>
  <si>
    <t>Ampliacion De La Red De Distribucion De Energia Electrica En La Col. Tierra Y Libertad</t>
  </si>
  <si>
    <t xml:space="preserve">Ampliacion De La Red De Distribucion De Energia Electrica        </t>
  </si>
  <si>
    <t>Ampliacion De La Red De Distribucion De Energia Electrica Paraje El Magueyal</t>
  </si>
  <si>
    <t>Ampliacion De La Red De Distribucion De Energia Electrica En Las Calles Rayon Y Mina (1a. Etapa)</t>
  </si>
  <si>
    <t xml:space="preserve">Ampliacion De La Red De Distribucion De Energia Electrica En El Barrio San Guillermo  </t>
  </si>
  <si>
    <t>Ampliacion De La Red De Distribucion De Energia Electrica Santo Domingo Barrio Bajo, Calle Benito Juarez</t>
  </si>
  <si>
    <t>Pavimentacion Con Concreto Hidraulico En La Calle Ñatipaa</t>
  </si>
  <si>
    <t>Pavimentacion Con Concreto Hidráulico De La Calle Gobete (Agencia San Felipe Del Agua)</t>
  </si>
  <si>
    <t xml:space="preserve">Ampliacion De La Red De Distribucion De Energia Electrica En El Paraje Rio Hormiga (1a. Etapa)  </t>
  </si>
  <si>
    <t>Pavimentacion De Calles Con Concreto Hidraulico</t>
  </si>
  <si>
    <t xml:space="preserve">Ampliacion De La Red De Distribucion De Energia Electrica En El Paraje Itu Xituu   </t>
  </si>
  <si>
    <t xml:space="preserve">Ampliacion De La Red De Distribucion De Energia Electrica (2a. Etapa)       </t>
  </si>
  <si>
    <t>Ampliacion De La Red De Distribucion De Energia Electrica En La Privada De Nuñez</t>
  </si>
  <si>
    <t>Construccion De Bodega Ejidal 2ª Etapa</t>
  </si>
  <si>
    <t xml:space="preserve">Ampliacion De La Red De Distribucion De Energia Electrica En Varios Parajes </t>
  </si>
  <si>
    <t xml:space="preserve">Ampliacion De La Red De Distribucion De Energia Electrica    </t>
  </si>
  <si>
    <t>Construccion De Salon De Usos Multiples 2ª Etapa.</t>
  </si>
  <si>
    <t xml:space="preserve">Construccion De Gradas, Vestidores Y Sanitarios En La Cancha De Usos Mutiples      </t>
  </si>
  <si>
    <t xml:space="preserve">Construccion De Techado De La Cancha De Usos Multiples   </t>
  </si>
  <si>
    <t>Pavimentacion De Calles Con Concreto Hidraulico En La Colonia Emiliano Zapata</t>
  </si>
  <si>
    <t>San Jacinto Amilpas</t>
  </si>
  <si>
    <t>Construccion De Alumbrado Publico Sustentable En La Av. Moctezuma (Col. Tlacaelel).</t>
  </si>
  <si>
    <t>Ampliacion De La Red De Distribucion De Energia Electrica (2a. Etapa)</t>
  </si>
  <si>
    <t>Ampliación De La Red De Distribución De Energía Eléctrica En La Col. Ampliación Emiliano Zapata</t>
  </si>
  <si>
    <t>Construccion De Pavimento De Concreto Hiudraulico En La 1a. Privada De Monte Alban</t>
  </si>
  <si>
    <t>Ampliacion De La Red De Distribucion De Energia Electrica En Las Calles Nogales Y Palmas</t>
  </si>
  <si>
    <t>Ampliacion De La Red De Distribucion De Energia Electrica En La Av. Zaragoza</t>
  </si>
  <si>
    <t>Ampliacion Y Mejora De La Red De Distribucion De Energia Electrica (2a. Etapa)</t>
  </si>
  <si>
    <t>Construcción De Red De Drenaje Sanitario En La Calle  De Las Rosas Parte Baja, Colonia Azucenas, Agencia San Martin Mexicapam</t>
  </si>
  <si>
    <t>Rehabilitación De Drenaje Sanitario En La Calle Cerrada De Martires De Tacubaya, A Un Costado De La Agencia, Casco De La Agencia De Candiani</t>
  </si>
  <si>
    <t>Construcción De Drenaje Sanitario En Calle Sauces Sector 1 Sección Oeste, Agencia Guadalupe Victoria</t>
  </si>
  <si>
    <t>Construcción De Drenaje Sanitario En Calle Privada De Pinos, Sector 1 Sección Oeste, Agencia Guadalupe Victoria</t>
  </si>
  <si>
    <t>Construcción De Red De Drenaje Sanitario En Privada Del Roble, Sector 1 Sección Oeste, Agencia Guadalupe Victoria</t>
  </si>
  <si>
    <t>Construcción De La Red De Drenaje Sanitario En La Onceava Cerrada De Las Rosas, Colonia Azucenas, San Martin Mexicapam</t>
  </si>
  <si>
    <t>Construcción Alumbrado Público Con Lamparas Solares Sobre En El Andador Nueva Generación Entre Calle Del Pipe Y Calle De Los 17, Colonia La Cieneguita, Agencia Cinco Señores</t>
  </si>
  <si>
    <t>Construcción De Alumbrado Público Con Lamparas Solares Sobre La Prolongación De Calzada De La República Tramo De 16 De Septiembre A Linderos, Agencia Cinco Señores</t>
  </si>
  <si>
    <t>Construcción De Dos Aulas En El Jardín De Niños Miguel De Cervantes Saavedra Colonia Jacarandas, San Martín Mexicapam</t>
  </si>
  <si>
    <t>Construcción De Un Aula De 6 X 8 Metros En La Escuela Primaria Lázaro Cárdenas, Col. Lomas De San Jacinto Sector 4, Agencia Santa Rosa Panzacola</t>
  </si>
  <si>
    <t>Construcción De Aula En Jardín De Niños Luis De La Brena Sector 1, Agencia Guadalupe Victoria</t>
  </si>
  <si>
    <t>Construcción De Red De Agua Potable En Privada Flores Magón A Cuauhtémoc Sector 5, Agencia Guadalupe Victoria</t>
  </si>
  <si>
    <t>Construcción De Red De Agua Potable Calle Yautepec, Colonia Estado De Oaxaca, Agencia San Martín Mexicapam</t>
  </si>
  <si>
    <t>Construcción De Drenaje Sanitario En La Calle Monte Los Olivos Tramo Avenida Solidaridad-Sinahi, Colonia Heladio Ramírez López, Agencia Santa Rosa Panzacola</t>
  </si>
  <si>
    <t>Const. De Alumbrado Público Con Lámparas Solares En Genaro Vásquez  Y Camino Nac. Tramo Pino Suarez-Carr. Internacional, Colonias, 48a, 48b, Pbo. Nvo. Pte. Alta, Presidentes De Mex. Ag. Pbo. Nvo.</t>
  </si>
  <si>
    <t>Construcción De 2 Aulas Y Rehabilitación De 2 Aulas En La Escuela Primaria Independencia En Calle Circuito Santa Rosa, Colonia Lomas De Santa Rosa Parte Alta, Agencia Santa Rosa Panzacola</t>
  </si>
  <si>
    <t>Construcción De Aula En La Escuela Primaria Adolfo López Mateos, Calle México  Entre Carretera Cristobal Colón Y Privada México, Colonia Linda Vista, Agencia Santa Rosa Panzacola</t>
  </si>
  <si>
    <t>Rehabilitación Y Ampliación De Módulo Sanitario En Jardín De Niños Carlos A. Pellicer, Calle Zapotecas S/N Colonia Monte Albán, San Martín Mexicapam</t>
  </si>
  <si>
    <t>Rehabilitación De Preescolar Comunitario Benito Juárez, Colonia Ejidal San Martín Mexicapam</t>
  </si>
  <si>
    <t>Demolición De Una Aula Y Construcción De 2 Aulas En La Escuela Primaria Cuauhtémoc Sector 1, Agencia Guadalupe Victoria</t>
  </si>
  <si>
    <t>Rehabilitación De Módulos Sanitarios En La Escuela Telesecundaria Juana Granados Vera, En La Calle Vicente Guerrero, Casco De La Agencia Candiani Ag. Candiani</t>
  </si>
  <si>
    <t>Construcción De Sistema De Agua Potable  En Andador Ricardo Flores Magón - Puente Emiliano Zapata  Sector 3, Agencia Guadalupe Victoria</t>
  </si>
  <si>
    <t>Rehabilitación De Drenaje Sanitario En La Calle 16 De Septiembre Tramo Chamizal A Calle Durango, Colonia Adolfo López Mateos, Agencia Santa Rosa Panzacola</t>
  </si>
  <si>
    <t>Construcción De Red De Drenaje Sanitario En La Prolongación De Independencia Zona Sur (Calle Dalias) Tramo 1a. Privada De Prol. De Independencia A Prol. De Reforma, Agencia San Luis Beltran</t>
  </si>
  <si>
    <t>Construcción De Red De Drenaje Sanitario En La Privada Porfirio Díaz Paraje La Loma Libramiento Norte Agencia Trinidad De Viguera</t>
  </si>
  <si>
    <t>Construcción De Red De Drenaje Sanitario  En Privada Encinos Sector 1 Sección Oeste, Agencia Guadalupe Victoria</t>
  </si>
  <si>
    <t>Rehabilitación De Drenaje Sanitario De La Calle Sinahí Tramo Del Monte Los Olivos A Circuito Santa Rosa, Colonia Heladio Ramírez López, Agencia Santa Rosa Panzacola</t>
  </si>
  <si>
    <t>Rehabilitación De Drenaje Sanitario En Callle Vicente Guerrero, Entre Calle Sabinos A Calle Puerto Cortés, Casco De La Agencia Candiani</t>
  </si>
  <si>
    <t>Construcción De Red De Agua Potable En Primera Privada De Prolongación De Jazmines De La Colonia La Joya, Agencia San Martín Mexicapam</t>
  </si>
  <si>
    <t>Construcción De Red De Drenaje Sanitario  En La Calle Lázaro Cárdenas  Tramo De Arroyo A 1a. Etapa , Colonia Solidaridad, Agencia Santa Rosa Panzacola</t>
  </si>
  <si>
    <t>Construcción De Drenaje Sanitario En La Privada De Pinos (Calle De La Zanja), Cabecera De La Agencia Donaji</t>
  </si>
  <si>
    <t>Ampliación De Red De Drenaje Sanitario En Calle El  Mezquite Tramo Lino García A Privada De Lino García, Sector 1, Agencia Guadalupe Victoria</t>
  </si>
  <si>
    <t xml:space="preserve">Construccion De Alumbrado Publico Sustentable.       </t>
  </si>
  <si>
    <t>Ampliacion De La Red De Distribucion De Energia Electrica En El Rancho El Ojoche (2a. Etapa)</t>
  </si>
  <si>
    <t>Construccion De Alumbrado Publico Sustentable En La Col. Zapoteca, Av. Reyes Zapotecas.</t>
  </si>
  <si>
    <t>Construccion De Alumbrado Publico Sustentable En La Calle Rodolfo Morales.</t>
  </si>
  <si>
    <t>Construccion De Alumbrado Publico Sustentable En La Calle El Refugio.</t>
  </si>
  <si>
    <t>Santo Domingo Tomaltepec</t>
  </si>
  <si>
    <t>Santa María Guienagati</t>
  </si>
  <si>
    <t>Construcion De La Escuela Primaria Flores Magon (2da. Etapa)</t>
  </si>
  <si>
    <t>Terminacion De La Construccion De La Bodega De Insumos Agropecuarios.</t>
  </si>
  <si>
    <t xml:space="preserve">Construccion De Muro De Contencion En La Escuela Emiliano Zapata Robles, Clave: 20dpr2028d  </t>
  </si>
  <si>
    <t>Rehabilitación De Baños En El Jardín De Niños Luz Colmenares Martz, En La Calle Mártires De Tacubaya Esquina La Luz, Casco De La Agencia De Candiani, Agencia Candiani</t>
  </si>
  <si>
    <t>Construcción De Dos Aulas Didácticas, Laboratorio Y Módulo De Servicios Sanitarios En La Escuela Telesecundaria Héroes Nacionales, Calle Primero De Mayo, Agencia San Juan Chapultepec</t>
  </si>
  <si>
    <t>Pavimentacion Con Concreto Hidraulico De La Calle Principal</t>
  </si>
  <si>
    <t>Pavimentacion Con Concreto Hidraulico De La Calle Libertad</t>
  </si>
  <si>
    <t>San José Chiltepec</t>
  </si>
  <si>
    <t>Pavimentacion Con Concreto Hidraulico En La Calle Castillo</t>
  </si>
  <si>
    <t>Pavimentacion Con Concreto Hidraulico En La Calle Emiliano Zapata</t>
  </si>
  <si>
    <t>Pavimentacion Con Concreto Hidraulico En La Calle Camalotal</t>
  </si>
  <si>
    <t>Pavimentacion Con Concreto Hidraulico En La Calle Centro</t>
  </si>
  <si>
    <t>Construccion De Espacio Fisico Para Gimnasio Al Aire Libre En El Campo Benito Juarez</t>
  </si>
  <si>
    <t>Reposición De Pavimento Con Concreto Hidráulico En La Calle Principal</t>
  </si>
  <si>
    <t>Pavimentacion Con Concreto Hidraulico En La Calle Principal</t>
  </si>
  <si>
    <t>Pavimentacion Con Concreto Hidraulico En La Calle Deportiva (2a. Etapa)</t>
  </si>
  <si>
    <t>Pavimentacion Con Concreto Hidraulico De La Calle Ahuizotl (3a. Etapa)</t>
  </si>
  <si>
    <t>Construcción De Cisterna  Con Cap. De 30 M3. En La Escuela Primaria Educación En 1er. Andador Calle Jericó Entre Jericó Y Río Jordán En La Colonia Heladio Ramírez López, Agencia Santa Rosa Panzacola</t>
  </si>
  <si>
    <t>Rehabilitación De Sanitarios En Escuela Primaria Vicente Guerrero, Colonia Jacarandas, Agencia San Martín Mexicapam</t>
  </si>
  <si>
    <t>Construcción De Drenaje Sanitario En Privada Puerto Ensenada Entre Calle Del Avión Y Calle Mártires De Tacubaya, Casco De La Agencia Candiani, Agencia Candiani</t>
  </si>
  <si>
    <t>Ampliacion Del Sistema De Agua Potable (1er Etapa) Para Beneficiar A La Localidad De San Jeronimo Taviche, En El Municipio Del Mismo Nombre</t>
  </si>
  <si>
    <t>San Jerónimo Taviche</t>
  </si>
  <si>
    <t>Construccion Del Sistema De Agua Potable (1er Etapa), Para Beneficiar A La Localidad De Yerba Buena, En El Municipio De San Juan Mixtepec Dto. 08</t>
  </si>
  <si>
    <t>Construccion Del Sistema De Agua Potable (1er Etapa), Para Beneficiar A La Localidad De Cuauhtemoc Guadalupe, En El Municipio De San Miguel Chimalapa</t>
  </si>
  <si>
    <t>Construccion Del Sistema De Agua Potable (1er Etapa), Para Beneficiar A La Localidad De Santiago Yaveo, En El Municipio Del Mismo Nombre</t>
  </si>
  <si>
    <t>Santiago Yaveo</t>
  </si>
  <si>
    <t>Construccion Del Sistema De Agua Potable (1er Etapa),En El Barrio Santa Cecilia Para Beneficiar A La Localidad De Santa Maria Zacatepec, En El Municipio Del Mismo Nombre</t>
  </si>
  <si>
    <t>Construccion Del Sistema De Agua Potable (1er Etapa), Para Beneficiar A La Localidad De Santiago Amatepec, En El Municipio De Totontepec Villa De Morelos</t>
  </si>
  <si>
    <t>Construccion Del Sistema De Agua Potable (1er Etapa), Para Beneficiar A La Localidad De Cerro De Pita, En El Municipio De San Juan Bautista Valle Nacional</t>
  </si>
  <si>
    <t>Construccion Del Sistema De Agua Potable (1er Etapa), Para Beneficiar A La Localidad De Agua De La Rosa, En El Municipio De Huatla De Jimenez</t>
  </si>
  <si>
    <t>Construcción De Techado En La Área De Impartición De Educación Física De La Escuela Primaria Independencia Nacional  Clave: 20dpr0710k</t>
  </si>
  <si>
    <t>Construcción De Un Aula En Telesecundaria Entre Las Calles Flores Magón Y Miguel Méndez, Fraccionamiento Montoya, Agencia Montoya</t>
  </si>
  <si>
    <t>Ampliacion De La Red De Distribucion De Energia Electrica En La Calle Benito Juarez</t>
  </si>
  <si>
    <t>Construcción De 1 Aula En La Escuela Telesecundaria Clave:20dtv0199i</t>
  </si>
  <si>
    <t>Construcción De Muro De Contención</t>
  </si>
  <si>
    <t>Construcción Del Albergue Para Familiares De Pacientes Internados En El Hospital Del Niño Y De Especialidades</t>
  </si>
  <si>
    <t>Gerenciamiento Del Proyecto Para La Construcción Del Centro De Reinserción Social De Media Seguridad.</t>
  </si>
  <si>
    <t>Construccion Del Sistema De Agua Potable (Col. Niño Artillero)</t>
  </si>
  <si>
    <t>Desazolve Del Rio Los Perros 3a Etapa</t>
  </si>
  <si>
    <t xml:space="preserve">Construccion De La Red Subterranea De Energia Electrica En La Col. Campo De Aviacion, Calle Emiliano Zapata </t>
  </si>
  <si>
    <t xml:space="preserve">Construccion Del Sistema De Agua Potable (1er Etapa) Para Beneficiar A La Localidad De Lazaro Cardenas Yucunicoco, En El Municipio De Santiago Juxtlahuaca </t>
  </si>
  <si>
    <t>Construccion Del Sistema De Agua Potable (1er Etapa) Para Beneficiar A La Localidad De Cieneguilla, En El Municipio De San Juan Quiahije</t>
  </si>
  <si>
    <t>San Juan Quiahije</t>
  </si>
  <si>
    <t xml:space="preserve">Elaboracion De Estudio Y Proyecto Para El Parque Metropolitano Ecologico Del Agua Area De Monte Alban. </t>
  </si>
  <si>
    <t xml:space="preserve">Construccion De Alumbrado Publico Sustentable Sobre Margen Del Rio Salado, Tramo: Simbolos Patrios - Prolongacion La Noria (1a. Etapa)  </t>
  </si>
  <si>
    <t>Pavimentacion Con Concreto Hidraulico En La Calle Principal De La Col. Guieexhuba</t>
  </si>
  <si>
    <t>Instalación De Transformador Tipo Poste En La Av. 2 De Abril</t>
  </si>
  <si>
    <t>Rehabilitación Del Sistema De Agua Potable En El Barrio El Tortuguero</t>
  </si>
  <si>
    <t>Programa De Subsidio Para La Seguridad Pública Municipal (Red Nacional De Telecomunicaciones) 2015, Cobertura Municipal</t>
  </si>
  <si>
    <t>Remodelación Y Modernización Del Mercado 20 De Noviembre Del Municipio De Oaxaca De Juárez</t>
  </si>
  <si>
    <t>Muebles De Oficina Y Estantería</t>
  </si>
  <si>
    <t>Equipo De Cómputo Y De Tecnologías De La Información</t>
  </si>
  <si>
    <t>Remodelación Y Modernización Del Mercado Benito Juárez Del Municipio De Oaxaca De Juarez</t>
  </si>
  <si>
    <t>Construcción De Un Nuevo Mercado Para Atender La Demanda Y Comercialización De Productos Orgánicos De Los Valles Centrales De Oaxaca Mercado Orgánico El Pochote</t>
  </si>
  <si>
    <t>Otros Mobiliarios Y Equipo De Administración</t>
  </si>
  <si>
    <t>Equipo Médico Y De Laboratorio</t>
  </si>
  <si>
    <t>Instrumental Médico Y De Laboratorio</t>
  </si>
  <si>
    <t>Edificación No Habitacional</t>
  </si>
  <si>
    <t>Equipo De Cómputo Y Tecnologías De La Información Para Profesionalización</t>
  </si>
  <si>
    <t>Otros Mobiliarios Y Equipo De Administración Para Profesionalización.</t>
  </si>
  <si>
    <t>Vehículos Y Equipo Terrestre Para Profesionalización</t>
  </si>
  <si>
    <t>Rehabilitacion De Colector Sanitario San Pablo Etla</t>
  </si>
  <si>
    <t xml:space="preserve">Elaboración De Expediente Técnico De Agua Potable  </t>
  </si>
  <si>
    <t>Ampliacion Y Mejoramiento De Camino Cosechero De San Lorenzo Texmelucan Loma Tendida</t>
  </si>
  <si>
    <t>Construccion De Drenaje Pluvial Ubicado En La Localidad De El Arador</t>
  </si>
  <si>
    <t>Rehabilitacion Del Sistema De Drenaje Sanitario En Al Av. Constitucion 5a. Seccion.</t>
  </si>
  <si>
    <t>Asunción Ixtaltepec</t>
  </si>
  <si>
    <t>Ampliacion De Energia Eléctrica En El  Cecyte, Municipio De Chahuites Oax.</t>
  </si>
  <si>
    <t>Cercado De Barda Perimetral En El J.N. "Ramon Nuñez", Barrio Guachacho</t>
  </si>
  <si>
    <t>Ampliacion De Red De Distribucion De Agua Potable Callejon Galeana</t>
  </si>
  <si>
    <t>Ampliacion De Drenaje Sanitario Del Callejon Galeana 4a. Seccion Segunda Etapa.</t>
  </si>
  <si>
    <t>Construccion De Techumbre En Escuela Primaria "Emiliano Zapata"</t>
  </si>
  <si>
    <t>Software Uecs</t>
  </si>
  <si>
    <t>Ampliacion De Drenaje Sanitario De La Calle Canal 33 4a. Seccion.</t>
  </si>
  <si>
    <t>Anexo Sanitario En La Escuela Primaria "Emiliano Zapata"</t>
  </si>
  <si>
    <t xml:space="preserve">Licencias Informáticas E Intelectuales Uecs </t>
  </si>
  <si>
    <t xml:space="preserve">Construcción De Depósitos O Tanques De Agua En La Colonia Aldama </t>
  </si>
  <si>
    <t>Pavimentacion De Concreto Asfaltico Tramo  Porvenir-Chahuites</t>
  </si>
  <si>
    <t xml:space="preserve">Edificación No Habitacional Uecs </t>
  </si>
  <si>
    <t>Construcción De Techos Firmes En La Colonia San Pablo</t>
  </si>
  <si>
    <t>Construccion De Sanitarios De La Escuela Telesecundaria</t>
  </si>
  <si>
    <t>Construccion De Tanque Superficial Para Agua Potable De 30 M3</t>
  </si>
  <si>
    <t>Ampliacion De Red De Energia Electrica Calle Prolongacion 21 De Agosto Y 20 De Noviembre Lado Norte Sexta Seccion.</t>
  </si>
  <si>
    <t>Construcción De Conexiones A La Red De Drenaje (Descargas Domiciliarias) En La Colonia El Calvario</t>
  </si>
  <si>
    <t>Construccion De Cancha De Basquetbol, Gradas Y Areas De Juegos Infantiles En La Agencia De Chivixhuyo.</t>
  </si>
  <si>
    <t>Construcción De Techos Firmes</t>
  </si>
  <si>
    <t>Construccion De Drenaje Sanitario Tramo Planta De Tratamiento-Carrizal-Camino A Santo Domingo</t>
  </si>
  <si>
    <t>Mantenimiento Al Sistema De Agua Potable Municipal</t>
  </si>
  <si>
    <t>Pavimentacion De La Calle 13 De Septiembre</t>
  </si>
  <si>
    <t xml:space="preserve">Mantenimiento Del Sistema De Drenaje Municipal </t>
  </si>
  <si>
    <t>Construcción De Un Aula En El Centro Preescolar Libertad</t>
  </si>
  <si>
    <t>Pavimentacion De La Avenida Independencia Y Calle Canal 33</t>
  </si>
  <si>
    <t>Construccion De Tres Aulas En La Escuela Secundaria General Octavio Paz</t>
  </si>
  <si>
    <t>Construcción De Sanitarios Secos (Letrinas)</t>
  </si>
  <si>
    <t>Imagen Urbana De San Agustinillo 2a. Etapa</t>
  </si>
  <si>
    <t>Pavimentación De La Calle Agustín Melgar A Base De Concreto Hidraulico</t>
  </si>
  <si>
    <t>Pavimentación Con Concreto Hidraúlico De La Calle Principal La Guadalupe</t>
  </si>
  <si>
    <t>Pavimentacion De La Calle Sin Nombre Con Concreto Hidraulico</t>
  </si>
  <si>
    <t>Muebles De Oficina-Acceso A La Justicia Para Las Mujeres</t>
  </si>
  <si>
    <t>Muebles Excepto De Oficina-Acceso A La Justicia Para Las Mujeres</t>
  </si>
  <si>
    <t>Equipo De Cómputo-Acceso A La Justicia Para Las Mujeres</t>
  </si>
  <si>
    <t>Otros Mobiliarios Y Equipo De Administración-Acceso A La Justicia Para Las Mujeres</t>
  </si>
  <si>
    <t>Equipos Y Aparatos Audiovisuales-Acceso A La Justicia Para Las Mujeres</t>
  </si>
  <si>
    <t>Cámaras Fotográficas Y De Video-Acceso A La Justicia Para Las Mujeres</t>
  </si>
  <si>
    <t>Equipo Educacional Y Recreativo-Acceso A La Justicia Para Las Mujeres</t>
  </si>
  <si>
    <t xml:space="preserve">Equipo Médico Y De Laboratorio </t>
  </si>
  <si>
    <t>Ampliacion Del Sistema De Drenaje Sanitario En La Calle Lazaro Cardenas De La Colonia 11 De Septiembre</t>
  </si>
  <si>
    <t>Rehabilitación Del Alumbrado Publico Del Boulevar Independencia</t>
  </si>
  <si>
    <t>Rehabilitacion De La Red Del Sistema De Drenaje Sanitario En La 3ra Calle Felipe Pescador Entre 16 De Septiembre Y Carretera Panamericana Primera Seccion.</t>
  </si>
  <si>
    <t>Rehabilitacion De La Red Del Sistema De Drenaje Sanitario En La Calle Libertad Entre La Avenida Benito Juarez Y Avenida I. Allende De La Cuarta Seccion.</t>
  </si>
  <si>
    <t>Ampliacion De Drenaje Sanitario Calle Alvaro Obregon, Andadores Francisco Villa Y Felipe Angeles Colonia Martires 31 De Julio</t>
  </si>
  <si>
    <t>Construccion De Drenaje Sanitario Colonia 5 De Abril</t>
  </si>
  <si>
    <t>Profesionalización De Las Instituciones De Seguridad Pública</t>
  </si>
  <si>
    <t>Ampliacion De La Red De Drenaje Sanitario En El Callejon Ique Guidxi</t>
  </si>
  <si>
    <t>Rehabilitacion De La Red De Drenaje Sanitario De La Calle Adolfo C. Gurrion</t>
  </si>
  <si>
    <t>Rehabilitacion De Drenaje Sanitario De La Av. Industria</t>
  </si>
  <si>
    <t>Rehabilitación Del Sistema De Drenaje Sanitario En El Callejon Emiliano Zapata De La Novena Seccion.</t>
  </si>
  <si>
    <t>Construcción De Tanque Elevado Para El Sistema De Agua Potable.</t>
  </si>
  <si>
    <t>Mejoramiento De Canal Pluvial Del Km 0 000 Al Km 1 400 Del Crucero A Iguxhita Carretera Juchitan Union Hidalgo.</t>
  </si>
  <si>
    <t>Mejoramiento De Desague Pluvial De La Colonia Emiliano Zapata En La Novena Sección.</t>
  </si>
  <si>
    <t>Ampliación De La Red De Drenaje Sanitario Lado Norte</t>
  </si>
  <si>
    <t>Construccion De Sanitarios, Esc. Prim. Jose F. Gomez</t>
  </si>
  <si>
    <t>Pavimentacion De Concreto Hidraulico, 2ª Privada De La Calle Reforma 2ª Seccion</t>
  </si>
  <si>
    <t>Rehabilitación Del Camino Cosechero Camino Shabaconde</t>
  </si>
  <si>
    <t>Rehabilitación De Drenaje Sanitario.</t>
  </si>
  <si>
    <t>Construccion Del Sistema De Agua Potable Colonia Chapultepec.</t>
  </si>
  <si>
    <t>Rehabilitacion Del Sistema De Drenaje Sanitario  En La Av. Belisario Dominguez, Entre Valentin Carrasco Y Francisco I. Madero 4ta. Seccion</t>
  </si>
  <si>
    <t>Centro De Interpretacion Ambiental De El Mazunte 2a. Etapa</t>
  </si>
  <si>
    <t xml:space="preserve">Instrumental Médico Y De Laboratorio De Acceso A La Justicia Para Las Mujeres </t>
  </si>
  <si>
    <t>Imagen Urbana De Santa Maria Del Tule</t>
  </si>
  <si>
    <t>Santa María del Tule</t>
  </si>
  <si>
    <t xml:space="preserve">Maquinaria Y Equipo Industrial De Acceso A La Justicia Para Las Mujeres </t>
  </si>
  <si>
    <t>Centro Gastronomico Oaxaca</t>
  </si>
  <si>
    <t xml:space="preserve">Software-Acceso A La Justicia Para Las Mujeres </t>
  </si>
  <si>
    <t xml:space="preserve">Edificación No Habitacional De Nuevo Sistema De Justicia Penal </t>
  </si>
  <si>
    <t>Equipamiento De Pozo De Agua Potable</t>
  </si>
  <si>
    <t>Pavimentación De Calles Con Concreto Hidraulico</t>
  </si>
  <si>
    <t>Equipo De Cómputo Para Sistema Penitenciario</t>
  </si>
  <si>
    <t>Fortalecimiento Del Sistema Penitenciario</t>
  </si>
  <si>
    <t>Construccion De Urbanizacion Con Concreto Hidraulico En Calle De Acceso</t>
  </si>
  <si>
    <t>Equipos De Administración Para Sistema Penitenciario</t>
  </si>
  <si>
    <t>Mejoramiento De Camino De Acceso A La Localidad</t>
  </si>
  <si>
    <t xml:space="preserve">Equipo Médico Y De Laboratorio Para Sistema Penitenciario </t>
  </si>
  <si>
    <t>Servicio De Llamadas De Emergencia 066 Y 089</t>
  </si>
  <si>
    <t>Construccion De Urbanizacion Con Concreto Hidraulico En Calle</t>
  </si>
  <si>
    <t>Fortalecimiento De Instituciones Estatales De Seguridad Pública</t>
  </si>
  <si>
    <t>Rehabilitación De Camino Rural De La Iglesia Segundo Viernes A La Brecha De Pemex.</t>
  </si>
  <si>
    <t>Construccion De Urbanizacion Con Concreto Hidraulico En Calle De La Comunidad</t>
  </si>
  <si>
    <t>Mejoramiento De Camino De Acceso A La Localidad De Chacahua Del Km 2 Al Km 4</t>
  </si>
  <si>
    <t>Sistema Nacional De Información (Base De Datos)</t>
  </si>
  <si>
    <t>Construccion De Albergue Comunitario (Segunda Etapa)</t>
  </si>
  <si>
    <t>Construccion De Albergue Comunitario ( Segunda Etapa)</t>
  </si>
  <si>
    <t>Ampliación Del Sistema De Alumbrado Publico</t>
  </si>
  <si>
    <t>Construccion De Clinica Dental (Segunda Etapa)</t>
  </si>
  <si>
    <t>Rehabilitación En Al Escuela Secundaria No.188</t>
  </si>
  <si>
    <t>Mejoramiento De Tres Aulas En La Esc. Prim. Benito Juarez</t>
  </si>
  <si>
    <t xml:space="preserve">Construccion De Techado De Cancha Multideportiva De La Escuela Primaria Juan Jacobo Rousseau Del Paraje La Era </t>
  </si>
  <si>
    <t>Construccion Del Laboratorio De La Salud Para El Pe Lic. En Enfermeria De La Des De Ciencias Quimicas Y Alimentos (Tercera Etapa)</t>
  </si>
  <si>
    <t>Construcción De Cuarto Dormitorio</t>
  </si>
  <si>
    <t>Construccion De Un Aula Didactica De 6.00 X 5.30 Mts En Preescolar (Segunda Etapa)</t>
  </si>
  <si>
    <t>Instrumental Médico Para El Sistema Penitenciario</t>
  </si>
  <si>
    <t>Rehabilitación De La Red De Agua Potable</t>
  </si>
  <si>
    <t xml:space="preserve">Vehículos Y Equipo Terrestre Para El Sistema Penitenciario </t>
  </si>
  <si>
    <t>Maquinaria Y Equipo Industrial Para Sistema Penitenciario</t>
  </si>
  <si>
    <t>Construcción De Dos Aulas Didácticas En La Escuela Primaria General Lázaro Cárdenas Del Río.</t>
  </si>
  <si>
    <t>Equipos De Generación Eléctrica Para El Sistema Penitenciario</t>
  </si>
  <si>
    <t xml:space="preserve">Otros Equipos Para El Sistema Penitenciario </t>
  </si>
  <si>
    <t>Construcción De Cuartos Dormitorios</t>
  </si>
  <si>
    <t>Equipo De Administración Para La Red Nacional De Telecomunicaciones.</t>
  </si>
  <si>
    <t xml:space="preserve">Rehabilitación De Escuela Telesecundaria </t>
  </si>
  <si>
    <t>Rehabilitacion Del Camino Rural Huamichil - Guadalupe De Cardenas Del Km 00 000 Al Km 2 080 Ubicada En La Loc. De Guadalupe De Cardenas</t>
  </si>
  <si>
    <t xml:space="preserve">Equipo De Comunicación Y Telecomunicación Para La Red Nacional </t>
  </si>
  <si>
    <t xml:space="preserve">Equipo De Cómputo Para El Sistema Nacional De Información </t>
  </si>
  <si>
    <t xml:space="preserve">Equipo De Cómputo-066 Y 089 </t>
  </si>
  <si>
    <t>Muebles De Oficina Para El Laboratorio De Genética Forense</t>
  </si>
  <si>
    <t xml:space="preserve">Ampliacion De R.D Electrificacion San Jose En La Localidad De San Jose </t>
  </si>
  <si>
    <t>Mobiliario Y Equipo De Administración Para El Laboratorio De Genética Forense</t>
  </si>
  <si>
    <t xml:space="preserve">Cámaras Fotográficas Para El Laboratorio De Genética Forense </t>
  </si>
  <si>
    <t xml:space="preserve">Equipo Médico Y De Laboratorio Para El Laboratorio De Genética Forense </t>
  </si>
  <si>
    <t>Vehículos Y Equipo Terrestre Para El Fortalecimiento</t>
  </si>
  <si>
    <t>Ampliacion De La Red De Agua Potable Ubicada En La Localidad De El Espinal</t>
  </si>
  <si>
    <t>Muebles De Oficina Para El Fortalecimiento</t>
  </si>
  <si>
    <t>Rehabilitacion De La Red De Agua Potable En La Loc. De San Francisco El Chico</t>
  </si>
  <si>
    <t>Construccion De Drenaje Pluvial En La Calle Jazmin Y En El Paraje El Mezquital En El Camino A Rancho Castillo</t>
  </si>
  <si>
    <t>Equipo Médico Y De Laboratorio Para El Fortalecimiento</t>
  </si>
  <si>
    <t xml:space="preserve">Vehículos Y Equipo Terrestre Fortalecimiento Procuraduría </t>
  </si>
  <si>
    <t>Equipo De Defensa Y Seguridad Para El Fortalecimiento</t>
  </si>
  <si>
    <t>Construcción De Cuartos Dormitorio</t>
  </si>
  <si>
    <t>Construcción De Camino Rural Sacacosechas</t>
  </si>
  <si>
    <t>Ampliación Del Alumbrado Público En La Población De San Blas Atempa</t>
  </si>
  <si>
    <t>Rehabilitacion En La Escuela Primaria Pablo Sidar</t>
  </si>
  <si>
    <t>Rehabilitacion En La Escuela Primaria Gabriela Mistral</t>
  </si>
  <si>
    <t>Rehabilitación En La Escuela Telesecundaria</t>
  </si>
  <si>
    <t>Rehabilitacion De La Escuela Primaria Olimpica</t>
  </si>
  <si>
    <t>Rehabilitacion De Techado En Escuela</t>
  </si>
  <si>
    <t>Construcción De Pavimento De Concreto Asfalto En La Carretera Rancho Llano (1ra Etapa).</t>
  </si>
  <si>
    <t>Rehabilitación Del Sistema De Agua Potable (Linea De Conducción Y Equipo De Bombeo Del Pozo N0. 2)</t>
  </si>
  <si>
    <t>Rehabilitación De Camino Cosechero Nizarindani</t>
  </si>
  <si>
    <t>Construccion De Ampliacion Electrica 0.165km-Andador Laureles</t>
  </si>
  <si>
    <t>Sistema Penitenciario Nacional</t>
  </si>
  <si>
    <t>Equipamiento Del Sistema De Agua Potable</t>
  </si>
  <si>
    <t>Construccion De La Primera Etapa De Electrificacion Con Paneles Solares Para Las Viviendas De La Localidad De Pueblo Viejo, San Dionisio Del Mar Oaxaca, Oaxaca</t>
  </si>
  <si>
    <t>Techado De La Cancha Deportiva Del Instituto De Estudios De Bachillerato No.9 San Juan Chilateca</t>
  </si>
  <si>
    <t>San Juan Chilateca</t>
  </si>
  <si>
    <t>Pavimentacion Con Concreto Hidraulico Del Callejon Cruz Azul. Segunda Seccion</t>
  </si>
  <si>
    <t>Pavimentación Con Concreto Hidráulico De La Cerrada Callejón Del Carmen. Sexta Seccion</t>
  </si>
  <si>
    <t>Construcción De Pavimento De Concreto Asfalto En La Carretera Rancho Llano (2da. Etapa)</t>
  </si>
  <si>
    <t>Pavimento Con Concreto Hidraulico De La Prolongacion Avenida Venecia En La Colonia La Flores</t>
  </si>
  <si>
    <t>Pavimentacion De Concreto Hidraulico De La Calle Joaquin Amaro</t>
  </si>
  <si>
    <t>Construcción De Pavimento Hidráulico San Isidro Del Palmar</t>
  </si>
  <si>
    <t>Pavimento Con Concreto Hidraulico De La Prolongacion Avenida Saul Martinez En La Colonia La Flores</t>
  </si>
  <si>
    <t>Pavimentación Con Concreto Hidráulico En Diferentes Zonas De La Población De Santa Rosa De Lima.</t>
  </si>
  <si>
    <t>Pavimentacion Con Concreto Hidraulico Del Callejon La Ventosa, Segunda Seccion</t>
  </si>
  <si>
    <t>Pavimentacion Ignacio Nicolas Interior Sexta Seccion</t>
  </si>
  <si>
    <t>Consstruccion De Urbanizacion Con Concreto Hidraulico En Calle</t>
  </si>
  <si>
    <t>Ampliacion De La Red De Energia Electrica En Prol. Calle Chiapas Desde Calle Benito Juarez Y En Calle Yucatan Desde Cjon. Mirador</t>
  </si>
  <si>
    <t>Pavimentacion Con Concreto Hidraulico De La Calle 1 De La Colonia La Esperanza</t>
  </si>
  <si>
    <t>Construcción De La Red De Distribución Del Sistema De Agua Potable</t>
  </si>
  <si>
    <t>Mejora Y Ampliación De La L.D Y R.D De Energía Eléctrica En Santa Rosa De Lima</t>
  </si>
  <si>
    <t>Construcción  De Techado En Área De Impartición De Educación Física De La Escuela Primaria Antonio De Leon</t>
  </si>
  <si>
    <t>Ampliacion De La Red Del Sistema De Agua Potable</t>
  </si>
  <si>
    <t>Construccion De Anexos Sanitarios De La Esc.Prim. Urb. Mat. "Cesar Linton Rodriguez, Clave 20dpr2702p</t>
  </si>
  <si>
    <t>Ampliacion De La Red De Energia Electrica En Calle Orquideas Entre Guiexhoba Y Calle Azucenas Y En Calle 5 Ceibas Entre Calle Girasoles Y Calle Azucenas</t>
  </si>
  <si>
    <t>Pavimentacion Con Concreto Hidraulico Del Callejon Del Rio. Novena Seccion</t>
  </si>
  <si>
    <t>Pavimentacion Con Concreto Hidraulico De La Calle Lic. Carlos Sanchez Colonia La Gloria</t>
  </si>
  <si>
    <t>Ampliacion De La Red De Distribucion De Energia Electrica En Calle Alvaro Y Callejon Francisco I. Madero, Colonia 5 De Diciembre</t>
  </si>
  <si>
    <t>Pavimentacion Con Concreto Hidraulico Del Callejon Rosa De Saltillo, Entre El Callejon Robles Y Callejon Del Rio, En La Novena Seccion</t>
  </si>
  <si>
    <t>Construccion De Techado En Area De Imparticion De Educacion Fisica De La Escuela Telesecundaria</t>
  </si>
  <si>
    <t>Rehabilitacion De La Red Sanitaria En El Callejon Paztcuaro Héroes De Nacozari</t>
  </si>
  <si>
    <t>Cambio De Luminarias Del Alumbrado Público</t>
  </si>
  <si>
    <t>Rehabilitacion De La Red De Drenaje Sanitario En La Calle Laborista Entre Carr. Transistmica Y Av. Del Trabajo</t>
  </si>
  <si>
    <t>Rehabilitación De Vivienda Piso Firme</t>
  </si>
  <si>
    <t>Ampliación De La Red De Energía Eléctrica De La Calle Nogales Entre Calle Bicentenario Y Calle Bugambilias</t>
  </si>
  <si>
    <t>Construccion De Aula Para Uso De Usaer 89 De La Esc. Preescolar ¿Josefina Castañeda Del Pozo¿ Clave: 20djn0304n, Ubicado En Calle Adolfo Lopez Mateos No. 16</t>
  </si>
  <si>
    <t>Rehabilitáción Del Drenaje Saniario En Calle16 De Septiembre</t>
  </si>
  <si>
    <t>Ampliacion Del Sistema De Drenaje Sanitario Rio Grande, Barrio De La Cruz (Tercera Etapa)</t>
  </si>
  <si>
    <t>Rehabilitacion Del Equipo De Bombeo Del Pozo De Agua Potable De San Pedro Tututepec</t>
  </si>
  <si>
    <t>Construccion De Huertos Familiares</t>
  </si>
  <si>
    <t>Rehabilitacion De Drenaje Pluvial</t>
  </si>
  <si>
    <t xml:space="preserve">Construcción De Pavimento De Concreto Hidráulico Del Libramiento Acceso A San Blas Atempa En La Localidad De San Blas Atempa </t>
  </si>
  <si>
    <t>Construccion De Sanitarios</t>
  </si>
  <si>
    <t>Construccion De Centro De Salus</t>
  </si>
  <si>
    <t>Construcción Rehabilitación Y Mantenimiento De Infraestructura Deportiva En La Localidad De San Blas Atempa.</t>
  </si>
  <si>
    <t>Construcción Unidad Deportiva En La Comunidad Rancho Llano Norte</t>
  </si>
  <si>
    <t>Construcción Unidad Deportiva En La Comunidad De Rancho Llano Sur</t>
  </si>
  <si>
    <t xml:space="preserve">Construcción De Unidad Deportiva En La Comunidad De Tierra Blanca </t>
  </si>
  <si>
    <t>Construcción De Unidad Deportiva En La Comunidad De Puente Madera</t>
  </si>
  <si>
    <t>Pavimentación De Calles En La Localidad De San Blas Atempa</t>
  </si>
  <si>
    <t xml:space="preserve">Pavimentación Con Concreto Hidráulico En Diferentes Calles De La Comunidad De Rancho Llano </t>
  </si>
  <si>
    <t>Construcción De Unidad Deportiva En La Comunidad De San Blas Atempa Colosio.</t>
  </si>
  <si>
    <t>Pavimentación De La Calle Hidalgo A Base De Concreto Hidraulico</t>
  </si>
  <si>
    <t>Construcción De La Primera Etapa De La Casa De Cultura En La Cabecera Municipal De San Francisco Sola</t>
  </si>
  <si>
    <t>Construccion De Albergue Comunitario</t>
  </si>
  <si>
    <t>Mejoramiento Del Sistema De Agua Potable</t>
  </si>
  <si>
    <t>Construccion De Sanitarios En Escuela Primaria</t>
  </si>
  <si>
    <t>Mejoramiento Del Segundo Equipo De Bombeo Del Pozo De Agua Potable De San Pedro Tututepec</t>
  </si>
  <si>
    <t>Construcción De Edificio De Dos Niveles Para Aulas, Campus Puerto Escondido.</t>
  </si>
  <si>
    <t>Rehabilitacion De La Red Del Alcantarillado</t>
  </si>
  <si>
    <t>Pavimentacion Con Concreto Hidraulico Del Callejon Roque Robles Entre Callejon Saltillo Y Abraham Castillenos. Novena Seccion</t>
  </si>
  <si>
    <t>Pavimentacion Con Concreto Hidraulico De Avenida Adolfo C. Gurrion De La Colonia Lorenza Santiago</t>
  </si>
  <si>
    <t>Rehabilitacion De La Red De Distribucion Del Sistema De Agua Potable</t>
  </si>
  <si>
    <t>Pavimentacion Con Concreto Hidraulico De La Av. Demetrio Vallejo De La Colonia 25 De Mayo</t>
  </si>
  <si>
    <t>Pavimentacion Con Concreto Hidraulico De La Avenida Felipe Luis. Entre La Calle Maria Torres Urbieta Y Calle Ruben Valencia, En La Colonia Gustavo Pineda De La Cruz</t>
  </si>
  <si>
    <t>Habilitación De Espacios Educativos En La Esc. Reforma Educativa Octava Sección.</t>
  </si>
  <si>
    <t>Pavimentacion De Calles En Colonias Populares</t>
  </si>
  <si>
    <t>Pavimentacion De Concreto Hidraulico Callejon Robles Novena Seccion</t>
  </si>
  <si>
    <t>Mantenimiento De Aulas De La Escuela Primaria Simon Bolivar 20dpr2881r</t>
  </si>
  <si>
    <t>Santa Ana</t>
  </si>
  <si>
    <t>Construccion De Un Tanque De Almacenamiento De Agua Potable En El Lugar Conocido Como Las Piedras Negras</t>
  </si>
  <si>
    <t>Santa Ana Tavela</t>
  </si>
  <si>
    <t>Rehabilitacion De La Red De Distribuccion De Agua Potable</t>
  </si>
  <si>
    <t xml:space="preserve">Rehabilitacion De La Red De Distribuccion De Agua Potable </t>
  </si>
  <si>
    <t>Mantenimiento De Sanitarios De La Escuela Primaria Simon Bolivar 20 Dpr2881r</t>
  </si>
  <si>
    <t>Red De Agua Potable</t>
  </si>
  <si>
    <t>San Juan Lajarcia</t>
  </si>
  <si>
    <t>Ampliacion De Electrificacion Del Centro De Salud En San Pedro</t>
  </si>
  <si>
    <t>Ampliacion De La Red De Energia Electrica En Piedra De Leon</t>
  </si>
  <si>
    <t>Ampliacion De La Red De Energia Electrica En La Localidad De La Ihualeja</t>
  </si>
  <si>
    <t>Construcción De Drenaje Pluvial En La Privada De Los Pinos, Segunda Etapa</t>
  </si>
  <si>
    <t>Construccion De Carcamo De Agua Potable En El Lugar Denominado Hondura Verde</t>
  </si>
  <si>
    <t xml:space="preserve">Rehabilitacion De La Linea De Conduccion De Agua Potable Hacia Tanque De Distribucion </t>
  </si>
  <si>
    <t>Pavimentacion De Concreto Hidraulico Calle Zotico Celaya Colonia Gustavo Pineda De La Cruz</t>
  </si>
  <si>
    <t>Pavimentacion De Concreto Hidraulico Calle Emiliano Zapata Colonia Tierra Y Libertad</t>
  </si>
  <si>
    <t>Pavimentacion De Concreto Hidraulico Calles De La Colonia Lazaro Cardenas</t>
  </si>
  <si>
    <t>Rehabilitación De La Red De Distribución Del Sistema De Agua Potable</t>
  </si>
  <si>
    <t>Rehabilitación Camino Piedra Luna-Ojo Venado</t>
  </si>
  <si>
    <t>Ampliacion De La Red De Energia Electrica En La Localidad De Rancho Nuevo</t>
  </si>
  <si>
    <t>Pavimentacion Con Concreto Hidráulico De La Calle A La Unidad Deportiva</t>
  </si>
  <si>
    <t>Rehabilitación Del Camino Xanica-Rio Cajon</t>
  </si>
  <si>
    <t>Ampliacion De La Red De Energia Electrica En La Localidad El Manzano, Loma Celosa Y Loma Delgada</t>
  </si>
  <si>
    <t>Ampliacion De La Red De Distribucion De Energia Electrica En Santa Maria Coixtepec</t>
  </si>
  <si>
    <t>Ampliacion De La Red De Energia Electrica En La Localidad El Progreso</t>
  </si>
  <si>
    <t>Ampliacion De La Red De Energia Alectrica En La Localidad De Juquilita</t>
  </si>
  <si>
    <t>Construccion Del Camino La Raya - San Martin Rio Petlapa, Tramo Del Km 2 400 Al Km  3 080</t>
  </si>
  <si>
    <t>Rehabilitación De Caminos Sacacosechas; Cabecera Municipal</t>
  </si>
  <si>
    <t>Rehabilitación De Caminos Rurales; Zimatlán De Álvarez</t>
  </si>
  <si>
    <t>Construcción Del Camino La Cordillera - San Miguel Nuevo, Del Km 0 000 Al Km  0 760</t>
  </si>
  <si>
    <t>Ampliacion De La Red De Energia Electrica En La Localidad De Loma Santa Cruz</t>
  </si>
  <si>
    <t>Construcción De 19 Cuartos Dormitorios De 4 X 6 Mts</t>
  </si>
  <si>
    <t>Elaboracion De Proyectos Ejecutivos</t>
  </si>
  <si>
    <t>Construcción De 33 Cuartos Dormitorios De 6 X 4 Mts</t>
  </si>
  <si>
    <t>Construccion Del Camino A Piedra De Fierro, Tramo Del Km 0 000 Al Km 2 000, Subtramo Del Km 1 000 Al Km 2 000</t>
  </si>
  <si>
    <t>Construccion De 30 Cuartos Dormitorios De 6 X 4 Mts</t>
  </si>
  <si>
    <t>Rehabilitacion Del Camino Rio Seco Del Km 0 000 Al Kkm 1 100</t>
  </si>
  <si>
    <t>Construccion De Drenaje Y Pavimento A Base De Concreto Hidraulico De La Calle Alamo, Tramo Del Km 0 000 Al Km 0 540</t>
  </si>
  <si>
    <t>Construcción De Una Clínica Dental</t>
  </si>
  <si>
    <t xml:space="preserve"> Construccion De Alumbrado Publico Con Paneles Solares</t>
  </si>
  <si>
    <t xml:space="preserve">Construccion De 17 Cuartos Dormitorios De 6 X 4 Mts </t>
  </si>
  <si>
    <t>Construccion De 13 Cuartos Dormitorios De 6 X 4 Mts</t>
  </si>
  <si>
    <t>Construccion De 24 Cuartos Dormitorios De 6 X 4 Mts</t>
  </si>
  <si>
    <t>Construccion De Camino Tipo ¿D¿ Rancho De Oro ¿ Vista Hermosa, Tramo Del Km. 0 000 Al Km. 1 920; Subtramo A Construir Del Km. 1 000 Al Km. 1 920</t>
  </si>
  <si>
    <t>Construccion De 20 Cuartos Dormitorios De 6 X 4 Mts</t>
  </si>
  <si>
    <t>Pavimentacion Del Camino San Martin De Porres ¿ San Martincillo Del Km 0 000 Al Km 0 600</t>
  </si>
  <si>
    <t>Construccion De 43 Cuartos Dormitorios De 6 X 4 Mts</t>
  </si>
  <si>
    <t>Desarrollo Institucional</t>
  </si>
  <si>
    <t>Construccion De 29 Cuartos Dormitorios De 6 X 4 Mts</t>
  </si>
  <si>
    <t>Construccion De 48 Cuartos Dormitorios De 6 X 4 Mts</t>
  </si>
  <si>
    <t>Construccion De 4 Aulas Estructura U2c De 6 Mts  X 8 Mts Y Un Anexo Sanitario De 4 Mts X 4 Mts En La Escuela Primaria Bilingüe Jose Vasconcelos Clave 20dpb1629p</t>
  </si>
  <si>
    <t>Construccion De 37 Cuartos Dormitorios De 6 X 4 Mts</t>
  </si>
  <si>
    <t>Construccion 16 Cuartos Dormitorios De 4 X 6 Mts</t>
  </si>
  <si>
    <t>Construccion De Muro De Contencion En El Barrio La Guadalupe Del Municipio De Santos Reyes Nopala, Juquila, Aoaxaca.</t>
  </si>
  <si>
    <t>Construccion De Cancha Multideportiva</t>
  </si>
  <si>
    <t>Modernizacion Y Ampliacion De Camino E.C (San Gabriel Mixtepec- Santos Reyes Nopala)- Santa Maria Magdalena Tiltepec, Tramo: Del Km 0 000 Al Km 4 850; Subtramo A Modernizar: Del 3 500 Al 4 850</t>
  </si>
  <si>
    <t>Rehabilitacion De Caminos (Covertura Municipal) Del Municipio De Santos Reyes Nopala, Juquila, Oaxaca.</t>
  </si>
  <si>
    <t>Construccion De Aula En  El Preescolar  Formal Miguel Hidalgo Y Costilla Clave:20djn1310e En La Localidad De Cañada De Los Matus Del Municipio De Santos Reyes Nopala, Oaxaca.</t>
  </si>
  <si>
    <t>Rehabilitacion Del Sistema De Agua Potable En La Localidad De Santa Maria Magdalena Tiltepec, Del Municipio De Santos Reyes Nopala, Juquila, Oaxaca.</t>
  </si>
  <si>
    <t>Construccion De Techado En La Cancha Multideportiva Primera Etapa</t>
  </si>
  <si>
    <t>Mejoramiento  De La Red De Energia Electrica (Cobertura Municipal)  En El  Municipio De Santos Reyes Nopala, Juquila, Oaxaca.</t>
  </si>
  <si>
    <t>Terminacion De La Oficina Sectorial Region Costa Sector 03</t>
  </si>
  <si>
    <t>Rehabilitacion De Camino Rural</t>
  </si>
  <si>
    <t>Construccion De Aula Didactica De 8.00x12.00 Del Taller De Turismo En La Escuela Secundaria Tecnica No.39 Clave: 20dst0047q  Del Municipio De Santos Reyes Nopala, Oaxaca.</t>
  </si>
  <si>
    <t xml:space="preserve">Tres Por Ciento Gastos Indirectos De Obra. </t>
  </si>
  <si>
    <t>Construccion De Barda Perimetral En La Escuela Primaria Formal Benito Juarez Clave: 20dpr1440q, En El Municipio De Santos Reyes Nopala, Juquila, Oaxaca.</t>
  </si>
  <si>
    <t>Pavimentacion De Concreto Hidraulico En La Localidad De San Marcos Zapotalito Del Municipio De Santos Reyes Nopala, Juquila, Oaxaca.</t>
  </si>
  <si>
    <t>Construccion De Albergue Municipal Primera Etapa</t>
  </si>
  <si>
    <t xml:space="preserve">Rehabilitacion Del Sistema De Agua Potable </t>
  </si>
  <si>
    <t>Equipamiento Del Pozo Profundo De Agua Potable</t>
  </si>
  <si>
    <t>Santa Ana Zegache</t>
  </si>
  <si>
    <t xml:space="preserve">Rehabilitación Del Tanque De Agua Potable </t>
  </si>
  <si>
    <t>Construcción De Techado Para La Escuela Primaria Miguel Hidalgo Clave 20dpb0061x</t>
  </si>
  <si>
    <t xml:space="preserve">¿Reconstruccion De Pavimento, Banqueta Y Guarnicion De La Calle Obreros Y Campesinos (Segunda Etapa) ¿, Ubicada En La Colonia Reforma Agraria </t>
  </si>
  <si>
    <t>Rehabilitacion Del Camino Rural Santo Domingo Roayaga-Santa Maria Tonaguia Km 16 Mas 800 Al Km 28 Mas 000</t>
  </si>
  <si>
    <t>Construccion Del Comedor Comunitario 2ª Etapa</t>
  </si>
  <si>
    <t>Construccion De 18 Cuartos Dormitorios</t>
  </si>
  <si>
    <t>Construccion De 14 Cuartos Dormitorios</t>
  </si>
  <si>
    <t>Construccion De Segunda Planta De La Casa Comunal  En Miahuatlan 2a Etapa</t>
  </si>
  <si>
    <t>Santa Catarina Quioquitani</t>
  </si>
  <si>
    <t>Construccion De Drenaje Sanitario 1a. Etapa</t>
  </si>
  <si>
    <t>Rehabilitacion Del Drenaje Sanitario</t>
  </si>
  <si>
    <t>Rehabilitacion Del Drenaje Sanitario En La Calle Michoacan Entre 2 De Febrero Y Cedro</t>
  </si>
  <si>
    <t>Rehabilitacion Del Drenaje Sanitario 2a. Etapa</t>
  </si>
  <si>
    <t>Rehabilitacion Del Drenaje Sanitario En Varias Calles 2a. Etapa</t>
  </si>
  <si>
    <t>R.D. Ampl. Calle Morelos (Col. 24 De Julio)</t>
  </si>
  <si>
    <t>Rehabilitación De Drenaje Sanitario En La Calle Quiengola, Barrio De San Sebastian</t>
  </si>
  <si>
    <t>Construcción De Pavimentación Con Concreto Hidráulico En La Calle Petela Del Barrio De La Soledad</t>
  </si>
  <si>
    <t>Construccion De Guarniciones Y Banquetas En Varias Calles</t>
  </si>
  <si>
    <t>Construccion De Guarniciones Y Banquetas En La Calle Victor Bravo Ahuja Entre Macedonio Alcala Y Lopez Alaves</t>
  </si>
  <si>
    <t>Construcción Del Techado Del Area De Impartición De Educación  Fisica De Las Esc. Prim. Bilingue Nuevos Horizontes Y Luz Del Saber.</t>
  </si>
  <si>
    <t>Rehabilitacion Del Camino Santo Domingo Roayaga A Santa Maria Tonaguia Km 6 Mas 800 Al 16 Mas 800</t>
  </si>
  <si>
    <t>Construccion De Guarniciones Y Banquetas Calle Benito Juarez</t>
  </si>
  <si>
    <t>Construcción De Un Aula Didactica, Estructura Regional 6.00 X 8.00 Mts Y Obra Exterior En Esc. Primaria Adolfo Velasco</t>
  </si>
  <si>
    <t>Construccion De Barda Perimetral En La Escuela Primaria Justo Sierra</t>
  </si>
  <si>
    <t>Construcción Del Techado Del Area De Impartición De De Aducación De La Escuela Primaria Jose Maria Morelos</t>
  </si>
  <si>
    <t>Rehabilitacion De Aulas En La Escuela Primaria Justo Sierra</t>
  </si>
  <si>
    <t>Construcción Del Techado Del Area De Impartición De De Aducación De La Escuela Primaria Margarita Maza De Juarez De La Colonia Zapoteca</t>
  </si>
  <si>
    <t>Pavimentacion De La Hernandez Castro</t>
  </si>
  <si>
    <t>Rehabilitación Del Emisor De Drenaje Sanitario, Barrio San Sebastian.</t>
  </si>
  <si>
    <t>Pavimentacion De Calles De Concreto Hidraulico</t>
  </si>
  <si>
    <t>Rehabilitación Del Emisor De Drenaje Sanitario, Barrio De San Sebastian</t>
  </si>
  <si>
    <t>Construcción De De Pavimentación Con Concreto Hidraulico En La Calle Huixtepecocha</t>
  </si>
  <si>
    <t>Construccion De Centro De Computo En El Cbtis No. 90 2a. Etapa</t>
  </si>
  <si>
    <t>Rehabilitación Del Drenaje Sanitario En La Calle Huixtepecocha Del Barrio De San Sebastian</t>
  </si>
  <si>
    <t>Construccion  De Anexo Sanitario En La Escuela Primaria Libertad</t>
  </si>
  <si>
    <t>Embovedado De Aguas Pluviales De La Colonia Juan Lopez Cruz 2a. Etapa</t>
  </si>
  <si>
    <t>Rehabilitacion De Puente Alcantarilla</t>
  </si>
  <si>
    <t>Construccion De Puente Tipo Boveda</t>
  </si>
  <si>
    <t>Construcción De Puente Tipo Alcantarilla</t>
  </si>
  <si>
    <t>Rehabilitacion De Caminos Sacacosechas</t>
  </si>
  <si>
    <t>Rehabilitacion De Sistemas De Agua Potable En El Municipio</t>
  </si>
  <si>
    <t>Mejoramiento De La Eficiencia Del Sistema De Drenaje Sanitario Y/O Pluvial</t>
  </si>
  <si>
    <t>Rehabilitacion Y Equipamiento De Escuelas En El Municipio</t>
  </si>
  <si>
    <t>Rehabilitacion De Calles De Camino</t>
  </si>
  <si>
    <t>Rehabilitacion De Caminos De Terraceria</t>
  </si>
  <si>
    <t>Ampliacion De La Red De Distribucion  De Energia Electrica</t>
  </si>
  <si>
    <t>Mejoramiento De Alumbramiento Publico</t>
  </si>
  <si>
    <t>Ampliacion De La Red De Energia Elecrica</t>
  </si>
  <si>
    <t>Construccion De Aulas En La Escuela Primaria Benito Juarez Clave:20dpro60092l</t>
  </si>
  <si>
    <t>Construccion De Sanitarios En La Escuela Telesecundaria Clave:20dtv0969g0</t>
  </si>
  <si>
    <t>Rehabilitacion De Aulas En La Escuela Primaria 5 De Febrero Clave: 20dpro689y</t>
  </si>
  <si>
    <t>Ampliacion Y Mejoramiento De La Unidad Medica Rural No 289</t>
  </si>
  <si>
    <t>Ampliacion De La Unidad Medica Rural De Jaltepec De Candayoc.</t>
  </si>
  <si>
    <t>Rehabilitacion De La Red De Alcantarillado Sanitario</t>
  </si>
  <si>
    <t>Ampliacion De La Red De Distribucion De Energia Electrica En La Agencia Manzano</t>
  </si>
  <si>
    <t>Construccion De Drenaje Pluvial En La Calle Sin Nombre, Colonia Los Rios</t>
  </si>
  <si>
    <t>Construccion De Un Muro De Retencion A Base De Concreto Ciclopeo, En El Jardin De Niños Glaria Larumbe Reymers, Clave 20djn2349x</t>
  </si>
  <si>
    <t>Construcción De Drenaje Pluvial En La Calle Unión E Independencia , Rio Manzano.</t>
  </si>
  <si>
    <t>Rehabilitacion De Camino Rural San Miguel Del Puerto-Yuviaga</t>
  </si>
  <si>
    <t>Rehabilitacion Del Sistema De Agua Potable De La Localidad De Llano Jicara</t>
  </si>
  <si>
    <t>Construcción  De Comedor Comunitario En La Colonia El Paraiso</t>
  </si>
  <si>
    <t>Rehabilitacion Del Sistema De Agua Potable En La Localidad De Arroyo Piedra</t>
  </si>
  <si>
    <t>Construccion De Aula Preescolar En El Jardin De Niños Miguel Hidalgo Y Costilla</t>
  </si>
  <si>
    <t>Construcción De Rejilla Pluvial En El Barrio De La Guadalupe</t>
  </si>
  <si>
    <t>Introducción De Drenaje En El Jardín De Niños Lic. Benito Juarez García De La Agencia Emiliano Zapata.</t>
  </si>
  <si>
    <t>Construcción De Barda Perimetral De La Escuela Secundaria Tecnica No. 34 (Segunda Etapa)</t>
  </si>
  <si>
    <t>Rehabilitación De Concreto Hidráulico En La Calle Guelache, Villa De Zaachila</t>
  </si>
  <si>
    <t>Gastos Indirectos 3 Por Ciento</t>
  </si>
  <si>
    <t>Construccion Del Sistema De Agua Potable En La Localidad De Tiracoz (Segunda Etapa)</t>
  </si>
  <si>
    <t>Ampliación De La Red De Agua Potable.</t>
  </si>
  <si>
    <t>San Pedro Taviche</t>
  </si>
  <si>
    <t>Construcción De Muro De Contención En La Unidad De Riego "Rio Los Reyes"</t>
  </si>
  <si>
    <t>Construcción De Pavimento Con Adoquin En La Calle De  Acceso A La Telesecundaria</t>
  </si>
  <si>
    <t>Ampliación De La Red De Energía Eléctrica En La Agencia El Carrizal.</t>
  </si>
  <si>
    <t>Construcción De Muro De Contensión En Calle De La Colonia La Gotera</t>
  </si>
  <si>
    <t>Rehabilitacion De La Red De Drenaje Sanitario En La 1a. Cerrada De San Diego De Los Hornos</t>
  </si>
  <si>
    <t xml:space="preserve">Construcción Del Sistema De Riego Tecnificado De La Unidad De Riego Pozo No. 14 </t>
  </si>
  <si>
    <t>Construcción De Techado En Área De Impartición De Educación Física De La Esc. Prim. Francisco Villa, Clave: 20dpb0777r</t>
  </si>
  <si>
    <t>Mantenimiento De Vehiculos Oficiales.</t>
  </si>
  <si>
    <t>Construcción Del Sistema De Riego Tecnificado De La Unidad De Riego Pozo No. 21</t>
  </si>
  <si>
    <t>Rehabilitación De La Unidad De Riego Del Pozo No. 19</t>
  </si>
  <si>
    <t>Construccion De Barda Perimetral Del Jardín De Niños ¿Josefa Ortíz De Domínguez¿</t>
  </si>
  <si>
    <t>Ampliacion Del Sistema De Alcantarillado Sanitario Para Beneficiar A La Primera Y Segunda Seccion De La Localidad De Santa Ana Del Valle</t>
  </si>
  <si>
    <t>Adquisicion De Uniformes Al Personal De Seguridad Publica.</t>
  </si>
  <si>
    <t>Drenaje Pluvial En La Calle Hidalgo 2a. Etapa</t>
  </si>
  <si>
    <t>Vestuarios Y Uniformes 2015</t>
  </si>
  <si>
    <t>Revestimiento Del Camino Santo Domingo Armenta-Callejon De Romulo</t>
  </si>
  <si>
    <t>Rehabilitación De La Línea De Conducción Del Sistema De Agua Potable</t>
  </si>
  <si>
    <t>Construcción De Techado En Área De Impartición De Educación Física  En El Jardín De Niños José Rosas Moreno, Clave: 20djn1545s</t>
  </si>
  <si>
    <t>Ampliacion Del Sistema De Drenaje Sanitario Y Construccion Del Emisor</t>
  </si>
  <si>
    <t>Ampliacion Del Sistema Del Agua Potable</t>
  </si>
  <si>
    <t>Programa De Desarrollo Institucional Municipal Y De Las Demarcaciones Territoriales Del Distrito Federal</t>
  </si>
  <si>
    <t>Rehabilitación De Centro Comunitario. San Martin Mexicapam</t>
  </si>
  <si>
    <t>Rehabilitacion De La Red De Drenaje Sanitario En La Colonia Alamos</t>
  </si>
  <si>
    <t>Asesoria Tecnica E Integracion De Expedientes Tecnicos</t>
  </si>
  <si>
    <t>Ampliacion De La Red De Distribucion De Energia Electrica Para El Centro De Acopio Liconsa</t>
  </si>
  <si>
    <t>Construcción De Centro Comunitario. Agencia San Juan Chapultepec</t>
  </si>
  <si>
    <t>Construcción De Comedor Comunitario En La Unión</t>
  </si>
  <si>
    <t>Desazolve Del Rio San Luis Tramo Comprendido Entre Las Colonias; Victor Bravo Ahuja, Guelatao, El Bajio Y Jose Lopez Portillo</t>
  </si>
  <si>
    <t>Construcción De Pavimento Hidráulico En La Localidad De San Isidro El Palmar</t>
  </si>
  <si>
    <t>Ampliacion De La Red De Distribucion De Energia Electrica En Ojo De Agua</t>
  </si>
  <si>
    <t>Construcción De Centro Integral De Prevención Social</t>
  </si>
  <si>
    <t>Construcción De Techado De La Cancha De Usos Múltiples</t>
  </si>
  <si>
    <t>Construcción Del Sistema De Agua Potable</t>
  </si>
  <si>
    <t>Construcción De Comedor Comunitario En La Colonia San Felipe</t>
  </si>
  <si>
    <t>Construcción De Comedor Comunitario En Dos Caminos</t>
  </si>
  <si>
    <t>Construcción De Centro Comunitario. Colonia Los Mangos</t>
  </si>
  <si>
    <t>Construccion De La Cancha De Usos Multiples (1a. Etapa).</t>
  </si>
  <si>
    <t>Construccion De Comedor Comunitario En Yucutaco</t>
  </si>
  <si>
    <t>Construcción De Centro Comunitario. Colonia El Progreso</t>
  </si>
  <si>
    <t xml:space="preserve">Construcción De Comedor Comunitario En Unión Y Libertad </t>
  </si>
  <si>
    <t xml:space="preserve">Rehabilitación Del Camino Rural El Carnero, Del Km 0.000 Al Km 3.000 Santa María Tonameca </t>
  </si>
  <si>
    <t>Mantenimiento De 3 Aulas En La Escuela Primaria Benito Juarez</t>
  </si>
  <si>
    <t>Chiquihuitlán de Benito Juárez</t>
  </si>
  <si>
    <t>Rehabilitación De Área Verde (Parque O Plaza Pública)</t>
  </si>
  <si>
    <t>Construcción De Aulas En El Tele-Bachillerato</t>
  </si>
  <si>
    <t>Ampliación Del Drenaje Pluvial En La Colonia 25 De Enero (2a Etapa)</t>
  </si>
  <si>
    <t>Sustitucion, Mantenimiento Y Conservacion De La Red Semaforizada De Oaxaca De Juarez Y Municipios Conurbados (2a. Etapa).</t>
  </si>
  <si>
    <t>Ampliacion De Alumbrado Público</t>
  </si>
  <si>
    <t>Ampliacion De Drenaje Sanitario Por Donde El Sr. Dionicio Sanchez Y Calle Primavera.</t>
  </si>
  <si>
    <t>Mantenimiento De 3 Aulas En La Escuela Preescolar Benito Juarez</t>
  </si>
  <si>
    <t>Ampliacion De La Red De Distribucion De Energiaa Electrica En Chiquihuitlan De Benito Juarez</t>
  </si>
  <si>
    <t>Construccion De Techado En La Escuela Primaria Benito Juarez</t>
  </si>
  <si>
    <t>Mejoramiento Del Camino Rural En La Localidad De Arroyo Arena,Cozoaltepec</t>
  </si>
  <si>
    <t>Construcción Del Sistema De Agua Potable En Yerba Santa</t>
  </si>
  <si>
    <t xml:space="preserve">Profesionalización De Las Instituciones De Seguridad Pública. Equipamiento Institucional </t>
  </si>
  <si>
    <t>Construcción De Drenaje Pluvial En Arroyo  Vargas Y Arroyo Bej Cuee</t>
  </si>
  <si>
    <t>Villa Hidalgo</t>
  </si>
  <si>
    <t>Profesionalización De Las Instituciones De Seguridad Pública. Equipamiento De Protección</t>
  </si>
  <si>
    <t>Sistema Nacional De Información Para La Seguridad Pública</t>
  </si>
  <si>
    <t>Ampliación De La Red Drenaje Sanitario De La "Loma Del Oriente" 1a. Etapa</t>
  </si>
  <si>
    <t>Construccion De La Cocina Comunitaria</t>
  </si>
  <si>
    <t>Construcción De Drenaje Pluvial En Arroyo  Bautista</t>
  </si>
  <si>
    <t>R. D. Ampl. De Energía Eléctrica Loma Del Panteón</t>
  </si>
  <si>
    <t>Ampliación De La Red De Drenaje Sanitario De La Loma Del Oriente 2a Etapa</t>
  </si>
  <si>
    <t>Construccion De Embardado Perimetral De La Esc. Carlos A. Carrillo</t>
  </si>
  <si>
    <t>Sistema Nacional De Información. Grabadoras</t>
  </si>
  <si>
    <t>Construcción De Comedor Escolar En La Escuela Primaria Voz De La Juventud</t>
  </si>
  <si>
    <t>Mejoramiento Del Drenaje Sanitario En El Centro De La Poblacion</t>
  </si>
  <si>
    <t xml:space="preserve">Sistema Nacional De Información. Cámara Digital </t>
  </si>
  <si>
    <t>Mantenimiento De Caminos Sacacosechas Rumbo Al Zacaton</t>
  </si>
  <si>
    <t>Construcción De La Barda Perimetral En La Escuela Primaria Gonzalez Ortega</t>
  </si>
  <si>
    <t>Rehabilitación Del Sistema De Agua Potable  En La Comunidad De San Cristobal Chichicaxtepec</t>
  </si>
  <si>
    <t>Mixistlán de la Reforma</t>
  </si>
  <si>
    <t>Mejoramiento De Aulas Y Sanitarios En Escuela Primaria Cosijoeza</t>
  </si>
  <si>
    <t>Rehabilitación Del Sistema De Agua Potable En La Localidad De La Reja</t>
  </si>
  <si>
    <t>Construcción De Dos Aulas Didácticas En Escuela Tele-Secundaria Clave: 20dtv1882i</t>
  </si>
  <si>
    <t>Mejoramiento Del Drenaje Sanitario (Colector Principal)</t>
  </si>
  <si>
    <t>Construcción De 8 Sanitarios Secos (Con Cámara De Reserva)</t>
  </si>
  <si>
    <t>Mejoramiento De Caminos Sacacosechas Camino A La Playa</t>
  </si>
  <si>
    <t>Ampliacion De La Red De Energía Electrica</t>
  </si>
  <si>
    <t>Ampliacion De La Red De Energia Electrica Paraje La Chiguina</t>
  </si>
  <si>
    <t>Ampliacion De Sistema De Agua Potable</t>
  </si>
  <si>
    <t>Construccion De Drenaje Pluvial En La Localidad De Tierra Nueva</t>
  </si>
  <si>
    <t>Construcción De Una Aula En La Escuela Telesecundaria Clave 20dtv0795g</t>
  </si>
  <si>
    <t>Construcción De Una Aula En La Escuela Preescolar Belisario Dominguez</t>
  </si>
  <si>
    <t>Rehabilitacion De La Red De Drenaje Sanitario Y Linea De Distribucion De Agua Potable En La Calle Zacatecas</t>
  </si>
  <si>
    <t>Rehabilitacion De La Red De Drenaje Sanitario Y Linea De Distribucion De Agua Potable En La Calle Quintana Roo</t>
  </si>
  <si>
    <t>Construcción De Una Aula En La Escuela Telesecundaria</t>
  </si>
  <si>
    <t>Construcción De Dos Aulas Didacticas En La Escuela Primaria Jose Lopez Portillo 20dpb0918z</t>
  </si>
  <si>
    <t>Equipamiento De Infraestructura Agricola: Maquinaria E Implementos Comunitarios En El Municipio De Santiago Amoltepec</t>
  </si>
  <si>
    <t>Construccion De 2 Aulas En El Instituto De Estudios De Bachilleratos Del Estado De Oaxaca Plantel 071 En La Localidad De Santiago Amoltepec</t>
  </si>
  <si>
    <t>Mantenimiento De Alumbrado Publico En El Municipio De Santiago Amoltepec</t>
  </si>
  <si>
    <t>Rehabilitacion De La Escuela Primaria Ignacio Manuel Altamirano</t>
  </si>
  <si>
    <t xml:space="preserve">Construccion De Camino Cosechero </t>
  </si>
  <si>
    <t>Suministro E Instalacion Del Sistema Para La Captacion De Energia Solar</t>
  </si>
  <si>
    <t>Ampliacion De La Red De Drenaje Sanitario (Llano Del Sol)</t>
  </si>
  <si>
    <t>Ampliacion Del Sistema De Agua Potable Vista Alegre</t>
  </si>
  <si>
    <t>Ampliacion De Sistema De Agua Potable Independencia</t>
  </si>
  <si>
    <t>Construccion De Piso Firme</t>
  </si>
  <si>
    <t>Construccion Del Sistema De Agua Potable Por Bombeo</t>
  </si>
  <si>
    <t xml:space="preserve">Aportación Electrificacion Mazunte </t>
  </si>
  <si>
    <t>Ampliación Y Rehabilitación Del Sistema De Agua Potable.</t>
  </si>
  <si>
    <t xml:space="preserve">¿Pavimentación De Calle Principal A Base De Concreto Hidraulico (1ª. Etapa)", </t>
  </si>
  <si>
    <t>Construcción De Comedor Comunitario (Segunda Etapa)</t>
  </si>
  <si>
    <t>Construcción De Dos Aulas Didácticas En La Escuela Telesecundaria</t>
  </si>
  <si>
    <t>Reabilitacion Del Camino Rural El Regadillo Del Km 0.000 Al Km 3.000 Cozoaltepec</t>
  </si>
  <si>
    <t>Construccion De Cuartos Para Baños (Sanitarios)</t>
  </si>
  <si>
    <t>Construccion De Camino Sacacosechas</t>
  </si>
  <si>
    <t>Pavimentación Con Concreto Hidráulico De Las Calles Bénito Juárez E Independencia.</t>
  </si>
  <si>
    <t>Modernización Y Ampliación Del Camino Libramiento De Santa María Peñoles-Rio Cacho, Tramo Del Km 0 500 Al Km 1 229.25</t>
  </si>
  <si>
    <t>Construccion De Biblioteca (Primera Etapa)</t>
  </si>
  <si>
    <t>Ampliación Del Sistema De Agua Potable En La Localidad De El Zapote, Cozoaltepec</t>
  </si>
  <si>
    <t>Construccion De Drenaje Sanitario En Barrio El Farolito Colonia Santa Fe</t>
  </si>
  <si>
    <t>Ampliación De La Red De Agua Potable, En La Localidad De Rio De Manzanita</t>
  </si>
  <si>
    <t>Mesones Hidalgo</t>
  </si>
  <si>
    <t>Rehabilitación De 15 Casas Del Pueblo En Diferentes Localidades.</t>
  </si>
  <si>
    <t>Construccion De Tanque De Agua Potable (Primera Etapa)</t>
  </si>
  <si>
    <t>Construccion  De Techumbre En La Escuela Primaria Abraham Castellanos.</t>
  </si>
  <si>
    <t>Pavimentacion De Diversas Calles Con Concreto Hidraulico</t>
  </si>
  <si>
    <t>Rehabilitacion De Alumbrado Publico En El Centro De La Poblacion</t>
  </si>
  <si>
    <t>Construccion Del Sistema De Agua Potable.</t>
  </si>
  <si>
    <t>Construccion Y Rehabilitacion  Del Sistema  E Agua Potable (Obra De Toma, Linea De Conduccion, Tanque De Almacenamiento Y Red De Distribucion</t>
  </si>
  <si>
    <t xml:space="preserve">Ampl Red Distribucion Energia Electrica Calles: El Llano, Camino Al Basurero, Carrt. Oax-Huitzo, 1a Y 2a Priv. De Mina, Del Molino, Camino A La Peña Boluda Y Paraje La Esc. 2a Etapa </t>
  </si>
  <si>
    <t>Camioneta Nueva Nissan Modelo 2016 Serie: 3n6ad33a2gk805402, Tipo Np300 Doble Cabina, Tm, Dh, A-A, Ac, 6 Motor: Qr25024954h, Color Blanco</t>
  </si>
  <si>
    <t>Construccion De Techado En La Escuela Primaria Rural Morelos.</t>
  </si>
  <si>
    <t>Pavimento Con Concreto Hidraulico De La Calle Rivera Del Rio Entre Calle Cheguigo Y Final De Calle</t>
  </si>
  <si>
    <t>Reabilitacion Del Sistema De Drenaje Sanitario En El Barrio Centro De Salud, Santa Maria Tonameca</t>
  </si>
  <si>
    <t>Construccion Del Techado De La Cancha De Basquetbol</t>
  </si>
  <si>
    <t>Mantenimiento Y Rehabilitación Del Palacio Municipal En Sus Partidas Preliminares Albañilería, Instalación Hidrosanitaria Y Pintura.</t>
  </si>
  <si>
    <t>Construccion De Sanitarios En Escuela Telesecundaria Clave: 20dtv0417f</t>
  </si>
  <si>
    <t>Rehabilitación De Camino Sacacosecha</t>
  </si>
  <si>
    <t>Pavimentacion De La Calle 5 De Mayo</t>
  </si>
  <si>
    <t>San Juan Petlapa</t>
  </si>
  <si>
    <t>Asesoría Técnica Para La Prestación De Servicios Profesionales Independientes, 3astos Indirectos</t>
  </si>
  <si>
    <t>Construccion De Sanitarios En Escuela Secundaria Tecnica Numero 53 Clave: 20dst0058w</t>
  </si>
  <si>
    <t>Pavimentacion De Calles Con Concreto Hidraulico En Arroyo Blanco</t>
  </si>
  <si>
    <t>Construccion De Sanitarios En Escuela Telesecundaria Alvaro Galvez Y Fuentes Clave: 20dtv0002h</t>
  </si>
  <si>
    <t xml:space="preserve">Pavimentacion De Calles Con Concreto Hidraulico En La Localidad De Santa Isabel Cajonos. </t>
  </si>
  <si>
    <t>Rehabilitacion De Camino Rural Los Fresnos - Arrollo Lirio</t>
  </si>
  <si>
    <t>Construccion De 1era. Etapa De Barda Perimetral En La Esc. Sec. Gral. Para Trabajadores Del Campo</t>
  </si>
  <si>
    <t>Construccion De Comedor Comunitario En La Localidad De Lazaro Cardenas</t>
  </si>
  <si>
    <t>Construccion De 2 Aulas De La Escuela Telesecundaria, Clave: 20dtv0735s</t>
  </si>
  <si>
    <t>Construccion De Techado En Area De Educacion Fisica De La Escuela Primaria</t>
  </si>
  <si>
    <t>Construcción De Cuartos Para Dormitorios</t>
  </si>
  <si>
    <t>Construccion De Un Aula De La Escuela Secundaria Tecnica No. 168, Clave: 20dst0184t</t>
  </si>
  <si>
    <t>Construccion De Un Aula De La Escuela Primaria Morelos, Clave: 20dpb0228m</t>
  </si>
  <si>
    <t>Construccion De Un Aula De La Escuela Preescolar Guadalupe Victoria, Clave: 20din1920f</t>
  </si>
  <si>
    <t>Construccion De Un Aula De La Escuela Primaria Emiliano Zapata, Clave: 20dpr2380x</t>
  </si>
  <si>
    <t>Revestimiento De Caminos Rurales</t>
  </si>
  <si>
    <t>Construccion De Un Aula De La Escuela Telesecundaria</t>
  </si>
  <si>
    <t>Ampliacion De Red De Energia Electrica En La Calle Yegobe En La Localidad De San Pedro Totolapam</t>
  </si>
  <si>
    <t>Ampliacion De Casa De Salud</t>
  </si>
  <si>
    <t>Construccion De Muro De Contencion En La Explanada Municipal</t>
  </si>
  <si>
    <t>Ampliacion De Centro De Salud Rural</t>
  </si>
  <si>
    <t>Reparacion Y Mantenimiento De Las Losas De Azoteas De Edificios Del Area Des Social, Humanistica Y Tecnologica</t>
  </si>
  <si>
    <t>Rehabilitación De Calles</t>
  </si>
  <si>
    <t>Construccion De Pozos Artesianos</t>
  </si>
  <si>
    <t>Suministro Y Colocacion De Paneles Solares</t>
  </si>
  <si>
    <t>Ampliacion  De La Red De Energia Electrica  Piedra Blanca, 4a. Seccion Del Rio Atoyac Calles Priv. Las Macetas , Rancho Grande,Aguacatales El Coquito Y Francisco Villa.</t>
  </si>
  <si>
    <t>Ampliacion De La Red  De Energía Eléctrica En Las Colonias:  Constitucion, Loma Venta, Cañada Pluma, Cañada Sal Y Las Calles: Av. Ferrocarril, 2 De Abril, Av. Ferrocarril La ¿Y¿.</t>
  </si>
  <si>
    <t>Mantenimiento Y Conservacion De Caminos Rurales</t>
  </si>
  <si>
    <t>Reparacion, Adecuacion Y Mantenimiento De Azoteas Del Instituto De Electronica Y Mecatronica</t>
  </si>
  <si>
    <t>Ampliación De Sistema De Agua Potable</t>
  </si>
  <si>
    <t>Mejoramiento De Camino Sacacosecha</t>
  </si>
  <si>
    <t>Introduccion Del Sistema De Agua Potable</t>
  </si>
  <si>
    <t>Construccion Del Sistema De Riego Por Aspersion Para 37-30-00 Ha</t>
  </si>
  <si>
    <t>Construccion De La Red De Agua Potable 1a. Etapa</t>
  </si>
  <si>
    <t>Rehabilitacion De La Red De Agua Potable Y Construccion De Un Tanque De Almacenamiento De 80 M3 De Concreto Armado En La Loc. De San Jose De Gracia</t>
  </si>
  <si>
    <t>Mantenimiento De Aulas En La Escuela Primaria Bilingue Emiliano Zapata Clave: 20dpb0211n</t>
  </si>
  <si>
    <t>Ampliacion Y Rehabilitación Del Sistema De Agua Potable</t>
  </si>
  <si>
    <t>Construcción De 80 Sanitarios Con Biodigestor</t>
  </si>
  <si>
    <t>Ampliación Red De Energia Eléctrica En La Calle Iturbide En San Pedro Totolapam</t>
  </si>
  <si>
    <t>Rehabilitacion De Sanitarios Y Laboratorio En La Escuela Secundaria Tecnica No. 78 1ra Etapa</t>
  </si>
  <si>
    <t>Construccion Del Sistema De Agua Potable En El Paraje Yutia Samu</t>
  </si>
  <si>
    <t>Ampliacion De La Red De Energia Electrica En La Col. Santa Cruz El Salto</t>
  </si>
  <si>
    <t>Ampliacion Red De Distribucion De Energia Electrica Para Sistema De Riego En El Paraje La Soledad De La Localidad De San Pedro Totolapam</t>
  </si>
  <si>
    <t>Rehabilitación Del Camino De San Lucas Camotlan A Santiago Ixcuintepec</t>
  </si>
  <si>
    <t>Rehabilitacion De Tres Aulas En El Preescolar Ramon Lopez Belarde</t>
  </si>
  <si>
    <t>Construccion De Aula En El Centro De Educacion Preescolar Indigena Benito Juarez Con Clave 20dcc0311h</t>
  </si>
  <si>
    <t>Techado De La Plaza Civica De La Escuela Primaria 18 De Marzo Con Clave Cct20dpb0251o</t>
  </si>
  <si>
    <t>Construccion De Techado En La Escuela Primaria Federal Bilingue 1972 Año De Juarez Con Clave 20dpb1061d</t>
  </si>
  <si>
    <t>Rehabilitacion De La Red De Distribucion De Agua Potable</t>
  </si>
  <si>
    <t>Rehabilitación De Seis Aulas En La Escuela Telesecundaria</t>
  </si>
  <si>
    <t>Construccion De Dispensario Medico En Tierra Colorada</t>
  </si>
  <si>
    <t>San Miguel Huautla</t>
  </si>
  <si>
    <t>Construcción Del Sistema De Drenaje Sanitario En Diversas Calles Y Emisor De Descarga Hasta La Planta De Tratamiento (Segunda Etapa)</t>
  </si>
  <si>
    <t>Rehabilitación De La Planta De Tratamiento De Aguas Residuales</t>
  </si>
  <si>
    <t xml:space="preserve">Construccion De Urbanizacion Con Concreto Hidraulico En Calle </t>
  </si>
  <si>
    <t>Repotenciacion Y Ampliacion De La Red De Distribucion De Energia Electrica 2a Etapa</t>
  </si>
  <si>
    <t>Mejoramiento De Aulas En La Escuela Primaria (Melchor Ocampo)</t>
  </si>
  <si>
    <t>Construccion Y Distribucion De La Red De Agua Potable 2a Etapa</t>
  </si>
  <si>
    <t xml:space="preserve">Rehabilitacion De La Red De Distribucion De  Agua Potable </t>
  </si>
  <si>
    <t>San Andrés Sinaxtla</t>
  </si>
  <si>
    <t>Mejoramiento De Vivienda (2da Etapa)</t>
  </si>
  <si>
    <t xml:space="preserve">Ampliación De La Red De Energía Eléctrica  </t>
  </si>
  <si>
    <t>Sustitucion De Techumbre En Los Laboratorios Quimico-Biologico</t>
  </si>
  <si>
    <t>Sistema De Irrigacion En El Pareje Pacheco</t>
  </si>
  <si>
    <t>Construccion De Barda Perimetral En La Esc. Prim. Urb. Gral. Coronel Valerio Trujano</t>
  </si>
  <si>
    <t xml:space="preserve">Programa De Desarrollo Institucional Municipal: Adquisicion De Impresora </t>
  </si>
  <si>
    <t>Construcción De Dos Aulas En Escuela Preescolar (Adelina Del Valle Aguillón)</t>
  </si>
  <si>
    <t>Construccion De Barda Perimetral En Zona Poniente De La Utm</t>
  </si>
  <si>
    <t>Construcción De Sistema De Agua Potable</t>
  </si>
  <si>
    <t>Construcción De Tanque Elevado De Almacenamiento De Agua Potable.</t>
  </si>
  <si>
    <t>Reparacion Y Manetenimiento De Las Losas De Azoteas Del Acervo De Biblioteca</t>
  </si>
  <si>
    <t>Construccion De Red De Agua Potable</t>
  </si>
  <si>
    <t>Construccion De Muro De Contencion Para Proteccion De Edificios Zona Suroeste De La Utm</t>
  </si>
  <si>
    <t>Rehabilitacion De Nueve Aulas En La Escuela Primaria Amado Nervo</t>
  </si>
  <si>
    <t>Ampliacion De La Clinica Del Imss</t>
  </si>
  <si>
    <t>Mantenimiento De Aulas En La Escuela Telesecundaria No. 224</t>
  </si>
  <si>
    <t>Rehabilitacion De Dispensario Medico</t>
  </si>
  <si>
    <t>Construccion De La Planta Tratadora De Aguas Residuales</t>
  </si>
  <si>
    <t>Suministro E Instalacion De Sanitarios Ecologicos Con Biodigestor 2da Etapa</t>
  </si>
  <si>
    <t>Pavimentacion Con Concreto Hidraulico De La Av. Principal Merida</t>
  </si>
  <si>
    <t>San Marcial Ozolotepec</t>
  </si>
  <si>
    <t>Construccion Del Sistema De Agua Potable Sector Dos</t>
  </si>
  <si>
    <t>Construccion De Un Aula En Escuela Preescolar Niños Heroes</t>
  </si>
  <si>
    <t>Ampliacion Del Sistema De Drenaje Sanitario</t>
  </si>
  <si>
    <t>Construccion De Barda Perimetral En La Escuela Normal</t>
  </si>
  <si>
    <t>Rehabilitacion De Taque Elevado De Agua Potable</t>
  </si>
  <si>
    <t>Cuneteo Y Rastreo De Caminos Rurales De La Comunidad De San Juan Bautista Atatlahuca</t>
  </si>
  <si>
    <t xml:space="preserve">Ampliacion Del Sistema De Agua Potable 2a Etapa Para Beneficiar A La Colonia Tres Cruces </t>
  </si>
  <si>
    <t>Ampliacion Y Rehabilitacion De Alumbrado Publico</t>
  </si>
  <si>
    <t>Rehabiitacion Del Acceso Principal En La Esc Sec Tec Num 15</t>
  </si>
  <si>
    <t>Pavimentación De La Calle 12 De Octubre Con Concreto Hidraulico</t>
  </si>
  <si>
    <t>San Francisco Tlapancingo</t>
  </si>
  <si>
    <t>Construccion De Puente Rio Yoso-Yallo. 2da Etapa</t>
  </si>
  <si>
    <t>Mantenimiento (Rehabilitacion Del Jardin De Niños Manuel M. Ponce)</t>
  </si>
  <si>
    <t>Apertura Del Camino Progreso Iturbide - Cuajilotes Santiago Yosondua Del Km 0 T 850 Al Km 1 T 200</t>
  </si>
  <si>
    <t>Construccion De Cancha De Basquetbol</t>
  </si>
  <si>
    <t>Ampliacion De La Red De Agua Potable En Las Calles De Luis Donaldo Colosio, Callejon Vicente Guerrero Y Calle El Calvario.</t>
  </si>
  <si>
    <t>Santa María Guelacé</t>
  </si>
  <si>
    <t>Construccion Del Mercado Municipal Primera Etapa</t>
  </si>
  <si>
    <t>Construccion De La Casa De Salud Para Rancheria Arroyo Hormiga.</t>
  </si>
  <si>
    <t>Construcción De Puente Vehicular En San Jerónimo</t>
  </si>
  <si>
    <t>Construcción De Techado Para El Mercado Municipal</t>
  </si>
  <si>
    <t>Construccion De Cocinas Comunitarias</t>
  </si>
  <si>
    <t>Construcción De Sistema De Agua Potable En La Localidad De Santiago Jalahui</t>
  </si>
  <si>
    <t>Construccion De Puente Peatonal En Santa Catalina Yetzelalag</t>
  </si>
  <si>
    <t>L.D. Y R.D. Ampl. San Isidro Guishe 3ra Etapa (2da Etapa)</t>
  </si>
  <si>
    <t>Construccion De Dos Anexos (Servicios Sanitarios), En Escuela Primaria Miguel Hidalgo No.2</t>
  </si>
  <si>
    <t>Construccion De Casa De Salud (Segunda Etapa) En San Juan Yetzecovi</t>
  </si>
  <si>
    <t>Construccion De Dos Aulas Adosadas En La Escuela Telesecundaria Clave:20dtv0501d</t>
  </si>
  <si>
    <t>Construccion De Comedor Comunitario En San Francisco Yatee</t>
  </si>
  <si>
    <t>Construccion De Una Plaza Civica En La Escuela Telesecundaria Clave: 20dtv0501d</t>
  </si>
  <si>
    <t>Construccion De La Cerca Perimetral En La Primaria Comunitaria Niños Heroes Con Clave 20kpr0058u</t>
  </si>
  <si>
    <t>Construcción De Fosa Septica</t>
  </si>
  <si>
    <t>Construccion De 1-95 Km De Calles En Santiago Amatepec</t>
  </si>
  <si>
    <t>Ampliación De Drenaje Sanitario En La Calle Allende</t>
  </si>
  <si>
    <t>Construcción De Drenaje Pluvial En San Juan Cabeza Del Rio</t>
  </si>
  <si>
    <t>Ampliación De Drenaje Sanitario De La Calle Xinicuti Del Barrio Grande</t>
  </si>
  <si>
    <t>Mantenimiento De Caminos Rurales Del Municipio</t>
  </si>
  <si>
    <t>Construcción De Dos Aulas De 6x8 En Telesecundaria Coyul Grande</t>
  </si>
  <si>
    <t>Construcción De Sistema De Agua Potable En Coyul Grande</t>
  </si>
  <si>
    <t>Construcción De Drenaje Pluvial En Santiago Llano Grande</t>
  </si>
  <si>
    <t>Mejoramiento De Caminos Rurales En San Juan Cabeza Del Rio</t>
  </si>
  <si>
    <t>Mejoramiento De Caminos Rurales En Coyul Grande</t>
  </si>
  <si>
    <t>Rehabilitación De 4 Aulas En La Escuela Primaria Bilingüe Hermanos Flores Magon Clave 20dpb1551s</t>
  </si>
  <si>
    <t>Amp. De La Red De Distribucion De Energia Electrica En La Calle Independencia</t>
  </si>
  <si>
    <t>Mejoramiento De Viviendas En La Localidad De San Juan Lalana</t>
  </si>
  <si>
    <t>Ampliacion De La Red De Drenaje Sanitario En La Calle Tierra Y Libertad, Santiago Matatlan.</t>
  </si>
  <si>
    <t>Construccion De Drenaje Sanitario En La Escuela Primaria  Benemerito De Las Americas</t>
  </si>
  <si>
    <t>Pavimentacion De Concreto Hidraulico En La Prolongacion Av. Independencia Y Callejon Toribio Dehesa</t>
  </si>
  <si>
    <t>Mejoramiento De Viviendas En La Localidad De José López Portillo</t>
  </si>
  <si>
    <t>Construccion De Tanque De Agua Potable</t>
  </si>
  <si>
    <t>Ampliacion De La Red De Drenaje Sanitario En El Centro De La Poblacion</t>
  </si>
  <si>
    <t>Mejoramiento De Viviendas En La Localidad De Arroyo Piedra</t>
  </si>
  <si>
    <t>Rehabilitacion De La Red De Drenaje Sanitario En La Av. Zaragoza Y Canal De Riego</t>
  </si>
  <si>
    <t>Introduccion De La Red De Agua Potable En Colonia La Floresta</t>
  </si>
  <si>
    <t>Rehabilitacion De La Red De Drenaje Sanitario En La Prolongacion De La Av. Independencia Y Callejon Toribio Dehesa</t>
  </si>
  <si>
    <t>Construccion De Guarniciones Y Banquetas En Calle Principal, Colonia Juan Pablo Segundo</t>
  </si>
  <si>
    <t>Rehabilitacion De La Red De Drenaje Sanitario En La C. Porfirio Diaz Entre Las Avenidas 5 De Febrero E Iturbide</t>
  </si>
  <si>
    <t>Construccion De Guarniciones Y Banquetas En Calle Emiliano Zapata</t>
  </si>
  <si>
    <t>Ampliacion De La Red De Drenaje Sanitario En La Avenida Matamoros Entre Canal De Riego Y Dren Espinal</t>
  </si>
  <si>
    <t>Rehabilitacion De La Red De Drenaje Sanitario En La C. 5 De Mayo Entre Las Avenidas Melchor Ocampo Y Colon</t>
  </si>
  <si>
    <t>Ampliacion De La Red De Agua Potable En El Callejon Toribio Dehesa</t>
  </si>
  <si>
    <t>Mejoramiento Del Drenaje Pluvial En La Localidad De San Martín Cerro Coquito</t>
  </si>
  <si>
    <t>Mejoramiento De Viviendas En La Localidad De San Martin Cerro Coquito</t>
  </si>
  <si>
    <t>Rehabilitación Del Camino E.C. (Boca Del Monte-Santiago Choapam)-San Juan Lalana, Del Km 0 000 Al Km 37 200 En La Localidad De San Juan Lalana</t>
  </si>
  <si>
    <t>Construccion De Comedor Escolar En La Escuela Primaria Presidente Lazaro Cardenas Clave 20dpr24470, En La Localidad De San Pedro Tres Arroyos.</t>
  </si>
  <si>
    <t>Construccion De Auditorio Municipal</t>
  </si>
  <si>
    <t>Construccion De Cancha De Basquetbol Con Techado En Las Escuelas Telesecundarias</t>
  </si>
  <si>
    <t>Rehabilitación De Camino Cosechero En La Localidad De Santa Maria La Nopalera.</t>
  </si>
  <si>
    <t xml:space="preserve">Pavimentación De La Calle Benito Juárez En La Cabecera Municipal </t>
  </si>
  <si>
    <t>San Juan Sayultepec</t>
  </si>
  <si>
    <t>Pavimentacion Con Concreto Hidraulico En La Calle Camino Al Rancho (Barrio San Miguel) Y Calle Matamoros</t>
  </si>
  <si>
    <t>Construccion De Barda Perimetral En El Jardin De Niños Mariano Matamoros</t>
  </si>
  <si>
    <t>San Dionisio Ocotlán</t>
  </si>
  <si>
    <t>Construccion De Drenaje Pluvial En El Barrio Fatima</t>
  </si>
  <si>
    <t>Mantenimiento De Las Aulas En La Escuela Preescolar Ricardo Flores Magon</t>
  </si>
  <si>
    <t>Rehabilitacion Del Camino Rural, Tramo: La Cruz - El Naranjo - Villanueva - Buena Vista - Tetlate, La Humedad - La Raya Itundujia, Del Km. 0 000 Al 61 000.</t>
  </si>
  <si>
    <t>Rehabilitacion De Aulas En La Escuela Primaria "Valentin Gomez Farias" En La Localidad De San Juan Yetzecovi</t>
  </si>
  <si>
    <t>Construccion De 3 Aulas En La Escuela Telesecundaria, Clave: 20dtv182p.</t>
  </si>
  <si>
    <t>Construccion Del Sistema De Agua Potable Segunda Etapa.</t>
  </si>
  <si>
    <t>3e Gastos Indirectos (Elaboracion Del Proyecto Ejecutivo: Ampliacion Y Modernizacion Del Camino La Muralla - La Soledad - El Frutillo - El Ocote - El Carasol, Del Km 0 000 Al 12 000)</t>
  </si>
  <si>
    <t>Ampliacion De La Red De Drenaje Sanitario En El Barrio Linda Vista (Segunda Etapa)</t>
  </si>
  <si>
    <t>Equipamiento De Pozo Artesiano En El Barrio La Candelaria</t>
  </si>
  <si>
    <t>Ampliación Del Sistema De Drenaje Sanitario</t>
  </si>
  <si>
    <t>Construcción Del Sistema De Drenaje Sanitario</t>
  </si>
  <si>
    <t>Instalacion,Reparacion Y Mantto De Maquinaria,Otros Equipos Y Herramientas</t>
  </si>
  <si>
    <t>Construcción De La Red De Agua Potable En El Barrio Morelos I</t>
  </si>
  <si>
    <t>Elaboracion De Proyectos</t>
  </si>
  <si>
    <t>Ampliación Del Camino La Cumbre Yerbasanta - Santa Cruz Tilapa Del Km 2*600 Al Km 4*500</t>
  </si>
  <si>
    <t>Terminación De La Ampliación De Dispensario Medico</t>
  </si>
  <si>
    <t>Santiago Nuyoó</t>
  </si>
  <si>
    <t>Construccion De La Segunda Etapa Del Boulevard</t>
  </si>
  <si>
    <t>Ampliación De La Red De Energia Electrica (1a. Etapa)</t>
  </si>
  <si>
    <t>Construcción Del  Techado De La Escuela Primaria Bilingue Cuahutemoc, Clave 20dpb1863x</t>
  </si>
  <si>
    <t>Construccion De Sanitarios En La Escuela Secundaria Jose Vasconcelos Clave 20des0137t</t>
  </si>
  <si>
    <t>Rehabilitación Del Camino Rural Del Tramo Zaragoza-Lomo Yosokate Km 0000 Al 2000</t>
  </si>
  <si>
    <t>Pavimentación A Base De Concreto Hidráulico De La Calle Matamoros</t>
  </si>
  <si>
    <t>Construccion Del Techado De La Cancha Deportiva Escuela Primaria 21 De Marzo Clave 20dpb1808a</t>
  </si>
  <si>
    <t>Ampliacion Y Rehabilitacion Del Comedor Comunitario</t>
  </si>
  <si>
    <t>Rehabilitacion De La Olla De Captacion De Agua Pluvial La Bombita En La Colonia Benito Juarez</t>
  </si>
  <si>
    <t>Cosntruccion De Comedor Comunitario</t>
  </si>
  <si>
    <t>Construcción De Comedor Comunitario Para La Localidad De San Andres Paxtlan</t>
  </si>
  <si>
    <t>San Andrés Paxtlán</t>
  </si>
  <si>
    <t>Construcción Del Camino Tipo D, San Juan Quiahije-Santa Catarina Juquila, Subtramo 5 000-Km 5 100.</t>
  </si>
  <si>
    <t>Construccion De Comedor Escolar De La Escuela Primaria 21 De Marzo Clave 20dpb808a</t>
  </si>
  <si>
    <t>Rehabilitacion Del Camino Al Barrio 3 De Mayo</t>
  </si>
  <si>
    <t>Mantenimiento Del Colector Principal Del Sistema De Drenaje Sanitario</t>
  </si>
  <si>
    <t>San Pedro Huilotepec</t>
  </si>
  <si>
    <t>Mejoramiento De 3 Aulas En Escuela Primaria   ¿Aquiles Serdan¿</t>
  </si>
  <si>
    <t>Ampliación De La Red De Energia Electrica</t>
  </si>
  <si>
    <t>Pago De Estudio De Impacto Ambiental Ala Secretaria De Medio Ambiente Y Recursos Naturales.</t>
  </si>
  <si>
    <t>Mantenimiento De La Red De Drenaje Sanitario En La Calle Manzanillo</t>
  </si>
  <si>
    <t>Construccion De Deposito O Tanque De Agua Potable En San Isidro El Carrizal</t>
  </si>
  <si>
    <t>Rehabilitación Del Sistema De Agua Potable En La Localidad De San Bartolo Soyaltepec</t>
  </si>
  <si>
    <t>San Bartolo Soyaltepec</t>
  </si>
  <si>
    <t>R.D. Ampliacion De Las Calles 3ra De Martin Canseco, Avenida Norte Y Ampliacion Guerrero</t>
  </si>
  <si>
    <t xml:space="preserve">Ampliacion De La Red De Drenaje Sanitario En La Calle Pozo De Captacion </t>
  </si>
  <si>
    <t>Mejoramiento De Sanitarios De La Escuela Primaria Ignacio Zaragoza</t>
  </si>
  <si>
    <t>San Cristóbal Amoltepec</t>
  </si>
  <si>
    <t>Construcción De Barda Perimetral En El Jardín De Niños "Rosario Castellanos, Clave: 20djn0934b</t>
  </si>
  <si>
    <t>Ampliacion Del Camino De La Localidad De Cabandihui A La Agencia De Plumas Km 0.00-7.00 Tramo 3.00-Al Km 3.100</t>
  </si>
  <si>
    <t>Construccion De Sanitarios Ecologicos</t>
  </si>
  <si>
    <t>Adquisición De Uniformes A Policías Municipales, Alumbrado Publico, Mantenimiento De Equipo De Transporte, Mantenimiento De Maquinaria Y Combustible.</t>
  </si>
  <si>
    <t>Construccion De Barda Perimetral En El Centro De Educacion Preescolar Niños Heroes Clave 20dcc0045a</t>
  </si>
  <si>
    <t>Construcción De Techumbre En La Escuela Primaria Rural Federal Minerva</t>
  </si>
  <si>
    <t>Construccion De Barda Perimetral En La Escuela Primaria Ricardo Flores Magon</t>
  </si>
  <si>
    <t>Construccion De Drenaje Pluvial En Nuevo Rosario Temextitlan</t>
  </si>
  <si>
    <t>Construccion De Un Nucleo Sanitario En La Telesecundaria Clave: 20dtv04900</t>
  </si>
  <si>
    <t>Construccion De La Cancha Escolar En La Escuela Primaria Francisco Gonzalez Bocanegra Clave 20dpr4243h</t>
  </si>
  <si>
    <t>Ampliacion De La Obra Pavimentacion De La Calle Hidalgo En San Pedro Yolox</t>
  </si>
  <si>
    <t>Construccion De Tanque De Almacenamiento Y Red De Distribucion Del Sistema De Agua Potable</t>
  </si>
  <si>
    <t>Construccion De 23 Sanitarios Con Biodigestor</t>
  </si>
  <si>
    <t>Construccion De 1 Aula En Escuela Telesecundaria</t>
  </si>
  <si>
    <t>Construccion De La Cancha De Basquetbol Con Techado En La Localidad De Llano De Agua</t>
  </si>
  <si>
    <t xml:space="preserve">Rehabilitación De Linea De Conducción Del Sistema De Agua Potable Paraje Yukuu Nduu A La Unión Reforma </t>
  </si>
  <si>
    <t>Construcción De Andador Y Puente Peatonal De Escuela Normal Al Tecnológico</t>
  </si>
  <si>
    <t>San Pedro y San Pablo Teposcolula</t>
  </si>
  <si>
    <t>Construccion De Drenaje Pluvial En La Calle A Santa Cecilia (2da Etapa)</t>
  </si>
  <si>
    <t>Ampliación Del Dispensario Medico, Ubicado En La Localidad De La Venta, San Andres Paxtlan.</t>
  </si>
  <si>
    <t>Construcción De Sanitarios Dignos</t>
  </si>
  <si>
    <t>Adquisición De Un Tractor Agrícola</t>
  </si>
  <si>
    <t>Pavimentacion De 212.5 Ml A Base De Concreto Hidraulico De La Calle La Calenda-Santa Cecilia</t>
  </si>
  <si>
    <t>Rehabilitacion De Puente Vehicular Ls Primavera</t>
  </si>
  <si>
    <t>Construccion De Techado Y Gradas En La Cancha Santo Tomas Lachitaa</t>
  </si>
  <si>
    <t xml:space="preserve">Techado En Área De Impartición De Educación Física  En La Escuela Secundaria General Lázaro Cárdenas Del Rió </t>
  </si>
  <si>
    <t>Construccion De Comedor Escolar En La Escuela Primaria Ignacio Zaragoza Clave 20dpr1389h</t>
  </si>
  <si>
    <t>Construcción De 6 Viviendas Rurales, En La Localidad De Cerro Santiago, Municipio De San Andres Paxtlan</t>
  </si>
  <si>
    <t>Construccion De Puente Peatonal</t>
  </si>
  <si>
    <t>Mantenimiento De Sanitarios En La Escuela Telesecundaria, En La Localidad De Santiago Tenango</t>
  </si>
  <si>
    <t>Rehabilitación Del Camino San Pedro Chayuco - Unión De Los Ángeles Del Km 14*000 Al 18*000</t>
  </si>
  <si>
    <t xml:space="preserve">Conbstruccion De Obra De Drenaje Pluvial </t>
  </si>
  <si>
    <t>¿R.D. Ampl. Y Rep. Hibrida San Lorenzo Albarradas Varias Calles 3a. Etapa¿</t>
  </si>
  <si>
    <t>Construcción De Un Aula Y Mantenimiento A Edificio B, En El Jardín De Niños Justo Sierra.</t>
  </si>
  <si>
    <t>Construcción De Muro De Contención En El Albergue</t>
  </si>
  <si>
    <t>Construccion De Un Aula Para Escuela Telesecundaria</t>
  </si>
  <si>
    <t>Mantenimiento De 3 Aulas De La Escuela Primaria Lic.  Adolfo López Mateos Clave: 20dpd0537s De La Localidad De Santa Cruz Condoy.</t>
  </si>
  <si>
    <t>Rehabilitación Del Camino Cerro Del Pájaro - San Juan Piñas Del Km 16*000 Al Km 27*000</t>
  </si>
  <si>
    <t>Construccion De Sanitarios En La Agencia Municipal</t>
  </si>
  <si>
    <t>Construcción Del Sistema De Agua Potable En Yogope</t>
  </si>
  <si>
    <t>Rehabilitacion De Drenaje Sanitario (Callejon Escuela Primaria Justo Sierra) Cabecera Municipal.</t>
  </si>
  <si>
    <t xml:space="preserve">Escuela Primaria General Vicente Suarez,Agencia Tierra Blanca,Construcción De Aula Clave 20dpr4801. </t>
  </si>
  <si>
    <t>Mejoramiento De La Planta Tratadora De Aguas Residuales</t>
  </si>
  <si>
    <t>Rehabilitación Y Ampliación De La Red De Agua Potable</t>
  </si>
  <si>
    <t>Construcción De Un Aula De 6.00 X 8.00 En La Escuela Primaria Resurgimiento</t>
  </si>
  <si>
    <t>Pavimentación  De La Calle Principal A Base De Concreto Hidráulico</t>
  </si>
  <si>
    <t>Modernizacion Y Ampliacion Del Camino E.C. (Tuxtepec-Palomares) - San Jose Rio Manzo; Tramo: Del Km. 0 000 Al Km 15 480, Subtramo A Modernizar: Del Km. 13 820 Al Km. 12 160 (Con Origen En San Jose Rio</t>
  </si>
  <si>
    <t xml:space="preserve">Pavimentación De Las Calles Porfirio Diaz Y Miguel Hidalgo En La Agencia De Santa Rosa De Lima </t>
  </si>
  <si>
    <t>Construccion De Un Comedor Comunitario</t>
  </si>
  <si>
    <t>Remodelacion, Rehabilitacion Y Acondicionamiento En Telesecundaria</t>
  </si>
  <si>
    <t>San Andrés Tepetlapa</t>
  </si>
  <si>
    <t>Construcción De La Red De Conducción Del Sistema De Agua Potable</t>
  </si>
  <si>
    <t>Rehabilitacion De Camino Cosechero</t>
  </si>
  <si>
    <t>Construcción De Tanque De Almacenamiento Para Agua Potable</t>
  </si>
  <si>
    <t>Construccion De Sanitarios Con Biodigestores (Segunda Etapa)</t>
  </si>
  <si>
    <t>Conservación De Camino Del Puente Grande De San Pedro Chicozapotes A San Juan Teponaxtla</t>
  </si>
  <si>
    <t>Ampliación Del Sistema De Agua Potable En Barrio Nuevo Chapingo</t>
  </si>
  <si>
    <t>Rehabilitacion De La Linea De Conduccion De Agua Potable De San Juan Colorado Al Cerro Del Bule ( Primera Etapa)</t>
  </si>
  <si>
    <t>Construccion Del Muro De Contencion Perimetral De La Escuela Primaria Libertad Clave:20dpb1400m</t>
  </si>
  <si>
    <t xml:space="preserve">Ampliacion De La Red De Drenaje Sanitario En La Calle Gigante </t>
  </si>
  <si>
    <t>Ampliacion De La Red De Agua Potable Calle Gigante</t>
  </si>
  <si>
    <t>Pavimentacion A Base De Concreto Hidraulico De La Calle Privada De 25 De Julio</t>
  </si>
  <si>
    <t>Santiago Yaitepec</t>
  </si>
  <si>
    <t>Modernización Y Ampliación Del Camino Rio Ocotepec-Nunuma Zaragoza-Santa Maria Yucuhiti-Santiago Nuyoo-San Pedro Yosotato, Tramo Del Km 0 000 Al Km 42 000, Subtramo A Modernizar Del Km 23 000 Al Km 24</t>
  </si>
  <si>
    <t>Construcción De Pavimento A Base De Concreto Hidráulico   De Calle Principal De Barra De Cuatunalco</t>
  </si>
  <si>
    <t>Construcción  De Red De Agua Potable En El Barrio ¿El Tule¿, Cofradia.</t>
  </si>
  <si>
    <t>Ampliacion De La R.D. En La Agencia De Santo Domingo Narro Cuarta Etapa</t>
  </si>
  <si>
    <t>Construcción Del Techado De La Cancha De Basquetbool En La Escuela Secundaria Tecnica N. 131 De San Miguel Suchixtepec.</t>
  </si>
  <si>
    <t>Construcción  De Dispensario Médico (1a. Etapa)</t>
  </si>
  <si>
    <t>Ampliación Del Sistema De Agua Potable (2a. Etapa)</t>
  </si>
  <si>
    <t>Construcción Del Camino Las Divinas Flores-Buenos Aires Del Km. 0 000 Al 10 000, Subtramo A Construir Del Km 6 000 Al Km 8 000 Ubicada En La Localidad De Las Divinas Flores</t>
  </si>
  <si>
    <t>Huerto Comunitarios</t>
  </si>
  <si>
    <t>Ampliacion De La Red De Drenaje Sanitario En La Calle Benito Juarez</t>
  </si>
  <si>
    <t>Rehabilitacion Del Sistema De Agua Potable En San Ildefonso Sola</t>
  </si>
  <si>
    <t>San Ildefonso Sola</t>
  </si>
  <si>
    <t>Construcción De Las Descargas Domiciliarias Del Drenaje Sanitario 1a Etapa.</t>
  </si>
  <si>
    <t>Santa Lucía Ocotlán</t>
  </si>
  <si>
    <t>Rastreo De Camino Paso Xonene Entronque Con Libramiento)</t>
  </si>
  <si>
    <t>Construccion De Comedor Comunitario En Barrio Zaniza</t>
  </si>
  <si>
    <t>Construccion  De Sistema De Agua Potable En Union De Guerrero</t>
  </si>
  <si>
    <t>Construcción, Equipamiento Y Rehabilitación De Las Escuelas Preparatorias De La Uabjo.</t>
  </si>
  <si>
    <t>Construcción  De Dispensario Médico</t>
  </si>
  <si>
    <t>Construccion De Techado En Cancha De Agencia Municipal La Venta Patlan 1ra Etapa</t>
  </si>
  <si>
    <t>Construcción De Bordo Para La Captación De Agua Pluvial En La 1a Sección</t>
  </si>
  <si>
    <t>Construcción De Albergue En La Localidad De Playa Zipolite</t>
  </si>
  <si>
    <t>Arrendamiento (Arrendamiento Equipo De Transporte, Arrendamiento De Maquinaria)</t>
  </si>
  <si>
    <t>Construccion De Casa De Salud En La Localidad De Comala</t>
  </si>
  <si>
    <t>Rehabilitacion De La Red De Drenaje Sanitario En La C. Cuauhtemoc Entre Las Calles Juarez Y Zaragoza</t>
  </si>
  <si>
    <t xml:space="preserve">3tos Ind (Estudios Del Proyecto Amp.Y Moder. Del Camino Ec. Jicayan-Pinotepa De Don Luis Subtramo: Col. Los Marcelos-Desv. A Atoyan Del Km.0  000 Al Km 1 200) </t>
  </si>
  <si>
    <t>"Construcción De Tres Alcantarillas Pluviales En Los 20 Surcos, El Arenal, Camino A La Cancha De Futbol Municipal, Sobre El Rio ¿El Capitán"</t>
  </si>
  <si>
    <t>Mejoramiento De Caminos Rurales</t>
  </si>
  <si>
    <t>Rehabilitación De Caminos Sacacosechas En El Ejido</t>
  </si>
  <si>
    <t>Construcción De Drenaje Pluvial En La Calle Francisco I Madero</t>
  </si>
  <si>
    <t>Rehabilitación Del Sistema De Drenaje Sanitario En La Calle Francisco I Madero.</t>
  </si>
  <si>
    <t>Construcción De Drenaje Pluvial En La Calle "Independencia"</t>
  </si>
  <si>
    <t>Rehabilitación Del Sistema  De Agua Potable En  La Calle Francisco I Madero</t>
  </si>
  <si>
    <t>Rehabilitación Del Camino San Lorenzo-Arroyo Piedra Del Km 0 000 Al Km 10 000</t>
  </si>
  <si>
    <t>Ampliación Del Sistema De Agua Potable En La Calle Pozo Yutatuma En El Barrio Ñundazu.</t>
  </si>
  <si>
    <t>R.D. Hibrida De La Calle Francisco I. Madero</t>
  </si>
  <si>
    <t>Ampliación Del Sistema De Drenaje Sanitario En La Calle Pozo Yutatuma En El Barrio Ñundazu</t>
  </si>
  <si>
    <t>Pavimentacion De Calles En El Centro De La Poblacion</t>
  </si>
  <si>
    <t>Construcción De Pavimento A Base De Concreto Hidráulico En La Calle Independencia De Loma Cruz</t>
  </si>
  <si>
    <t>Ampliación De La Unidad Médica Rural De La Cabecera Municipal. 2ª Etapa.</t>
  </si>
  <si>
    <t>Contrucción De Bordo Para Retención De Agua Pluvial</t>
  </si>
  <si>
    <t>Construccion De Puente Vehicular En La Localidad De Cerro Progreso.</t>
  </si>
  <si>
    <t>Ampliacion Del Sistema De Energia Electrica(Tercera Etapa)</t>
  </si>
  <si>
    <t>Mejoramiento De Caminos Rurales (San Pedro Jicayan ¿ La Chuparrosa)</t>
  </si>
  <si>
    <t>Rehabilitacion Del Camino E.C. (Tuxtepec-Maria Lombrado De Caso)-Paso Del Aguila, Del Km. 0 000 Al Km. 9 000.</t>
  </si>
  <si>
    <t>Ampliacion De La Red De Drenaje Sanitario En La Calle Lopez Mateos De Loma Larga, Pochutla</t>
  </si>
  <si>
    <t xml:space="preserve">Contrucción De Bordo Para Captación De Agua Pluvial En La 4a Sección </t>
  </si>
  <si>
    <t>Rehabilitacion Del Camino E.C. (Tuxtepec-Paso Del Aguila)-Nuevo San Antonio, Del Km. 0 000 Al Km. 11 000.</t>
  </si>
  <si>
    <t>Construcción De Pavimento De Concreto Hidraulico En La Calle Al Panteon De San Rafael Toltepec</t>
  </si>
  <si>
    <t>Construccion De Un Aula En Escuela Primaria Miguel Hidalgo</t>
  </si>
  <si>
    <t>San Miguel Ejutla</t>
  </si>
  <si>
    <t>Ampliación De La Red De Distribución De Energía Eléctrica En La Calle Libertad.</t>
  </si>
  <si>
    <t>Santa María Nduayaco</t>
  </si>
  <si>
    <t>Rehabilitación Del Sistema De Drenaje Sanitario 1ra. Etapa.</t>
  </si>
  <si>
    <t>Tanetze de Zaragoza</t>
  </si>
  <si>
    <t>Construcción De Anexo Sanitario En La Escuela Primaria Rural ¿Año De Juárez 1972¿ Clave 20dpr2265f, De San Miguel Figueroa</t>
  </si>
  <si>
    <t>Construcción De Pavimento  De Concreto Hidráulico En El Andador Las Margaritas Barrio Chubasco, Pochutla.</t>
  </si>
  <si>
    <t xml:space="preserve">Rehabilitacion De Aulas En La Escuela Primaria Miguel Negrete </t>
  </si>
  <si>
    <t>Pavimentación Con Concreto Hidráulico En La Calle Gabriela Mistral.</t>
  </si>
  <si>
    <t>Ampliacion De Agua Potable En La Calle Chubasco</t>
  </si>
  <si>
    <t>Construcción De Comedor Nutricional Comunitario De La Escuela Telesecundaria</t>
  </si>
  <si>
    <t>Ampliacion De La Red De Distribucion San Andres Nuxiño</t>
  </si>
  <si>
    <t>San Andrés Nuxiño</t>
  </si>
  <si>
    <t>Ampliacion De La Red De Drenaje Sanitario En Cerrada Progreso De La Colonia San Francisco</t>
  </si>
  <si>
    <t>Construcción De Drenaje Pluvial En La Localidad De San Miguel Suchixtepec.</t>
  </si>
  <si>
    <t>Rehabilitacion De Caminos.</t>
  </si>
  <si>
    <t>Construccion Del Colector Los Alamos A La P.T.A.R.</t>
  </si>
  <si>
    <t>Gastos Directos</t>
  </si>
  <si>
    <t>Construccion De Muro De Contencion En La Escuela Secuandaria En El Municipio De San Miguel Suchixtepec</t>
  </si>
  <si>
    <t>Rehabilitacion Del Sistema De Agua Potable En La Cerrada Progreso De La Colonia San Fransisco</t>
  </si>
  <si>
    <t>Rehabilitacion De La Red De Drenaje En La Calle Lazaro Cardenas</t>
  </si>
  <si>
    <t>Santa María Camotlán</t>
  </si>
  <si>
    <t>Pavimentación De Concreto Hidráulico En Calle Galeana</t>
  </si>
  <si>
    <t>Contruccion Del Sistema De Agua Potable, En La Localidad De San Lucas Redencion</t>
  </si>
  <si>
    <t>Construccion De Compuerta En Linea De Desfoge En El Carcamo De Pretratamiento Ubicado En La Planta De Tratamiento De Aguas Residuales</t>
  </si>
  <si>
    <t>Alumbrado Publico En El Municipio De San Juan Cacahuatepec</t>
  </si>
  <si>
    <t>Ampliacion De La Red De Drenaje Sanitario En La Calle Reforma De La Colonia San Francisco Sec Segunda</t>
  </si>
  <si>
    <t>Rehabilitacion Del Sistema De Agua Potable Barrio Rosario</t>
  </si>
  <si>
    <t>Mejoramiento Y Mantenimiento Del Camino Al Cecyte</t>
  </si>
  <si>
    <t>Rehabilitacion Del Sistema De Agua Potable En La Calle Reforma De La Colonia San Francisco Sec Segunda</t>
  </si>
  <si>
    <t>Construcción De Barda Perimetral 1ra Etapa Jose Vasconcelos</t>
  </si>
  <si>
    <t>Construccion De Pavimento A Base De Concreto Hidraulico En La Calle Reforma De La Colonia San Francisco Sec Segunda</t>
  </si>
  <si>
    <t>Construccion De Un Tanque De Almacenamiento Superficial De 35 M3 De Capacidad En La Localidad De Guadalupe Victoria</t>
  </si>
  <si>
    <t>Rehabilitacion Del Sistema De Agua Potable En El Barrio La Guadalupe</t>
  </si>
  <si>
    <t>Construccion De Anexo Sanitario En La Esc. Primaria Presidente Juarez Secc Cuarta</t>
  </si>
  <si>
    <t>Rehabilitacion Del Auditorio En La Agencia Municipal De San Miguel Lado, San Juan Mixtepec</t>
  </si>
  <si>
    <t>Mantenimiento Del Comedro En El Jardin De Niños Alfaro Siqueiros</t>
  </si>
  <si>
    <t>Construccion De Techumbre A Base De Estructura Metalica En Espacio Deportivo En La Comunidad De Independencia</t>
  </si>
  <si>
    <t>Ampliacion De La Red De Drenaje Saniatario En La Calle Primera Privada De Cruz Del Siglo</t>
  </si>
  <si>
    <t>Construccion De Comedor Comunitario Para La Localidad De Candelaria Yegole</t>
  </si>
  <si>
    <t>Rehabilitacion De Camino Rural Entronque Carretera Federal Al Panteon Ejidal Del Km 0 Mas 000 Al Km 1 Mas 350</t>
  </si>
  <si>
    <t>Construccion De La Casa De Salud De El Encierro</t>
  </si>
  <si>
    <t>Pavimentacion De Concreto Hidraulico En La Explanada Municipal, Municipio De Santa Lucia Monteverde, Putla Oaxaca</t>
  </si>
  <si>
    <t>Construccion De Techado De Cancha De Baquetbool En Barrio Chico, San Miguel Figueroa</t>
  </si>
  <si>
    <t>Instalacion De Paneles Solares</t>
  </si>
  <si>
    <t xml:space="preserve">Ampliacion De La Red De Distribucion De Energia Electrica , En La Localidad De Chepeginio  Perteneciente Al Municipio De Coatecas Altas </t>
  </si>
  <si>
    <t>Pavimentacion De Concreto Hidraulico</t>
  </si>
  <si>
    <t>Ampliacion De La Red De Drenaje Sanitario En La Calle Hunacaxtle De Loma Cruz</t>
  </si>
  <si>
    <t>Pavimentacion De Concreto Hidraulico En La Independencia</t>
  </si>
  <si>
    <t>Mejoramiento De Aulas Y Núcleo Sanitario De La Escuela Telesecundaria Clave: 20dtv0046e</t>
  </si>
  <si>
    <t>Ampliacion De La Red De Distribucion De Energia Electrica Barrio Nuevo</t>
  </si>
  <si>
    <t>Ampliacion Del Sistema De  Agua Potable En La Calle  Hunacaxtle De Loma Cruz</t>
  </si>
  <si>
    <t>Construccion De Espacio Deportivo En La Agencia Municipal De San Pedro Yososcua</t>
  </si>
  <si>
    <t>Construccion De Albergue Comunitario En La Localidad De Santa Cruz Xitla</t>
  </si>
  <si>
    <t>Santa Cruz Xitla</t>
  </si>
  <si>
    <t>Ampliacion De La Red De Drenaje Sanitario En Las Avillas</t>
  </si>
  <si>
    <t>Construcciòn De Techado Del Espacio De Educaciòn Fisica Para El Jardin De Niños Rey Konk Ey Clave 20jn2103d</t>
  </si>
  <si>
    <t>Ampliacion De La Red De Drenaje Sanitario En La Calle Progreso De Loma Cruz</t>
  </si>
  <si>
    <t>Construccion De Tres Aulas En El Bachillerato Integral Comunitario 039</t>
  </si>
  <si>
    <t>Perforación De Pozo Profundo Para Agua Potable</t>
  </si>
  <si>
    <t>Ampliacion De Las Redes De Distribucion De Energia Electrica En Las Colonias Gregorio Melendez, Periferico Norte, 22 De Enero Y Escuela Bachillerato No. 27</t>
  </si>
  <si>
    <t>Construccion De Sanitarios En La Escuela Primaria Margarita Maza De Juarez Localidad De Santa Cruz Xitla</t>
  </si>
  <si>
    <t>Ampliacion Del Sistema De  Agua Potable En La Calle  Progreso De Loma Cruz</t>
  </si>
  <si>
    <t>Construccion De Techado En La Plaza Civica En La Escuela Primaria Benito Juarez Localidad De Santa Cruz Xitla</t>
  </si>
  <si>
    <t>Construccion De Techado En La Plaza Civica De La Escuela Preescolar Adolfo Lopez Mateos Localidad De Santa Cruz Xitla</t>
  </si>
  <si>
    <t>Ampliacion Del Sistema De Drenaje Sanitario En El Barrio El Calvario</t>
  </si>
  <si>
    <t>Introducción Del Sistema De Agua Potable En La Comunidad De Pueblo Viejo, San Gabriel Mixtepec</t>
  </si>
  <si>
    <t>"Rehabilitacion De 1.00 Km De Camino De Acceso, Tramo De La Carretera 131 Oaxaca-Puerto Del Km. 193.200 A La Comunidad Rancheria Los Martinez"</t>
  </si>
  <si>
    <t>Construccin De Un Comedor Escolar Para La Escuela Primaria Erasmovargas Vasquez Clave 20dpb2192c</t>
  </si>
  <si>
    <t>Rehabilitación De Techumbre De Aulas Didácticas, En El Jardín De Niños Lic. Benito Juarez.</t>
  </si>
  <si>
    <t>Construccion De Un Aula Para La Escuela Telesecundaria Clave 20dtv1135e</t>
  </si>
  <si>
    <t>"Rehabilitacion De 1.5 Km De Camino De Acceso,  Tramo Villa Sola De Vega - El Jordan"</t>
  </si>
  <si>
    <t>Ampliacion De La Red Del Sistema De Agua Potable En Diferentes Calles</t>
  </si>
  <si>
    <t>Construccion De Un Aula Para La Escuela Gregorio Torres Quintero Clave 20dcc111x</t>
  </si>
  <si>
    <t>Construccion De Comedor Escolar En Jardin De Niños Leonardo Da Vinci</t>
  </si>
  <si>
    <t>Construccion De La Barda Perimetral Del Jardin De Niños En San Rafael</t>
  </si>
  <si>
    <t>San José Ayuquila</t>
  </si>
  <si>
    <t>"Rehabilitacion De 2.5 Km De Camino De Acceso, Tramo De La Carretera 131 Oaxaca-Puerto Escondido Al Paraje Ranchos Cafeteros"</t>
  </si>
  <si>
    <t>Conservacion De Calles Y Caminos De Acceso En San Jose Ayuquila Del Km 0-000 Al Km 5- 000 (Tramos Parciales)</t>
  </si>
  <si>
    <t>Pavimentacion De 480 M2 A Base De Concreto Hidraulico Del Camino Del Centro Al Panteon Sub-Tramo Calvario - Panteon Municipal.</t>
  </si>
  <si>
    <t xml:space="preserve">Ampliacion De La Red De Distribucion De Energia Electrica                             </t>
  </si>
  <si>
    <t>Construcción De Fosa Séptica Y Pozo De Absorción De La Escuela Primaria "Leona Vicario"</t>
  </si>
  <si>
    <t>Construccion De Techado Del Espacio De Educacion Fisica Para El Jardin De Niños Zempoaltepetl Clave 20djn2049z</t>
  </si>
  <si>
    <t>Ampliacion Rd Y Bt Calles Hidalgo, Floresta, Libertad, Encinal, Zaragoza Y Carretera A Huajuapan En San Rafael (1era Etapa)</t>
  </si>
  <si>
    <t>Ampl. R.D. Metal Grande</t>
  </si>
  <si>
    <t>Construccion De Barda Perimetral En El Cobao Pl No. 51</t>
  </si>
  <si>
    <t>Proyectos Ejecutivos De Capatadores De Agua</t>
  </si>
  <si>
    <t>Ampl. R.D.Esquipuas</t>
  </si>
  <si>
    <t>Construccion De Techado De Cancha  En El Centro De Educacion Preescolar Rosario Castellanos Clave: 20djn315t</t>
  </si>
  <si>
    <t>Construccion De Dispensario 3a Etapa</t>
  </si>
  <si>
    <t>Construccion De Comedor Escolar Primera Etapa En La Escuela Primaria Federal Bilingue Lic. Jose Lopez Portillo Con Clave 20dpb0878p</t>
  </si>
  <si>
    <t>Construccion De Barda Perimetral De La Clinica</t>
  </si>
  <si>
    <t>Construccion De Techado En La Escuela Primaria Federal Bilingue Gustavo Diaz Ordaz Con Clave 20dpb0160x</t>
  </si>
  <si>
    <t>Construccion De Supervision(Remodelacion Del Edificio De Supervision Escolar)</t>
  </si>
  <si>
    <t>Pavimentacion De La Calle Macedonio Alcala</t>
  </si>
  <si>
    <t>Construccion De Comedor Escolar Primera Etapa En El Centro De Educacion Preescolar Indigena Maria Cristina Salmoran De Tamayo Con Clave 20dcc1926k</t>
  </si>
  <si>
    <t>Pavimentacion Con Concreto Hidraulico De La Calle Principal Ii Etapa Y Calle Los Fundadores</t>
  </si>
  <si>
    <t>Mantenimiento De Servicios Sanitarios En El Jardin De Niños Margarita Maza De Juarez</t>
  </si>
  <si>
    <t>Construccin De Una Clinica Dental En El Centro De Salud De La Localidad De Yacochi</t>
  </si>
  <si>
    <t>Construccin De Un Comedor Escolar Para La Escuela Pablo L. Sidar Clave 20dpr1196t</t>
  </si>
  <si>
    <t>Construccion De Comedor Escolar Primera Etapa En La Escuela Primaria Federal Bilingue Emiliano Zapata Con Clave 20dpb1093w</t>
  </si>
  <si>
    <t>Rehabilitacion De Camino Entronque Nvo.Arroyo Chicali A La Desviacion La Candelaria</t>
  </si>
  <si>
    <t>Ampliacion Y Rehabilitacin Del Sistema De Agua Potable</t>
  </si>
  <si>
    <t>Construccion De Comedor Escolar En La Escuela Primaria Federal Bilingue Francisco Villa Con Clave 20dpb1727q</t>
  </si>
  <si>
    <t>Pavimentación Con Concreto Hidráulico De La Calle De Acceso De San Mateo Piñas</t>
  </si>
  <si>
    <t xml:space="preserve">Apertura De Camino Al Barrio El Panteon  </t>
  </si>
  <si>
    <t>Pavimentacion Con Concreto Hidraulico Tramo Pescadito De Arriba - Desviacion Arroyo Tigre</t>
  </si>
  <si>
    <t>Pavimentacion Con Concreto Hidraulico</t>
  </si>
  <si>
    <t>Mejoramiento Del Camino Rural San Juan Mixtepec Distrito 8-San Pedro Corral Del Km 000 Al Km 345</t>
  </si>
  <si>
    <t>Huertos Familiares</t>
  </si>
  <si>
    <t>Mejoramiento Del Camino Rural San Juan Mixtepec Distrito 8 28 De Mayo  Del Km 000 Al Km 2700</t>
  </si>
  <si>
    <t xml:space="preserve">Construcción De Olla Para Captación De Agua Pluvial </t>
  </si>
  <si>
    <t>Construccion De Dos Aulas Y Anexo En El Telebachillerato Comunitario No. 32 Clave: 20etk0032v</t>
  </si>
  <si>
    <t>Construccion De 10 Huertos Comunitarios Para El Cultivo De Jitomate</t>
  </si>
  <si>
    <t>Construcción De Tanque Para Agua Potable</t>
  </si>
  <si>
    <t>Mantenimiento De Aulas En El Jardín De Niños Hnos. Flores Magón</t>
  </si>
  <si>
    <t>Pavimentacion Con Concreto Hidraulico De La Calle Guerrero En El Primer  Cuadro De La Cabecera Municipal</t>
  </si>
  <si>
    <t>Construcción De Tanque De Agua Potable Y Equipamiento De Pozo Profundo  De Agua Potable</t>
  </si>
  <si>
    <t>Construccion De Drenaje Pluvial En La Calle Camino Al Carmen</t>
  </si>
  <si>
    <t>Construccion Con Pavimento Hidraulico En Las Calles Guerrero, Michoacan Y Morelos Entre Coahuila Y Puebla En El Primer Cuadro De La Cabecera Municipal</t>
  </si>
  <si>
    <t xml:space="preserve"> "Rehabilitacion De 1 Km De Camino De Acceso, Entronque 195.100 De La Carretera Estatal 131 A La Comunidad El Yegalan"</t>
  </si>
  <si>
    <t>Mejoramiento De Vivienda Rural En La Localidad De Vista Hermosa</t>
  </si>
  <si>
    <t>Santo Domingo Tonaltepec</t>
  </si>
  <si>
    <t>Construcción De Comedor Comunitario (Primera Etapa)</t>
  </si>
  <si>
    <t>Pavimentacion De La Calle Juarez</t>
  </si>
  <si>
    <t>Construccion Del Techado En Cancha Multideportiva De La Escuela Primaria</t>
  </si>
  <si>
    <t>Ampliación De Electrificación De San Cristobal Bajo Primera Etapa</t>
  </si>
  <si>
    <t>Rehabilitación De 2.2 Km De Camino De Acceso, Entronque Km 5 Del Camino A La Comunidad Del Cacalote, En El Paraje Miel Delgada Segunda Etapa</t>
  </si>
  <si>
    <t>Construcción De Muro Firme</t>
  </si>
  <si>
    <t>Pavimentacion Del Circuito Cbtis 90 Tlaxcala-Jalisco-Heladio Ramirez</t>
  </si>
  <si>
    <t>Construcción De Baños Ecológicos (Biodigestores)</t>
  </si>
  <si>
    <t>Rehabilitación De 2.8 Km De Camino De Acceso, Tramo De La Comunidad De Santa María Mixtepec A La Comunidad De La Chopa.</t>
  </si>
  <si>
    <t>Construcción De Techo Firme</t>
  </si>
  <si>
    <t>Rehabilitación De Caminos Rurales Tramos: Tlachichilco-Tlalixtaquilla Guerrero; Tlachichilco-Guadalupe La Libertad; Tlachichilco-La Luz Tenexcalco Y Guadalupe La Libertad-Santiago Guadalupe.</t>
  </si>
  <si>
    <t>Rehabilitacion De Aulas En Jardin De Niños Estefania Castañeda Clave: 20djn0952r</t>
  </si>
  <si>
    <t>Construccion De Pavimento De Concreto Hidrahulico</t>
  </si>
  <si>
    <t>Construccion De Barda Perimetral De La  Escuela Ignacio Zaragoza En La Cabecera Municipal.</t>
  </si>
  <si>
    <t>Amp. De La Red De Distribucion De Energia Electrica En La Calle Prolongacion De Independencia</t>
  </si>
  <si>
    <t>Rehabilitacion De Calles En La Poblacion</t>
  </si>
  <si>
    <t>Construccion Del Teatro Del Pueblo 1ra. Etapa</t>
  </si>
  <si>
    <t>Pavimentacion En Los Mangales Primera Etapa</t>
  </si>
  <si>
    <t>Reconstruccion Y Cambio De Imagen Del Mercado De San Jeronimo Tlacochahuaya</t>
  </si>
  <si>
    <t>San Jerónimo Tlacochahuaya</t>
  </si>
  <si>
    <t>Mejoramiento De Escuela Primaria En San Isidro El Cuil</t>
  </si>
  <si>
    <t>Construcción De Un Dispensario Médico 2da. Etapa</t>
  </si>
  <si>
    <t>Ampliacion Del Sistema De Agua Potable Cobertura Municipal</t>
  </si>
  <si>
    <t>Pavimento De Concreto Hidraulico En La Calle Jiquilpan</t>
  </si>
  <si>
    <t>Construccion De Casa De Salud  En San Isidro El Cuil</t>
  </si>
  <si>
    <t>Ampliacion De Alumbrado Publico En Varias Calles De La Colonia Las Flores, Soledad Etla</t>
  </si>
  <si>
    <t>Pavimentacion De 472.013 M2 A Base De Concreto Hidraulico</t>
  </si>
  <si>
    <t>Construccion De Obras Complementarias En La Umr Del Imss.</t>
  </si>
  <si>
    <t>Construccion  De 15 Cuartos Dormitorios</t>
  </si>
  <si>
    <t>Construccion De Un Aula Didactica En El Jardin De Niños Carmen Ramos Del Rio</t>
  </si>
  <si>
    <t>Construccion  De Un Aula Didactica En La Escuela Primaria Porfirio Diaz</t>
  </si>
  <si>
    <t>Ampiacion Del Sistema De Alcantarillado Sanitario Quinta Etapa</t>
  </si>
  <si>
    <t>Construccion De Dotacion Del Servicio De Energia Electrica En La Escuela Telesecundaria</t>
  </si>
  <si>
    <t xml:space="preserve">Construccion De Dispensario Medico </t>
  </si>
  <si>
    <t>Construccion De 14  Cuartos Dormitorios</t>
  </si>
  <si>
    <t>Construccion De 3 Aulas Didacticas  En La Escuela Primaria Justo Sierra</t>
  </si>
  <si>
    <t>Construccion De 14 Cuartos Dormitorio</t>
  </si>
  <si>
    <t>Programa De Desarrollo Institucional</t>
  </si>
  <si>
    <t>Ampliacion Del Sistema De Alcantarillado Sanitario  Quinta Etapa</t>
  </si>
  <si>
    <t>Construccion De Unidad Deportiva Colmar En La Colonia Marilu Primera Etapa</t>
  </si>
  <si>
    <t>Construccion Y Reahbilitacion De Unidad Deportiva Municipal</t>
  </si>
  <si>
    <t>Construccion De Baños Y Techado De Usos Multiples</t>
  </si>
  <si>
    <t>3 De Gastos Indirectos Para El Ejercicio 2015</t>
  </si>
  <si>
    <t>Construccion De La 3a. Etapa De Viviendas Rurales</t>
  </si>
  <si>
    <t>Construcción De Techado En Escuela Primaria José María Pino Suarez</t>
  </si>
  <si>
    <t>Terreno De Sembradura Que Se Encuentra Ubicado Al Sur Del Templo Católico De La Comunidad De Santo Tomas Jalieza, Distrito De Ocotlan, Estado De Oaxaca, En El Paraje Denominado Rió De La Raya.</t>
  </si>
  <si>
    <t>Unidad Deportiva Continuacion</t>
  </si>
  <si>
    <t>Techado De Cancha  De La Escuela Primaria Miguel Hidalgo  Clave 20dpr0388b</t>
  </si>
  <si>
    <t>Construcción De Dos Aulas En La Escuela Primaria Federal Bilingue Leona Vicario Con Clave:20dpb1063b</t>
  </si>
  <si>
    <t>Construccion De La Unidad Deportiva Municipal</t>
  </si>
  <si>
    <t>Construccion De Pavimento A Base De Concreto Hidraulico En Av. Luis Donaldo Colosio, Reforma, Benito Juarez Y En La Localidad De Arrollo Tambor Y Av. Salvador Diaz Miron</t>
  </si>
  <si>
    <t>Construccion De Pavimento A Base De Concreo Hidraulico En La Av. Ulises Ruiz Y Calle Luis Donaldo Colosio, En La Col Aeropuerto</t>
  </si>
  <si>
    <t>Construcción De Dos Aulas En La Esc. Prim. Fed. Bilingue De Nueva Creación Extencion De La Esc. Prim. Fed. Bilingue Ricardo Flores Magon Con Clave:20dpb1589e</t>
  </si>
  <si>
    <t>Construccion De Pavimento Con Concreto Hidraulico En La Calle Victor Bravo Ahuja Y Ernesto Zedillo</t>
  </si>
</sst>
</file>

<file path=xl/styles.xml><?xml version="1.0" encoding="utf-8"?>
<styleSheet xmlns="http://schemas.openxmlformats.org/spreadsheetml/2006/main">
  <numFmts count="21">
    <numFmt numFmtId="6" formatCode="&quot;$&quot;#,##0;[Red]\-&quot;$&quot;#,##0"/>
    <numFmt numFmtId="8" formatCode="&quot;$&quot;#,##0.00;[Red]\-&quot;$&quot;#,##0.00"/>
    <numFmt numFmtId="41" formatCode="_-* #,##0_-;\-* #,##0_-;_-* &quot;-&quot;_-;_-@_-"/>
    <numFmt numFmtId="44" formatCode="_-&quot;$&quot;* #,##0.00_-;\-&quot;$&quot;* #,##0.00_-;_-&quot;$&quot;* &quot;-&quot;??_-;_-@_-"/>
    <numFmt numFmtId="43" formatCode="_-* #,##0.00_-;\-* #,##0.00_-;_-* &quot;-&quot;??_-;_-@_-"/>
    <numFmt numFmtId="164" formatCode="#,##0.0"/>
    <numFmt numFmtId="165" formatCode="#,##0_ ;\-#,##0\ "/>
    <numFmt numFmtId="166" formatCode="_-[$€-2]* #,##0.00_-;\-[$€-2]* #,##0.00_-;_-[$€-2]* &quot;-&quot;??_-"/>
    <numFmt numFmtId="167" formatCode="_(* #,##0.00_);_(* \(#,##0.00\);_(* &quot;-&quot;??_);_(@_)"/>
    <numFmt numFmtId="168" formatCode="General_)"/>
    <numFmt numFmtId="169" formatCode="*-;*-;*-;*-"/>
    <numFmt numFmtId="170" formatCode="_(* #,##0_);_(* \(#,##0\);_(* &quot;-&quot;??_);_(@_)"/>
    <numFmt numFmtId="171" formatCode="dd\-mm\-yy"/>
    <numFmt numFmtId="172" formatCode="d\ &quot;de&quot;\ mmmm\ &quot;de&quot;\ yyyy"/>
    <numFmt numFmtId="173" formatCode="00"/>
    <numFmt numFmtId="174" formatCode="#,##0.00_ ;\-#,##0.00\ "/>
    <numFmt numFmtId="175" formatCode="#,##0.00_);\-#,##0.00"/>
    <numFmt numFmtId="176" formatCode="d\-mmm\-yy"/>
    <numFmt numFmtId="177" formatCode="_-* #,##0_-;\-* #,##0_-;_-* &quot;-&quot;??_-;_-@_-"/>
    <numFmt numFmtId="178" formatCode="#,##0.00\ _€"/>
    <numFmt numFmtId="179" formatCode="&quot;$&quot;#,##0"/>
  </numFmts>
  <fonts count="144">
    <font>
      <sz val="11"/>
      <color theme="1"/>
      <name val="Calibri"/>
      <family val="2"/>
      <scheme val="minor"/>
    </font>
    <font>
      <sz val="11"/>
      <color theme="1"/>
      <name val="Calibri"/>
      <family val="2"/>
      <scheme val="minor"/>
    </font>
    <font>
      <sz val="10"/>
      <name val="Arial"/>
      <family val="2"/>
    </font>
    <font>
      <b/>
      <sz val="9"/>
      <name val="Arial"/>
      <family val="2"/>
    </font>
    <font>
      <sz val="9"/>
      <name val="Arial"/>
      <family val="2"/>
    </font>
    <font>
      <sz val="10"/>
      <name val="Times New Roman"/>
      <family val="1"/>
    </font>
    <font>
      <b/>
      <sz val="8"/>
      <name val="Arial"/>
      <family val="2"/>
    </font>
    <font>
      <b/>
      <u/>
      <sz val="8"/>
      <name val="Arial"/>
      <family val="2"/>
    </font>
    <font>
      <sz val="5"/>
      <name val="Arial"/>
      <family val="2"/>
    </font>
    <font>
      <b/>
      <sz val="5"/>
      <name val="Arial"/>
      <family val="2"/>
    </font>
    <font>
      <sz val="8"/>
      <name val="Arial"/>
      <family val="2"/>
    </font>
    <font>
      <sz val="5"/>
      <name val="Times New Roman"/>
      <family val="1"/>
    </font>
    <font>
      <sz val="6"/>
      <name val="Arial"/>
      <family val="2"/>
    </font>
    <font>
      <u/>
      <sz val="10"/>
      <name val="Arial"/>
      <family val="2"/>
    </font>
    <font>
      <u/>
      <sz val="10.6"/>
      <color theme="10"/>
      <name val="Arial"/>
      <family val="2"/>
    </font>
    <font>
      <sz val="10"/>
      <color indexed="8"/>
      <name val="Arial"/>
      <family val="2"/>
    </font>
    <font>
      <sz val="10"/>
      <name val="Arial"/>
      <family val="2"/>
    </font>
    <font>
      <u/>
      <sz val="8"/>
      <name val="Arial"/>
      <family val="2"/>
    </font>
    <font>
      <b/>
      <sz val="10"/>
      <name val="Arial"/>
      <family val="2"/>
    </font>
    <font>
      <b/>
      <sz val="11"/>
      <color theme="1"/>
      <name val="Calibri"/>
      <family val="2"/>
      <scheme val="minor"/>
    </font>
    <font>
      <b/>
      <sz val="12"/>
      <color theme="1"/>
      <name val="Arial"/>
      <family val="2"/>
    </font>
    <font>
      <sz val="11"/>
      <color theme="1"/>
      <name val="Arial"/>
      <family val="2"/>
    </font>
    <font>
      <b/>
      <sz val="11"/>
      <color theme="1"/>
      <name val="Arial"/>
      <family val="2"/>
    </font>
    <font>
      <sz val="12"/>
      <color theme="1"/>
      <name val="Calibri"/>
      <family val="2"/>
      <scheme val="minor"/>
    </font>
    <font>
      <sz val="11"/>
      <color theme="1"/>
      <name val="Arial Narrow"/>
      <family val="2"/>
    </font>
    <font>
      <sz val="9"/>
      <color theme="1"/>
      <name val="Calibri"/>
      <family val="2"/>
      <scheme val="minor"/>
    </font>
    <font>
      <sz val="9"/>
      <color indexed="8"/>
      <name val="Calibri"/>
      <family val="2"/>
    </font>
    <font>
      <sz val="8"/>
      <color theme="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0"/>
      <color indexed="9"/>
      <name val="Arial"/>
      <family val="2"/>
    </font>
    <font>
      <sz val="11"/>
      <color indexed="20"/>
      <name val="Calibri"/>
      <family val="2"/>
    </font>
    <font>
      <sz val="10"/>
      <color rgb="FF006100"/>
      <name val="Arial"/>
      <family val="2"/>
    </font>
    <font>
      <sz val="11"/>
      <color indexed="17"/>
      <name val="Calibri"/>
      <family val="2"/>
    </font>
    <font>
      <sz val="10"/>
      <color indexed="17"/>
      <name val="Arial"/>
      <family val="2"/>
    </font>
    <font>
      <b/>
      <sz val="11"/>
      <color indexed="52"/>
      <name val="Calibri"/>
      <family val="2"/>
    </font>
    <font>
      <b/>
      <sz val="10"/>
      <color rgb="FFFA7D00"/>
      <name val="Arial"/>
      <family val="2"/>
    </font>
    <font>
      <b/>
      <sz val="10"/>
      <color indexed="52"/>
      <name val="Arial"/>
      <family val="2"/>
    </font>
    <font>
      <b/>
      <sz val="10"/>
      <color theme="0"/>
      <name val="Arial"/>
      <family val="2"/>
    </font>
    <font>
      <b/>
      <sz val="11"/>
      <color indexed="9"/>
      <name val="Calibri"/>
      <family val="2"/>
    </font>
    <font>
      <b/>
      <sz val="10"/>
      <color indexed="9"/>
      <name val="Arial"/>
      <family val="2"/>
    </font>
    <font>
      <sz val="10"/>
      <color rgb="FFFA7D00"/>
      <name val="Arial"/>
      <family val="2"/>
    </font>
    <font>
      <sz val="11"/>
      <color indexed="52"/>
      <name val="Calibri"/>
      <family val="2"/>
    </font>
    <font>
      <sz val="10"/>
      <color indexed="52"/>
      <name val="Arial"/>
      <family val="2"/>
    </font>
    <font>
      <b/>
      <sz val="11"/>
      <color theme="3"/>
      <name val="Arial"/>
      <family val="2"/>
    </font>
    <font>
      <b/>
      <sz val="11"/>
      <color indexed="56"/>
      <name val="Calibri"/>
      <family val="2"/>
    </font>
    <font>
      <b/>
      <sz val="11"/>
      <color indexed="56"/>
      <name val="Arial"/>
      <family val="2"/>
    </font>
    <font>
      <sz val="10"/>
      <color rgb="FF3F3F76"/>
      <name val="Arial"/>
      <family val="2"/>
    </font>
    <font>
      <sz val="11"/>
      <color indexed="62"/>
      <name val="Calibri"/>
      <family val="2"/>
    </font>
    <font>
      <sz val="10"/>
      <color indexed="62"/>
      <name val="Arial"/>
      <family val="2"/>
    </font>
    <font>
      <i/>
      <sz val="11"/>
      <color indexed="23"/>
      <name val="Calibri"/>
      <family val="2"/>
    </font>
    <font>
      <b/>
      <sz val="15"/>
      <color indexed="44"/>
      <name val="Calibri"/>
      <family val="2"/>
    </font>
    <font>
      <b/>
      <sz val="13"/>
      <color indexed="44"/>
      <name val="Calibri"/>
      <family val="2"/>
    </font>
    <font>
      <b/>
      <sz val="11"/>
      <color indexed="44"/>
      <name val="Calibri"/>
      <family val="2"/>
    </font>
    <font>
      <u/>
      <sz val="10"/>
      <color indexed="12"/>
      <name val="Arial"/>
      <family val="2"/>
    </font>
    <font>
      <sz val="10"/>
      <color rgb="FF9C0006"/>
      <name val="Arial"/>
      <family val="2"/>
    </font>
    <font>
      <sz val="10"/>
      <color indexed="20"/>
      <name val="Arial"/>
      <family val="2"/>
    </font>
    <font>
      <sz val="10"/>
      <name val="Courier"/>
      <family val="3"/>
    </font>
    <font>
      <sz val="10"/>
      <color rgb="FF9C6500"/>
      <name val="Arial"/>
      <family val="2"/>
    </font>
    <font>
      <sz val="11"/>
      <color indexed="60"/>
      <name val="Calibri"/>
      <family val="2"/>
    </font>
    <font>
      <sz val="10"/>
      <name val="MS Sans Serif"/>
      <family val="2"/>
    </font>
    <font>
      <sz val="10"/>
      <color theme="1"/>
      <name val="Tahoma"/>
      <family val="2"/>
    </font>
    <font>
      <sz val="12"/>
      <name val="Helv"/>
    </font>
    <font>
      <b/>
      <sz val="11"/>
      <color indexed="63"/>
      <name val="Calibri"/>
      <family val="2"/>
    </font>
    <font>
      <b/>
      <sz val="10"/>
      <color rgb="FF3F3F3F"/>
      <name val="Arial"/>
      <family val="2"/>
    </font>
    <font>
      <b/>
      <sz val="10"/>
      <color indexed="63"/>
      <name val="Arial"/>
      <family val="2"/>
    </font>
    <font>
      <sz val="10"/>
      <color rgb="FFFF0000"/>
      <name val="Arial"/>
      <family val="2"/>
    </font>
    <font>
      <sz val="11"/>
      <color indexed="10"/>
      <name val="Calibri"/>
      <family val="2"/>
    </font>
    <font>
      <sz val="10"/>
      <color indexed="10"/>
      <name val="Arial"/>
      <family val="2"/>
    </font>
    <font>
      <i/>
      <sz val="10"/>
      <color rgb="FF7F7F7F"/>
      <name val="Arial"/>
      <family val="2"/>
    </font>
    <font>
      <i/>
      <sz val="10"/>
      <color indexed="23"/>
      <name val="Arial"/>
      <family val="2"/>
    </font>
    <font>
      <b/>
      <sz val="18"/>
      <color indexed="44"/>
      <name val="Cambria"/>
      <family val="2"/>
    </font>
    <font>
      <b/>
      <sz val="15"/>
      <color theme="3"/>
      <name val="Arial"/>
      <family val="2"/>
    </font>
    <font>
      <b/>
      <sz val="15"/>
      <color indexed="56"/>
      <name val="Calibri"/>
      <family val="2"/>
    </font>
    <font>
      <b/>
      <sz val="15"/>
      <color indexed="56"/>
      <name val="Arial"/>
      <family val="2"/>
    </font>
    <font>
      <b/>
      <sz val="13"/>
      <color theme="3"/>
      <name val="Arial"/>
      <family val="2"/>
    </font>
    <font>
      <b/>
      <sz val="13"/>
      <color indexed="56"/>
      <name val="Calibri"/>
      <family val="2"/>
    </font>
    <font>
      <b/>
      <sz val="13"/>
      <color indexed="56"/>
      <name val="Arial"/>
      <family val="2"/>
    </font>
    <font>
      <b/>
      <sz val="18"/>
      <color indexed="56"/>
      <name val="Cambria"/>
      <family val="2"/>
    </font>
    <font>
      <b/>
      <sz val="10"/>
      <color theme="1"/>
      <name val="Arial"/>
      <family val="2"/>
    </font>
    <font>
      <b/>
      <sz val="11"/>
      <color indexed="8"/>
      <name val="Calibri"/>
      <family val="2"/>
    </font>
    <font>
      <b/>
      <sz val="8"/>
      <color theme="1"/>
      <name val="Arial"/>
      <family val="2"/>
    </font>
    <font>
      <sz val="8"/>
      <color rgb="FF000000"/>
      <name val="Arial"/>
      <family val="2"/>
    </font>
    <font>
      <sz val="8"/>
      <color theme="1"/>
      <name val="Arial"/>
      <family val="2"/>
    </font>
    <font>
      <sz val="8"/>
      <color rgb="FF000000"/>
      <name val="Times New Roman"/>
      <family val="1"/>
    </font>
    <font>
      <sz val="8"/>
      <color indexed="8"/>
      <name val="Arial"/>
      <family val="2"/>
    </font>
    <font>
      <sz val="10"/>
      <color indexed="8"/>
      <name val="MS Sans Serif"/>
    </font>
    <font>
      <b/>
      <sz val="10"/>
      <color indexed="8"/>
      <name val="Arial"/>
      <family val="2"/>
    </font>
    <font>
      <b/>
      <sz val="11"/>
      <color indexed="9"/>
      <name val="Arial"/>
      <family val="2"/>
    </font>
    <font>
      <sz val="11"/>
      <color indexed="8"/>
      <name val="Arial"/>
      <family val="2"/>
    </font>
    <font>
      <b/>
      <sz val="11"/>
      <color indexed="8"/>
      <name val="Arial Narrow"/>
      <family val="2"/>
    </font>
    <font>
      <sz val="11"/>
      <color indexed="8"/>
      <name val="Arial Narrow"/>
      <family val="2"/>
    </font>
    <font>
      <sz val="11"/>
      <color indexed="8"/>
      <name val="MS Sans Serif"/>
      <family val="2"/>
    </font>
    <font>
      <b/>
      <sz val="8"/>
      <color indexed="8"/>
      <name val="Arial"/>
      <family val="2"/>
    </font>
    <font>
      <b/>
      <sz val="8"/>
      <color indexed="9"/>
      <name val="Arial"/>
      <family val="2"/>
    </font>
    <font>
      <b/>
      <sz val="8"/>
      <color indexed="8"/>
      <name val="Arial Narrow"/>
      <family val="2"/>
    </font>
    <font>
      <sz val="8"/>
      <color indexed="8"/>
      <name val="Arial Narrow"/>
      <family val="2"/>
    </font>
    <font>
      <b/>
      <sz val="14"/>
      <color theme="1"/>
      <name val="Arial"/>
      <family val="2"/>
    </font>
    <font>
      <sz val="9"/>
      <color theme="1"/>
      <name val="Arial"/>
      <family val="2"/>
    </font>
    <font>
      <b/>
      <sz val="9"/>
      <color theme="0"/>
      <name val="Arial"/>
      <family val="2"/>
    </font>
    <font>
      <sz val="12"/>
      <color theme="1"/>
      <name val="Arial"/>
      <family val="2"/>
    </font>
    <font>
      <sz val="14"/>
      <color theme="1"/>
      <name val="Arial"/>
      <family val="2"/>
    </font>
    <font>
      <b/>
      <sz val="12"/>
      <color theme="0"/>
      <name val="Arial"/>
      <family val="2"/>
    </font>
    <font>
      <sz val="13"/>
      <color theme="1"/>
      <name val="Calibri"/>
      <family val="2"/>
      <scheme val="minor"/>
    </font>
    <font>
      <b/>
      <sz val="13"/>
      <color theme="1"/>
      <name val="Calibri"/>
      <family val="2"/>
      <scheme val="minor"/>
    </font>
    <font>
      <b/>
      <sz val="16"/>
      <color theme="1"/>
      <name val="Arial"/>
      <family val="2"/>
    </font>
    <font>
      <sz val="9.5"/>
      <name val="Arial"/>
      <family val="2"/>
    </font>
    <font>
      <b/>
      <sz val="9.5"/>
      <name val="Arial"/>
      <family val="2"/>
    </font>
    <font>
      <b/>
      <sz val="9"/>
      <color theme="1"/>
      <name val="Arial"/>
      <family val="2"/>
    </font>
    <font>
      <b/>
      <sz val="14"/>
      <name val="Calibri"/>
      <family val="2"/>
      <scheme val="minor"/>
    </font>
    <font>
      <b/>
      <sz val="17"/>
      <name val="Calibri"/>
      <family val="2"/>
      <scheme val="minor"/>
    </font>
    <font>
      <sz val="12"/>
      <name val="Calibri"/>
      <family val="2"/>
      <scheme val="minor"/>
    </font>
    <font>
      <b/>
      <sz val="15"/>
      <name val="Calibri"/>
      <family val="2"/>
      <scheme val="minor"/>
    </font>
    <font>
      <sz val="11"/>
      <name val="Calibri"/>
      <family val="2"/>
      <scheme val="minor"/>
    </font>
    <font>
      <b/>
      <sz val="9"/>
      <name val="Calibri"/>
      <family val="2"/>
      <scheme val="minor"/>
    </font>
    <font>
      <b/>
      <sz val="10"/>
      <color theme="1"/>
      <name val="Calibri"/>
      <family val="2"/>
      <scheme val="minor"/>
    </font>
    <font>
      <sz val="10"/>
      <color theme="1"/>
      <name val="Calibri"/>
      <family val="2"/>
      <scheme val="minor"/>
    </font>
    <font>
      <b/>
      <u/>
      <sz val="11"/>
      <color theme="1"/>
      <name val="Calibri"/>
      <family val="2"/>
      <scheme val="minor"/>
    </font>
    <font>
      <b/>
      <sz val="8"/>
      <color theme="1"/>
      <name val="Calibri"/>
      <family val="2"/>
      <scheme val="minor"/>
    </font>
    <font>
      <sz val="8"/>
      <color rgb="FF000000"/>
      <name val="Calibri"/>
      <family val="2"/>
      <scheme val="minor"/>
    </font>
    <font>
      <sz val="8"/>
      <color rgb="FF3A3427"/>
      <name val="Calibri"/>
      <family val="2"/>
      <scheme val="minor"/>
    </font>
    <font>
      <b/>
      <sz val="8"/>
      <color rgb="FF000000"/>
      <name val="Calibri"/>
      <family val="2"/>
      <scheme val="minor"/>
    </font>
    <font>
      <u/>
      <sz val="11"/>
      <color theme="10"/>
      <name val="Calibri"/>
      <family val="2"/>
    </font>
    <font>
      <u/>
      <sz val="8"/>
      <name val="Calibri"/>
      <family val="2"/>
      <scheme val="minor"/>
    </font>
    <font>
      <b/>
      <sz val="10.5"/>
      <color theme="1"/>
      <name val="Arial Narrow"/>
      <family val="2"/>
    </font>
    <font>
      <sz val="10.5"/>
      <color theme="1"/>
      <name val="Arial Narrow"/>
      <family val="2"/>
    </font>
    <font>
      <sz val="10.5"/>
      <color rgb="FF000000"/>
      <name val="Arial Narrow"/>
      <family val="2"/>
    </font>
    <font>
      <b/>
      <sz val="11"/>
      <color theme="1"/>
      <name val="Arial Narrow"/>
      <family val="2"/>
    </font>
    <font>
      <b/>
      <sz val="8"/>
      <color indexed="9"/>
      <name val="Calibri"/>
      <family val="2"/>
      <scheme val="minor"/>
    </font>
    <font>
      <b/>
      <sz val="8"/>
      <color theme="0"/>
      <name val="Calibri"/>
      <family val="2"/>
      <scheme val="minor"/>
    </font>
    <font>
      <sz val="7"/>
      <name val="Arial"/>
      <family val="2"/>
    </font>
    <font>
      <b/>
      <sz val="12"/>
      <name val="Arial"/>
      <family val="2"/>
    </font>
    <font>
      <b/>
      <sz val="14"/>
      <color theme="0"/>
      <name val="Arial"/>
      <family val="2"/>
    </font>
    <font>
      <b/>
      <sz val="6"/>
      <name val="Arial"/>
      <family val="2"/>
    </font>
    <font>
      <b/>
      <sz val="11"/>
      <name val="Arial"/>
      <family val="2"/>
    </font>
    <font>
      <sz val="10"/>
      <name val="Adobe Caslon Pro"/>
    </font>
    <font>
      <b/>
      <sz val="8"/>
      <name val="Trajan Pro"/>
      <family val="1"/>
    </font>
    <font>
      <sz val="8"/>
      <name val="Adobe Caslon Pro"/>
      <family val="1"/>
    </font>
    <font>
      <sz val="8"/>
      <name val="Adobe Caslon Pro"/>
    </font>
    <font>
      <sz val="10"/>
      <name val="Adobe Caslon Pro"/>
      <family val="1"/>
    </font>
    <font>
      <b/>
      <sz val="8"/>
      <name val="Soberana Sans"/>
      <family val="3"/>
    </font>
    <font>
      <sz val="8"/>
      <name val="Soberana Sans"/>
      <family val="3"/>
    </font>
  </fonts>
  <fills count="83">
    <fill>
      <patternFill patternType="none"/>
    </fill>
    <fill>
      <patternFill patternType="gray125"/>
    </fill>
    <fill>
      <patternFill patternType="solid">
        <fgColor theme="7" tint="0.39997558519241921"/>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22"/>
        <bgColor indexed="64"/>
      </patternFill>
    </fill>
    <fill>
      <patternFill patternType="solid">
        <fgColor indexed="18"/>
        <bgColor indexed="48"/>
      </patternFill>
    </fill>
    <fill>
      <patternFill patternType="solid">
        <fgColor theme="0" tint="-0.249977111117893"/>
        <bgColor indexed="64"/>
      </patternFill>
    </fill>
    <fill>
      <patternFill patternType="solid">
        <fgColor indexed="19"/>
        <bgColor indexed="64"/>
      </patternFill>
    </fill>
    <fill>
      <patternFill patternType="solid">
        <fgColor theme="7"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rgb="FF0070C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rgb="FFD9D9D9"/>
        <bgColor indexed="64"/>
      </patternFill>
    </fill>
    <fill>
      <patternFill patternType="solid">
        <fgColor rgb="FFFFFFFF"/>
        <bgColor indexed="64"/>
      </patternFill>
    </fill>
    <fill>
      <patternFill patternType="solid">
        <fgColor rgb="FFF2F2F2"/>
        <bgColor indexed="64"/>
      </patternFill>
    </fill>
    <fill>
      <patternFill patternType="solid">
        <fgColor rgb="FF00B050"/>
        <bgColor indexed="64"/>
      </patternFill>
    </fill>
    <fill>
      <patternFill patternType="solid">
        <fgColor theme="0"/>
        <bgColor indexed="64"/>
      </patternFill>
    </fill>
    <fill>
      <patternFill patternType="solid">
        <fgColor theme="2" tint="-9.9978637043366805E-2"/>
        <bgColor indexed="64"/>
      </patternFill>
    </fill>
    <fill>
      <patternFill patternType="solid">
        <fgColor theme="1"/>
        <bgColor indexed="64"/>
      </patternFill>
    </fill>
    <fill>
      <patternFill patternType="solid">
        <fgColor rgb="FFFFC000"/>
        <bgColor indexed="64"/>
      </patternFill>
    </fill>
    <fill>
      <patternFill patternType="solid">
        <fgColor rgb="FFD8D8D8"/>
        <bgColor indexed="64"/>
      </patternFill>
    </fill>
    <fill>
      <patternFill patternType="solid">
        <fgColor rgb="FFA5A5A5"/>
        <bgColor indexed="64"/>
      </patternFill>
    </fill>
    <fill>
      <patternFill patternType="solid">
        <fgColor rgb="FFBFBFBF"/>
        <bgColor indexed="64"/>
      </patternFill>
    </fill>
  </fills>
  <borders count="124">
    <border>
      <left/>
      <right/>
      <top/>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auto="1"/>
      </top>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indexed="8"/>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4"/>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44"/>
      </top>
      <bottom style="double">
        <color indexed="4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hair">
        <color theme="0"/>
      </left>
      <right style="hair">
        <color theme="0"/>
      </right>
      <top style="hair">
        <color theme="0"/>
      </top>
      <bottom style="hair">
        <color theme="0"/>
      </bottom>
      <diagonal/>
    </border>
    <border>
      <left style="thin">
        <color indexed="64"/>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indexed="64"/>
      </left>
      <right style="thin">
        <color indexed="64"/>
      </right>
      <top style="hair">
        <color indexed="64"/>
      </top>
      <bottom/>
      <diagonal/>
    </border>
    <border>
      <left/>
      <right style="thin">
        <color theme="0"/>
      </right>
      <top style="thin">
        <color auto="1"/>
      </top>
      <bottom style="thin">
        <color auto="1"/>
      </bottom>
      <diagonal/>
    </border>
    <border>
      <left style="thin">
        <color theme="0"/>
      </left>
      <right style="thin">
        <color indexed="64"/>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diagonal/>
    </border>
    <border>
      <left/>
      <right style="thin">
        <color indexed="64"/>
      </right>
      <top style="hair">
        <color indexed="64"/>
      </top>
      <bottom/>
      <diagonal/>
    </border>
    <border>
      <left style="thin">
        <color auto="1"/>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auto="1"/>
      </left>
      <right/>
      <top style="thin">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double">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style="double">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right/>
      <top style="double">
        <color auto="1"/>
      </top>
      <bottom style="thin">
        <color indexed="64"/>
      </bottom>
      <diagonal/>
    </border>
    <border>
      <left/>
      <right/>
      <top/>
      <bottom style="double">
        <color auto="1"/>
      </bottom>
      <diagonal/>
    </border>
    <border>
      <left/>
      <right style="medium">
        <color rgb="FFF2F2F2"/>
      </right>
      <top/>
      <bottom/>
      <diagonal/>
    </border>
    <border>
      <left style="medium">
        <color rgb="FFF2F2F2"/>
      </left>
      <right/>
      <top/>
      <bottom style="medium">
        <color rgb="FFF2F2F2"/>
      </bottom>
      <diagonal/>
    </border>
    <border>
      <left/>
      <right/>
      <top/>
      <bottom style="medium">
        <color rgb="FFF2F2F2"/>
      </bottom>
      <diagonal/>
    </border>
    <border>
      <left/>
      <right style="medium">
        <color rgb="FFF2F2F2"/>
      </right>
      <top/>
      <bottom style="medium">
        <color rgb="FFF2F2F2"/>
      </bottom>
      <diagonal/>
    </border>
    <border>
      <left/>
      <right/>
      <top/>
      <bottom style="dotted">
        <color rgb="FF969696"/>
      </bottom>
      <diagonal/>
    </border>
    <border>
      <left/>
      <right style="medium">
        <color rgb="FFF2F2F2"/>
      </right>
      <top/>
      <bottom style="dotted">
        <color rgb="FF969696"/>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2525">
    <xf numFmtId="0" fontId="0" fillId="0" borderId="0"/>
    <xf numFmtId="43"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0" fontId="1" fillId="0" borderId="0"/>
    <xf numFmtId="166"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8" fontId="2" fillId="0" borderId="0"/>
    <xf numFmtId="166" fontId="2" fillId="0" borderId="0"/>
    <xf numFmtId="166" fontId="2" fillId="0" borderId="0"/>
    <xf numFmtId="0" fontId="2" fillId="0" borderId="0" applyNumberFormat="0" applyFill="0" applyBorder="0" applyAlignment="0" applyProtection="0"/>
    <xf numFmtId="168" fontId="2"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38" borderId="0" applyNumberFormat="0" applyBorder="0" applyAlignment="0" applyProtection="0"/>
    <xf numFmtId="0" fontId="29" fillId="12"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15"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9" fillId="12"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9" fillId="16"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15"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9" fillId="16"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9" fillId="2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5"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9" fillId="2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9" fillId="2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5"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2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2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5"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9" fillId="2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9" fillId="32"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15"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9" fillId="32"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5" borderId="0" applyNumberFormat="0" applyBorder="0" applyAlignment="0" applyProtection="0"/>
    <xf numFmtId="0" fontId="28" fillId="40" borderId="0" applyNumberFormat="0" applyBorder="0" applyAlignment="0" applyProtection="0"/>
    <xf numFmtId="0" fontId="28" fillId="38" borderId="0" applyNumberFormat="0" applyBorder="0" applyAlignment="0" applyProtection="0"/>
    <xf numFmtId="0" fontId="29" fillId="1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5"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9" fillId="1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9" fillId="1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5"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1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21"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5"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9" fillId="21"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9" fillId="2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5"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2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5"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9"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9" fillId="3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15" fillId="50" borderId="0" applyNumberFormat="0" applyBorder="0" applyAlignment="0" applyProtection="0"/>
    <xf numFmtId="0" fontId="1" fillId="3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3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0" fillId="51"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5" borderId="0" applyNumberFormat="0" applyBorder="0" applyAlignment="0" applyProtection="0"/>
    <xf numFmtId="0" fontId="30" fillId="51" borderId="0" applyNumberFormat="0" applyBorder="0" applyAlignment="0" applyProtection="0"/>
    <xf numFmtId="0" fontId="30" fillId="38" borderId="0" applyNumberFormat="0" applyBorder="0" applyAlignment="0" applyProtection="0"/>
    <xf numFmtId="0" fontId="31" fillId="14"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2"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14"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1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2"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1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2"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2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2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2"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2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2"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2"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1" fillId="3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48"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51" borderId="0" applyNumberFormat="0" applyBorder="0" applyAlignment="0" applyProtection="0"/>
    <xf numFmtId="0" fontId="30" fillId="58" borderId="0" applyNumberFormat="0" applyBorder="0" applyAlignment="0" applyProtection="0"/>
    <xf numFmtId="0" fontId="33" fillId="42" borderId="0" applyNumberFormat="0" applyBorder="0" applyAlignment="0" applyProtection="0"/>
    <xf numFmtId="0" fontId="34" fillId="4"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6"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4" fillId="4"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7" fillId="37" borderId="42" applyNumberFormat="0" applyAlignment="0" applyProtection="0"/>
    <xf numFmtId="0" fontId="38" fillId="8" borderId="33"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9"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8" fillId="8" borderId="33"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37" fillId="45" borderId="42" applyNumberFormat="0" applyAlignment="0" applyProtection="0"/>
    <xf numFmtId="0" fontId="40" fillId="9" borderId="36"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2"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0" fillId="9" borderId="36"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3" fillId="0" borderId="35"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5"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3" fillId="0" borderId="35"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4" fillId="0" borderId="44" applyNumberFormat="0" applyFill="0" applyAlignment="0" applyProtection="0"/>
    <xf numFmtId="0" fontId="41" fillId="59" borderId="43" applyNumberFormat="0" applyAlignment="0" applyProtection="0"/>
    <xf numFmtId="43" fontId="2" fillId="0" borderId="0" applyFont="0" applyFill="0" applyBorder="0" applyAlignment="0" applyProtection="0"/>
    <xf numFmtId="167" fontId="2" fillId="0" borderId="0" applyFon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1" fillId="11"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2"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1" fillId="11"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1" fillId="1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2"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1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1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2"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19"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2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2"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2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2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2"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1"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2"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1" fillId="31"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49" fillId="7" borderId="33"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1"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49" fillId="7" borderId="33"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0" fontId="50" fillId="38" borderId="42"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2" fillId="0" borderId="0" applyNumberFormat="0" applyFill="0" applyBorder="0" applyAlignment="0" applyProtection="0"/>
    <xf numFmtId="0" fontId="35" fillId="43" borderId="0" applyNumberFormat="0" applyBorder="0" applyAlignment="0" applyProtection="0"/>
    <xf numFmtId="0" fontId="53" fillId="0" borderId="45" applyNumberFormat="0" applyFill="0" applyAlignment="0" applyProtection="0"/>
    <xf numFmtId="0" fontId="54" fillId="0" borderId="46" applyNumberFormat="0" applyFill="0" applyAlignment="0" applyProtection="0"/>
    <xf numFmtId="0" fontId="55" fillId="0" borderId="47"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5"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58"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57" fillId="5"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50" fillId="38" borderId="42" applyNumberFormat="0" applyAlignment="0" applyProtection="0"/>
    <xf numFmtId="169" fontId="59" fillId="0" borderId="0" applyFont="0" applyFill="0" applyBorder="0" applyAlignment="0" applyProtection="0"/>
    <xf numFmtId="0" fontId="44" fillId="0" borderId="44" applyNumberFormat="0" applyFill="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0" fillId="6"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0" fillId="6"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2" fillId="0" borderId="0"/>
    <xf numFmtId="0" fontId="2" fillId="0" borderId="0"/>
    <xf numFmtId="0" fontId="5"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63" fillId="0" borderId="0"/>
    <xf numFmtId="0" fontId="1" fillId="0" borderId="0"/>
    <xf numFmtId="0" fontId="2" fillId="0" borderId="0"/>
    <xf numFmtId="0" fontId="2" fillId="0" borderId="0"/>
    <xf numFmtId="0" fontId="2" fillId="0" borderId="0"/>
    <xf numFmtId="0" fontId="2" fillId="0" borderId="0"/>
    <xf numFmtId="173" fontId="6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9" fillId="10" borderId="37"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9" fillId="10" borderId="37"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2" fillId="39" borderId="48" applyNumberFormat="0" applyFont="0" applyAlignment="0" applyProtection="0"/>
    <xf numFmtId="0" fontId="65" fillId="37" borderId="49" applyNumberFormat="0" applyAlignment="0" applyProtection="0"/>
    <xf numFmtId="0" fontId="2" fillId="61" borderId="0"/>
    <xf numFmtId="9" fontId="28"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6" fillId="8" borderId="34"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7"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6" fillId="8" borderId="34"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5" fillId="45" borderId="49"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3" fillId="0" borderId="0" applyNumberFormat="0" applyFill="0" applyBorder="0" applyAlignment="0" applyProtection="0"/>
    <xf numFmtId="0" fontId="74" fillId="0" borderId="3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6"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3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7" fillId="0" borderId="31"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9"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7" fillId="0" borderId="31"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46" fillId="0" borderId="32"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8"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6" fillId="0" borderId="32"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47" fillId="0" borderId="51"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38"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3"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1" fillId="0" borderId="38"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82" fillId="0" borderId="52" applyNumberFormat="0" applyFill="0" applyAlignment="0" applyProtection="0"/>
    <xf numFmtId="0" fontId="2" fillId="62" borderId="0"/>
    <xf numFmtId="0" fontId="69" fillId="0" borderId="0" applyNumberFormat="0" applyFill="0" applyBorder="0" applyAlignment="0" applyProtection="0"/>
    <xf numFmtId="44" fontId="2" fillId="0" borderId="0" applyFont="0" applyFill="0" applyBorder="0" applyAlignment="0" applyProtection="0"/>
    <xf numFmtId="0" fontId="1" fillId="0" borderId="0" applyFont="0" applyFill="0" applyBorder="0" applyAlignment="0" applyProtection="0"/>
    <xf numFmtId="44" fontId="1" fillId="0" borderId="0" applyFont="0" applyFill="0" applyBorder="0" applyAlignment="0" applyProtection="0"/>
    <xf numFmtId="0" fontId="88" fillId="0" borderId="0"/>
    <xf numFmtId="39" fontId="59" fillId="0" borderId="0"/>
    <xf numFmtId="0" fontId="23" fillId="0" borderId="0"/>
    <xf numFmtId="167" fontId="2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applyNumberFormat="0" applyFill="0" applyBorder="0" applyAlignment="0" applyProtection="0">
      <alignment vertical="top"/>
      <protection locked="0"/>
    </xf>
    <xf numFmtId="0" fontId="2" fillId="0" borderId="0" applyFont="0" applyFill="0" applyBorder="0" applyAlignment="0" applyProtection="0"/>
    <xf numFmtId="0" fontId="137" fillId="0" borderId="0"/>
    <xf numFmtId="0" fontId="141" fillId="0" borderId="0"/>
  </cellStyleXfs>
  <cellXfs count="896">
    <xf numFmtId="0" fontId="0" fillId="0" borderId="0" xfId="0"/>
    <xf numFmtId="0" fontId="2" fillId="0" borderId="0" xfId="2"/>
    <xf numFmtId="0" fontId="2" fillId="0" borderId="0" xfId="2" applyAlignment="1"/>
    <xf numFmtId="0" fontId="5" fillId="0" borderId="0" xfId="2" applyFont="1" applyAlignment="1"/>
    <xf numFmtId="0" fontId="5" fillId="0" borderId="1" xfId="2" applyFont="1" applyBorder="1" applyAlignment="1"/>
    <xf numFmtId="0" fontId="6" fillId="0" borderId="9" xfId="2" applyFont="1" applyBorder="1" applyAlignment="1">
      <alignment horizontal="center"/>
    </xf>
    <xf numFmtId="0" fontId="6" fillId="0" borderId="3" xfId="2" applyFont="1" applyBorder="1" applyAlignment="1">
      <alignment horizontal="center"/>
    </xf>
    <xf numFmtId="0" fontId="6" fillId="0" borderId="11" xfId="2" applyFont="1" applyBorder="1" applyAlignment="1">
      <alignment horizontal="center"/>
    </xf>
    <xf numFmtId="0" fontId="6" fillId="0" borderId="10" xfId="2" applyFont="1" applyBorder="1" applyAlignment="1">
      <alignment horizontal="center"/>
    </xf>
    <xf numFmtId="0" fontId="7" fillId="0" borderId="2" xfId="2" applyFont="1" applyBorder="1"/>
    <xf numFmtId="3" fontId="7" fillId="0" borderId="12" xfId="2" applyNumberFormat="1" applyFont="1" applyBorder="1" applyAlignment="1">
      <alignment horizontal="right"/>
    </xf>
    <xf numFmtId="2" fontId="6" fillId="0" borderId="12" xfId="2" applyNumberFormat="1" applyFont="1" applyBorder="1" applyAlignment="1">
      <alignment horizontal="right"/>
    </xf>
    <xf numFmtId="2" fontId="6" fillId="0" borderId="2" xfId="2" applyNumberFormat="1" applyFont="1" applyBorder="1" applyAlignment="1">
      <alignment horizontal="right"/>
    </xf>
    <xf numFmtId="0" fontId="8" fillId="0" borderId="8" xfId="2" applyFont="1" applyBorder="1"/>
    <xf numFmtId="0" fontId="8" fillId="0" borderId="13" xfId="2" applyFont="1" applyBorder="1" applyAlignment="1">
      <alignment horizontal="right"/>
    </xf>
    <xf numFmtId="3" fontId="9" fillId="0" borderId="13" xfId="2" applyNumberFormat="1" applyFont="1" applyBorder="1" applyAlignment="1">
      <alignment horizontal="right"/>
    </xf>
    <xf numFmtId="2" fontId="9" fillId="0" borderId="13" xfId="2" applyNumberFormat="1" applyFont="1" applyBorder="1" applyAlignment="1">
      <alignment horizontal="right"/>
    </xf>
    <xf numFmtId="2" fontId="9" fillId="0" borderId="8" xfId="2" applyNumberFormat="1" applyFont="1" applyBorder="1" applyAlignment="1">
      <alignment horizontal="right"/>
    </xf>
    <xf numFmtId="0" fontId="8" fillId="0" borderId="0" xfId="2" applyFont="1" applyAlignment="1"/>
    <xf numFmtId="0" fontId="8" fillId="0" borderId="0" xfId="2" applyFont="1"/>
    <xf numFmtId="0" fontId="7" fillId="0" borderId="8" xfId="2" applyFont="1" applyBorder="1"/>
    <xf numFmtId="3" fontId="7" fillId="0" borderId="13" xfId="2" applyNumberFormat="1" applyFont="1" applyFill="1" applyBorder="1" applyAlignment="1">
      <alignment horizontal="right"/>
    </xf>
    <xf numFmtId="3" fontId="7" fillId="0" borderId="13" xfId="2" applyNumberFormat="1" applyFont="1" applyBorder="1" applyAlignment="1">
      <alignment horizontal="right"/>
    </xf>
    <xf numFmtId="2" fontId="6" fillId="0" borderId="13" xfId="2" applyNumberFormat="1" applyFont="1" applyBorder="1" applyAlignment="1">
      <alignment horizontal="right"/>
    </xf>
    <xf numFmtId="2" fontId="6" fillId="0" borderId="8" xfId="2" applyNumberFormat="1" applyFont="1" applyBorder="1" applyAlignment="1">
      <alignment horizontal="right"/>
    </xf>
    <xf numFmtId="3" fontId="2" fillId="0" borderId="0" xfId="2" applyNumberFormat="1" applyAlignment="1"/>
    <xf numFmtId="0" fontId="10" fillId="0" borderId="8" xfId="2" applyFont="1" applyBorder="1"/>
    <xf numFmtId="3" fontId="10" fillId="0" borderId="13" xfId="2" applyNumberFormat="1" applyFont="1" applyBorder="1" applyAlignment="1">
      <alignment horizontal="right"/>
    </xf>
    <xf numFmtId="3" fontId="10" fillId="0" borderId="13" xfId="2" applyNumberFormat="1" applyFont="1" applyFill="1" applyBorder="1" applyAlignment="1">
      <alignment horizontal="right"/>
    </xf>
    <xf numFmtId="2" fontId="10" fillId="0" borderId="13" xfId="2" applyNumberFormat="1" applyFont="1" applyBorder="1" applyAlignment="1">
      <alignment horizontal="right"/>
    </xf>
    <xf numFmtId="2" fontId="10" fillId="0" borderId="8" xfId="2" applyNumberFormat="1" applyFont="1" applyBorder="1" applyAlignment="1">
      <alignment horizontal="right"/>
    </xf>
    <xf numFmtId="0" fontId="10" fillId="0" borderId="8" xfId="2" applyFont="1" applyBorder="1" applyAlignment="1">
      <alignment horizontal="left"/>
    </xf>
    <xf numFmtId="0" fontId="10" fillId="0" borderId="0" xfId="2" applyFont="1" applyAlignment="1"/>
    <xf numFmtId="0" fontId="10" fillId="0" borderId="0" xfId="2" applyFont="1"/>
    <xf numFmtId="3" fontId="10" fillId="0" borderId="0" xfId="2" applyNumberFormat="1" applyFont="1" applyAlignment="1"/>
    <xf numFmtId="0" fontId="10" fillId="0" borderId="8" xfId="2" applyFont="1" applyBorder="1" applyAlignment="1">
      <alignment horizontal="left" vertical="center" wrapText="1"/>
    </xf>
    <xf numFmtId="3" fontId="10" fillId="0" borderId="13" xfId="2" applyNumberFormat="1" applyFont="1" applyBorder="1" applyAlignment="1">
      <alignment horizontal="right" vertical="center"/>
    </xf>
    <xf numFmtId="3" fontId="10" fillId="0" borderId="13" xfId="2" applyNumberFormat="1" applyFont="1" applyFill="1" applyBorder="1" applyAlignment="1">
      <alignment horizontal="right" vertical="center"/>
    </xf>
    <xf numFmtId="2" fontId="10" fillId="0" borderId="13" xfId="2" applyNumberFormat="1" applyFont="1" applyBorder="1" applyAlignment="1">
      <alignment horizontal="right" vertical="center"/>
    </xf>
    <xf numFmtId="2" fontId="10" fillId="0" borderId="8" xfId="2" applyNumberFormat="1" applyFont="1" applyBorder="1" applyAlignment="1">
      <alignment horizontal="right" vertical="center"/>
    </xf>
    <xf numFmtId="0" fontId="10" fillId="0" borderId="8" xfId="2" applyFont="1" applyBorder="1" applyAlignment="1">
      <alignment horizontal="right"/>
    </xf>
    <xf numFmtId="0" fontId="9" fillId="0" borderId="13" xfId="2" applyFont="1" applyBorder="1" applyAlignment="1">
      <alignment horizontal="right"/>
    </xf>
    <xf numFmtId="3" fontId="8" fillId="0" borderId="13" xfId="2" applyNumberFormat="1" applyFont="1" applyBorder="1" applyAlignment="1">
      <alignment horizontal="right"/>
    </xf>
    <xf numFmtId="2" fontId="8" fillId="0" borderId="13" xfId="2" applyNumberFormat="1" applyFont="1" applyBorder="1" applyAlignment="1">
      <alignment horizontal="right"/>
    </xf>
    <xf numFmtId="0" fontId="10" fillId="0" borderId="8" xfId="2" applyFont="1" applyBorder="1" applyAlignment="1">
      <alignment wrapText="1"/>
    </xf>
    <xf numFmtId="0" fontId="11" fillId="0" borderId="8" xfId="2" applyFont="1" applyBorder="1"/>
    <xf numFmtId="0" fontId="11" fillId="0" borderId="13" xfId="2" applyFont="1" applyBorder="1" applyAlignment="1">
      <alignment horizontal="right"/>
    </xf>
    <xf numFmtId="0" fontId="7" fillId="0" borderId="8" xfId="2" applyFont="1" applyBorder="1" applyAlignment="1">
      <alignment wrapText="1"/>
    </xf>
    <xf numFmtId="0" fontId="7" fillId="0" borderId="8" xfId="2" applyFont="1" applyBorder="1" applyAlignment="1">
      <alignment horizontal="left" vertical="top" wrapText="1"/>
    </xf>
    <xf numFmtId="0" fontId="5" fillId="0" borderId="14" xfId="2" applyFont="1" applyBorder="1"/>
    <xf numFmtId="0" fontId="5" fillId="0" borderId="0" xfId="2" applyFont="1"/>
    <xf numFmtId="3" fontId="2" fillId="0" borderId="0" xfId="2" applyNumberFormat="1"/>
    <xf numFmtId="0" fontId="5" fillId="0" borderId="15" xfId="2" applyFont="1" applyBorder="1"/>
    <xf numFmtId="0" fontId="6" fillId="0" borderId="17" xfId="2" applyFont="1" applyBorder="1" applyAlignment="1">
      <alignment horizontal="center"/>
    </xf>
    <xf numFmtId="17" fontId="6" fillId="0" borderId="17" xfId="2" applyNumberFormat="1" applyFont="1" applyBorder="1" applyAlignment="1">
      <alignment horizontal="center"/>
    </xf>
    <xf numFmtId="0" fontId="7" fillId="0" borderId="20" xfId="2" applyFont="1" applyBorder="1"/>
    <xf numFmtId="3" fontId="7" fillId="0" borderId="21" xfId="2" applyNumberFormat="1" applyFont="1" applyBorder="1" applyAlignment="1">
      <alignment horizontal="right"/>
    </xf>
    <xf numFmtId="0" fontId="7" fillId="0" borderId="21" xfId="2" applyFont="1" applyBorder="1" applyAlignment="1">
      <alignment horizontal="right"/>
    </xf>
    <xf numFmtId="0" fontId="5" fillId="0" borderId="20" xfId="2" applyFont="1" applyBorder="1"/>
    <xf numFmtId="0" fontId="5" fillId="0" borderId="21" xfId="2" applyFont="1" applyBorder="1" applyAlignment="1">
      <alignment horizontal="right"/>
    </xf>
    <xf numFmtId="3" fontId="10" fillId="0" borderId="21" xfId="2" applyNumberFormat="1" applyFont="1" applyBorder="1" applyAlignment="1">
      <alignment horizontal="right"/>
    </xf>
    <xf numFmtId="0" fontId="10" fillId="0" borderId="21" xfId="2" applyFont="1" applyBorder="1" applyAlignment="1">
      <alignment horizontal="right"/>
    </xf>
    <xf numFmtId="0" fontId="10" fillId="0" borderId="20" xfId="2" applyFont="1" applyBorder="1"/>
    <xf numFmtId="0" fontId="10" fillId="0" borderId="18" xfId="2" applyFont="1" applyBorder="1"/>
    <xf numFmtId="0" fontId="5" fillId="0" borderId="17" xfId="2" applyFont="1" applyBorder="1" applyAlignment="1">
      <alignment horizontal="right"/>
    </xf>
    <xf numFmtId="0" fontId="5" fillId="0" borderId="18" xfId="2" applyFont="1" applyBorder="1"/>
    <xf numFmtId="3" fontId="10" fillId="0" borderId="17" xfId="2" applyNumberFormat="1" applyFont="1" applyBorder="1" applyAlignment="1">
      <alignment horizontal="right"/>
    </xf>
    <xf numFmtId="0" fontId="10" fillId="0" borderId="17" xfId="2" applyFont="1" applyBorder="1" applyAlignment="1">
      <alignment horizontal="right"/>
    </xf>
    <xf numFmtId="0" fontId="10" fillId="0" borderId="0" xfId="2" applyFont="1" applyBorder="1"/>
    <xf numFmtId="3" fontId="10" fillId="0" borderId="0" xfId="2" applyNumberFormat="1" applyFont="1" applyBorder="1" applyAlignment="1">
      <alignment horizontal="right"/>
    </xf>
    <xf numFmtId="0" fontId="10" fillId="0" borderId="0" xfId="2" applyFont="1" applyBorder="1" applyAlignment="1">
      <alignment horizontal="right"/>
    </xf>
    <xf numFmtId="3" fontId="10" fillId="0" borderId="0" xfId="2" applyNumberFormat="1" applyFont="1"/>
    <xf numFmtId="164" fontId="10" fillId="0" borderId="21" xfId="2" applyNumberFormat="1" applyFont="1" applyBorder="1" applyAlignment="1">
      <alignment horizontal="right"/>
    </xf>
    <xf numFmtId="3" fontId="10" fillId="0" borderId="20" xfId="2" applyNumberFormat="1" applyFont="1" applyBorder="1"/>
    <xf numFmtId="3" fontId="10" fillId="0" borderId="18" xfId="2" applyNumberFormat="1" applyFont="1" applyBorder="1"/>
    <xf numFmtId="164" fontId="10" fillId="0" borderId="18" xfId="2" applyNumberFormat="1" applyFont="1" applyBorder="1" applyAlignment="1">
      <alignment horizontal="right"/>
    </xf>
    <xf numFmtId="0" fontId="7" fillId="0" borderId="16" xfId="2" applyFont="1" applyBorder="1"/>
    <xf numFmtId="3" fontId="7" fillId="0" borderId="22" xfId="2" applyNumberFormat="1" applyFont="1" applyFill="1" applyBorder="1" applyAlignment="1">
      <alignment horizontal="right"/>
    </xf>
    <xf numFmtId="4" fontId="6" fillId="0" borderId="22" xfId="2" applyNumberFormat="1" applyFont="1" applyBorder="1" applyAlignment="1">
      <alignment horizontal="right"/>
    </xf>
    <xf numFmtId="2" fontId="10" fillId="0" borderId="0" xfId="2" applyNumberFormat="1" applyFont="1"/>
    <xf numFmtId="0" fontId="5" fillId="0" borderId="21" xfId="2" applyFont="1" applyFill="1" applyBorder="1" applyAlignment="1">
      <alignment horizontal="right"/>
    </xf>
    <xf numFmtId="4" fontId="5" fillId="0" borderId="21" xfId="2" applyNumberFormat="1" applyFont="1" applyBorder="1" applyAlignment="1">
      <alignment horizontal="right"/>
    </xf>
    <xf numFmtId="3" fontId="10" fillId="0" borderId="23" xfId="2" applyNumberFormat="1" applyFont="1" applyBorder="1" applyAlignment="1">
      <alignment wrapText="1"/>
    </xf>
    <xf numFmtId="3" fontId="10" fillId="0" borderId="20" xfId="2" applyNumberFormat="1" applyFont="1" applyFill="1" applyBorder="1" applyAlignment="1">
      <alignment horizontal="right" wrapText="1"/>
    </xf>
    <xf numFmtId="4" fontId="10" fillId="0" borderId="21" xfId="2" applyNumberFormat="1" applyFont="1" applyBorder="1" applyAlignment="1">
      <alignment horizontal="right"/>
    </xf>
    <xf numFmtId="43" fontId="10" fillId="0" borderId="0" xfId="1" applyNumberFormat="1" applyFont="1"/>
    <xf numFmtId="4" fontId="2" fillId="0" borderId="0" xfId="2" applyNumberFormat="1"/>
    <xf numFmtId="0" fontId="10" fillId="0" borderId="13" xfId="2" applyFont="1" applyBorder="1" applyAlignment="1">
      <alignment wrapText="1"/>
    </xf>
    <xf numFmtId="3" fontId="10" fillId="0" borderId="24" xfId="2" applyNumberFormat="1" applyFont="1" applyBorder="1" applyAlignment="1">
      <alignment wrapText="1"/>
    </xf>
    <xf numFmtId="3" fontId="10" fillId="0" borderId="18" xfId="2" applyNumberFormat="1" applyFont="1" applyBorder="1" applyAlignment="1">
      <alignment horizontal="right" wrapText="1"/>
    </xf>
    <xf numFmtId="4" fontId="10" fillId="0" borderId="18" xfId="2" applyNumberFormat="1" applyFont="1" applyBorder="1" applyAlignment="1">
      <alignment horizontal="right"/>
    </xf>
    <xf numFmtId="0" fontId="13" fillId="0" borderId="0" xfId="2" applyFont="1"/>
    <xf numFmtId="0" fontId="4" fillId="0" borderId="0" xfId="2" applyFont="1" applyAlignment="1">
      <alignment horizontal="center"/>
    </xf>
    <xf numFmtId="0" fontId="2" fillId="0" borderId="0" xfId="2" applyAlignment="1">
      <alignment vertical="center"/>
    </xf>
    <xf numFmtId="0" fontId="2" fillId="0" borderId="0" xfId="2" applyAlignment="1">
      <alignment vertical="center" wrapText="1"/>
    </xf>
    <xf numFmtId="0" fontId="7" fillId="0" borderId="12" xfId="2" applyFont="1" applyBorder="1" applyAlignment="1"/>
    <xf numFmtId="3" fontId="7" fillId="0" borderId="2" xfId="2" applyNumberFormat="1" applyFont="1" applyBorder="1" applyAlignment="1">
      <alignment horizontal="right"/>
    </xf>
    <xf numFmtId="0" fontId="2" fillId="0" borderId="8" xfId="2" applyBorder="1"/>
    <xf numFmtId="0" fontId="6" fillId="0" borderId="13" xfId="2" applyFont="1" applyBorder="1" applyAlignment="1"/>
    <xf numFmtId="3" fontId="7" fillId="0" borderId="8" xfId="2" applyNumberFormat="1" applyFont="1" applyBorder="1" applyAlignment="1"/>
    <xf numFmtId="3" fontId="7" fillId="0" borderId="25" xfId="2" applyNumberFormat="1" applyFont="1" applyBorder="1" applyAlignment="1"/>
    <xf numFmtId="3" fontId="7" fillId="0" borderId="13" xfId="2" applyNumberFormat="1" applyFont="1" applyBorder="1" applyAlignment="1"/>
    <xf numFmtId="0" fontId="10" fillId="0" borderId="13" xfId="2" applyFont="1" applyBorder="1" applyAlignment="1"/>
    <xf numFmtId="3" fontId="10" fillId="0" borderId="8" xfId="2" applyNumberFormat="1" applyFont="1" applyFill="1" applyBorder="1" applyAlignment="1">
      <alignment horizontal="right"/>
    </xf>
    <xf numFmtId="0" fontId="6" fillId="0" borderId="13" xfId="2" applyFont="1" applyBorder="1" applyAlignment="1">
      <alignment wrapText="1"/>
    </xf>
    <xf numFmtId="3" fontId="7" fillId="0" borderId="8" xfId="2" applyNumberFormat="1" applyFont="1" applyFill="1" applyBorder="1" applyAlignment="1">
      <alignment horizontal="right"/>
    </xf>
    <xf numFmtId="3" fontId="10" fillId="0" borderId="8" xfId="2" applyNumberFormat="1" applyFont="1" applyBorder="1" applyAlignment="1">
      <alignment horizontal="right"/>
    </xf>
    <xf numFmtId="0" fontId="2" fillId="0" borderId="26" xfId="2" applyFont="1" applyBorder="1" applyAlignment="1"/>
    <xf numFmtId="0" fontId="10" fillId="0" borderId="10" xfId="2" applyFont="1" applyBorder="1" applyAlignment="1"/>
    <xf numFmtId="0" fontId="10" fillId="0" borderId="27" xfId="2" applyFont="1" applyBorder="1" applyAlignment="1"/>
    <xf numFmtId="0" fontId="10" fillId="0" borderId="26" xfId="2" applyFont="1" applyBorder="1" applyAlignment="1"/>
    <xf numFmtId="0" fontId="10" fillId="0" borderId="26" xfId="2" applyFont="1" applyBorder="1" applyAlignment="1">
      <alignment horizontal="right"/>
    </xf>
    <xf numFmtId="0" fontId="12" fillId="0" borderId="14" xfId="2" applyFont="1" applyBorder="1" applyAlignment="1"/>
    <xf numFmtId="0" fontId="5" fillId="0" borderId="14" xfId="2" applyFont="1" applyBorder="1" applyAlignment="1"/>
    <xf numFmtId="0" fontId="12" fillId="0" borderId="0" xfId="2" applyFont="1" applyAlignment="1"/>
    <xf numFmtId="0" fontId="7" fillId="0" borderId="2" xfId="2" applyFont="1" applyBorder="1" applyAlignment="1"/>
    <xf numFmtId="0" fontId="5" fillId="0" borderId="8" xfId="2" applyFont="1" applyBorder="1" applyAlignment="1"/>
    <xf numFmtId="0" fontId="5" fillId="0" borderId="8" xfId="2" applyFont="1" applyBorder="1" applyAlignment="1">
      <alignment horizontal="right"/>
    </xf>
    <xf numFmtId="0" fontId="5" fillId="0" borderId="13" xfId="2" applyFont="1" applyBorder="1" applyAlignment="1">
      <alignment horizontal="right"/>
    </xf>
    <xf numFmtId="2" fontId="5" fillId="0" borderId="13" xfId="2" applyNumberFormat="1" applyFont="1" applyBorder="1" applyAlignment="1">
      <alignment horizontal="right"/>
    </xf>
    <xf numFmtId="2" fontId="5" fillId="0" borderId="8" xfId="2" applyNumberFormat="1" applyFont="1" applyBorder="1" applyAlignment="1">
      <alignment horizontal="right"/>
    </xf>
    <xf numFmtId="0" fontId="10" fillId="0" borderId="8" xfId="2" applyFont="1" applyBorder="1" applyAlignment="1"/>
    <xf numFmtId="3" fontId="10" fillId="0" borderId="25" xfId="2" applyNumberFormat="1" applyFont="1" applyBorder="1" applyAlignment="1"/>
    <xf numFmtId="3" fontId="10" fillId="0" borderId="8" xfId="2" applyNumberFormat="1" applyFont="1" applyBorder="1" applyAlignment="1"/>
    <xf numFmtId="4" fontId="10" fillId="0" borderId="8" xfId="2" applyNumberFormat="1" applyFont="1" applyBorder="1" applyAlignment="1">
      <alignment horizontal="right"/>
    </xf>
    <xf numFmtId="0" fontId="5" fillId="0" borderId="25" xfId="2" applyFont="1" applyBorder="1" applyAlignment="1">
      <alignment horizontal="right"/>
    </xf>
    <xf numFmtId="3" fontId="10" fillId="0" borderId="25" xfId="2" applyNumberFormat="1" applyFont="1" applyBorder="1" applyAlignment="1">
      <alignment horizontal="right"/>
    </xf>
    <xf numFmtId="0" fontId="2" fillId="0" borderId="8" xfId="2" applyBorder="1" applyAlignment="1"/>
    <xf numFmtId="0" fontId="2" fillId="0" borderId="0" xfId="2" applyBorder="1" applyAlignment="1"/>
    <xf numFmtId="4" fontId="6" fillId="0" borderId="8" xfId="2" applyNumberFormat="1" applyFont="1" applyBorder="1" applyAlignment="1">
      <alignment horizontal="right"/>
    </xf>
    <xf numFmtId="0" fontId="10" fillId="0" borderId="8" xfId="2" applyFont="1" applyFill="1" applyBorder="1" applyAlignment="1"/>
    <xf numFmtId="3" fontId="7" fillId="0" borderId="25" xfId="2" applyNumberFormat="1" applyFont="1" applyFill="1" applyBorder="1" applyAlignment="1">
      <alignment horizontal="right"/>
    </xf>
    <xf numFmtId="0" fontId="5" fillId="0" borderId="10" xfId="2" applyFont="1" applyBorder="1" applyAlignment="1"/>
    <xf numFmtId="0" fontId="5" fillId="0" borderId="10" xfId="2" applyFont="1" applyFill="1" applyBorder="1" applyAlignment="1">
      <alignment horizontal="right"/>
    </xf>
    <xf numFmtId="0" fontId="5" fillId="0" borderId="26" xfId="2" applyFont="1" applyBorder="1" applyAlignment="1">
      <alignment horizontal="right"/>
    </xf>
    <xf numFmtId="0" fontId="5" fillId="0" borderId="26" xfId="2" applyFont="1" applyBorder="1" applyAlignment="1">
      <alignment horizontal="center"/>
    </xf>
    <xf numFmtId="0" fontId="5" fillId="0" borderId="10" xfId="2" applyFont="1" applyBorder="1" applyAlignment="1">
      <alignment horizontal="center"/>
    </xf>
    <xf numFmtId="3" fontId="2" fillId="0" borderId="0" xfId="2" applyNumberFormat="1" applyAlignment="1">
      <alignment wrapText="1"/>
    </xf>
    <xf numFmtId="0" fontId="7" fillId="0" borderId="8" xfId="2" applyFont="1" applyBorder="1" applyAlignment="1"/>
    <xf numFmtId="3" fontId="10" fillId="0" borderId="13" xfId="2" applyNumberFormat="1" applyFont="1" applyBorder="1" applyAlignment="1"/>
    <xf numFmtId="3" fontId="7" fillId="0" borderId="13" xfId="2" applyNumberFormat="1" applyFont="1" applyBorder="1" applyAlignment="1">
      <alignment wrapText="1"/>
    </xf>
    <xf numFmtId="2" fontId="6" fillId="0" borderId="13" xfId="2" applyNumberFormat="1" applyFont="1" applyBorder="1" applyAlignment="1">
      <alignment horizontal="right" wrapText="1"/>
    </xf>
    <xf numFmtId="0" fontId="2" fillId="0" borderId="0" xfId="2" applyAlignment="1">
      <alignment wrapText="1"/>
    </xf>
    <xf numFmtId="3" fontId="10" fillId="0" borderId="13" xfId="2" applyNumberFormat="1" applyFont="1" applyBorder="1" applyAlignment="1">
      <alignment wrapText="1"/>
    </xf>
    <xf numFmtId="2" fontId="10" fillId="0" borderId="13" xfId="2" applyNumberFormat="1" applyFont="1" applyBorder="1" applyAlignment="1">
      <alignment horizontal="right" wrapText="1"/>
    </xf>
    <xf numFmtId="3" fontId="10" fillId="0" borderId="13" xfId="2" applyNumberFormat="1" applyFont="1" applyFill="1" applyBorder="1" applyAlignment="1">
      <alignment wrapText="1"/>
    </xf>
    <xf numFmtId="0" fontId="10" fillId="0" borderId="8" xfId="2" applyFont="1" applyBorder="1" applyAlignment="1">
      <alignment horizontal="left" wrapText="1"/>
    </xf>
    <xf numFmtId="0" fontId="10" fillId="0" borderId="10" xfId="2" applyFont="1" applyBorder="1" applyAlignment="1">
      <alignment wrapText="1"/>
    </xf>
    <xf numFmtId="3" fontId="10" fillId="0" borderId="10" xfId="2" applyNumberFormat="1" applyFont="1" applyBorder="1" applyAlignment="1">
      <alignment wrapText="1"/>
    </xf>
    <xf numFmtId="2" fontId="10" fillId="0" borderId="10" xfId="2" applyNumberFormat="1" applyFont="1" applyBorder="1" applyAlignment="1">
      <alignment horizontal="right" wrapText="1"/>
    </xf>
    <xf numFmtId="0" fontId="14" fillId="0" borderId="0" xfId="3" applyAlignment="1" applyProtection="1"/>
    <xf numFmtId="3" fontId="10" fillId="0" borderId="13" xfId="2" applyNumberFormat="1" applyFont="1" applyBorder="1" applyAlignment="1">
      <alignment horizontal="right" wrapText="1"/>
    </xf>
    <xf numFmtId="3" fontId="10" fillId="0" borderId="13" xfId="2" applyNumberFormat="1" applyFont="1" applyFill="1" applyBorder="1" applyAlignment="1">
      <alignment horizontal="right" wrapText="1"/>
    </xf>
    <xf numFmtId="3" fontId="10" fillId="0" borderId="8" xfId="2" applyNumberFormat="1" applyFont="1" applyBorder="1" applyAlignment="1">
      <alignment horizontal="right" wrapText="1"/>
    </xf>
    <xf numFmtId="3" fontId="17" fillId="0" borderId="13" xfId="2" applyNumberFormat="1" applyFont="1" applyBorder="1" applyAlignment="1">
      <alignment wrapText="1"/>
    </xf>
    <xf numFmtId="3" fontId="17" fillId="0" borderId="13" xfId="2" applyNumberFormat="1" applyFont="1" applyBorder="1" applyAlignment="1">
      <alignment horizontal="right" wrapText="1"/>
    </xf>
    <xf numFmtId="3" fontId="7" fillId="0" borderId="10" xfId="2" applyNumberFormat="1" applyFont="1" applyBorder="1" applyAlignment="1">
      <alignment horizontal="right"/>
    </xf>
    <xf numFmtId="2" fontId="10" fillId="0" borderId="13" xfId="2" applyNumberFormat="1" applyFont="1" applyFill="1" applyBorder="1" applyAlignment="1">
      <alignment horizontal="right"/>
    </xf>
    <xf numFmtId="0" fontId="10" fillId="0" borderId="13" xfId="2" applyFont="1" applyFill="1" applyBorder="1" applyAlignment="1">
      <alignment wrapText="1"/>
    </xf>
    <xf numFmtId="3" fontId="17" fillId="0" borderId="13" xfId="2" applyNumberFormat="1" applyFont="1" applyFill="1" applyBorder="1" applyAlignment="1">
      <alignment wrapText="1"/>
    </xf>
    <xf numFmtId="165" fontId="10" fillId="0" borderId="13" xfId="1" applyNumberFormat="1" applyFont="1" applyFill="1" applyBorder="1" applyAlignment="1">
      <alignment wrapText="1"/>
    </xf>
    <xf numFmtId="3" fontId="6" fillId="0" borderId="8" xfId="2" applyNumberFormat="1" applyFont="1" applyFill="1" applyBorder="1" applyAlignment="1">
      <alignment horizontal="right"/>
    </xf>
    <xf numFmtId="3" fontId="6" fillId="0" borderId="13" xfId="2" applyNumberFormat="1" applyFont="1" applyFill="1" applyBorder="1" applyAlignment="1">
      <alignment horizontal="right"/>
    </xf>
    <xf numFmtId="3" fontId="6" fillId="0" borderId="13" xfId="2" applyNumberFormat="1" applyFont="1" applyBorder="1" applyAlignment="1">
      <alignment horizontal="right"/>
    </xf>
    <xf numFmtId="0" fontId="18" fillId="0" borderId="0" xfId="2" applyFont="1" applyAlignment="1">
      <alignment wrapText="1"/>
    </xf>
    <xf numFmtId="3" fontId="17" fillId="0" borderId="13" xfId="2" applyNumberFormat="1" applyFont="1" applyBorder="1" applyAlignment="1">
      <alignment horizontal="right"/>
    </xf>
    <xf numFmtId="0" fontId="17" fillId="0" borderId="8" xfId="2" applyFont="1" applyBorder="1"/>
    <xf numFmtId="0" fontId="17" fillId="0" borderId="8" xfId="2" applyFont="1" applyBorder="1" applyAlignment="1">
      <alignment horizontal="left" vertical="top" wrapText="1"/>
    </xf>
    <xf numFmtId="0" fontId="10" fillId="0" borderId="8" xfId="2" applyFont="1" applyFill="1" applyBorder="1" applyAlignment="1">
      <alignment horizontal="left"/>
    </xf>
    <xf numFmtId="43" fontId="2" fillId="0" borderId="0" xfId="1"/>
    <xf numFmtId="0" fontId="6" fillId="0" borderId="3" xfId="2" applyFont="1" applyBorder="1" applyAlignment="1">
      <alignment horizontal="center"/>
    </xf>
    <xf numFmtId="2" fontId="10" fillId="0" borderId="26" xfId="2" applyNumberFormat="1" applyFont="1" applyBorder="1" applyAlignment="1">
      <alignment horizontal="right" wrapText="1"/>
    </xf>
    <xf numFmtId="0" fontId="5" fillId="0" borderId="0" xfId="2" applyFont="1" applyBorder="1" applyAlignment="1"/>
    <xf numFmtId="0" fontId="10" fillId="0" borderId="23" xfId="2" applyFont="1" applyBorder="1" applyAlignment="1">
      <alignment wrapText="1"/>
    </xf>
    <xf numFmtId="43" fontId="2" fillId="0" borderId="0" xfId="1" applyAlignment="1"/>
    <xf numFmtId="0" fontId="6" fillId="0" borderId="16" xfId="2" applyFont="1" applyBorder="1" applyAlignment="1">
      <alignment horizontal="center"/>
    </xf>
    <xf numFmtId="0" fontId="6" fillId="0" borderId="18" xfId="2" applyFont="1" applyBorder="1" applyAlignment="1">
      <alignment horizontal="center"/>
    </xf>
    <xf numFmtId="0" fontId="6" fillId="0" borderId="13" xfId="2" applyFont="1" applyFill="1" applyBorder="1" applyAlignment="1">
      <alignment wrapText="1"/>
    </xf>
    <xf numFmtId="0" fontId="5" fillId="0" borderId="0" xfId="2" applyFont="1" applyBorder="1"/>
    <xf numFmtId="2" fontId="6" fillId="0" borderId="28" xfId="2" applyNumberFormat="1" applyFont="1" applyBorder="1" applyAlignment="1">
      <alignment horizontal="right"/>
    </xf>
    <xf numFmtId="2" fontId="10" fillId="0" borderId="8" xfId="2" applyNumberFormat="1" applyFont="1" applyFill="1" applyBorder="1" applyAlignment="1">
      <alignment horizontal="right"/>
    </xf>
    <xf numFmtId="0" fontId="10" fillId="0" borderId="10" xfId="2" applyFont="1" applyBorder="1" applyAlignment="1">
      <alignment horizontal="right"/>
    </xf>
    <xf numFmtId="2" fontId="6" fillId="0" borderId="8" xfId="2" applyNumberFormat="1" applyFont="1" applyBorder="1" applyAlignment="1">
      <alignment horizontal="right" wrapText="1"/>
    </xf>
    <xf numFmtId="2" fontId="10" fillId="0" borderId="8" xfId="2" applyNumberFormat="1" applyFont="1" applyBorder="1" applyAlignment="1">
      <alignment horizontal="right" wrapText="1"/>
    </xf>
    <xf numFmtId="2" fontId="8" fillId="0" borderId="8" xfId="2" applyNumberFormat="1" applyFont="1" applyBorder="1" applyAlignment="1">
      <alignment horizontal="right"/>
    </xf>
    <xf numFmtId="2" fontId="10" fillId="0" borderId="10" xfId="2" applyNumberFormat="1" applyFont="1" applyBorder="1" applyAlignment="1">
      <alignment horizontal="right"/>
    </xf>
    <xf numFmtId="164" fontId="2" fillId="0" borderId="0" xfId="2" applyNumberFormat="1"/>
    <xf numFmtId="43" fontId="2" fillId="0" borderId="0" xfId="2" applyNumberFormat="1" applyAlignment="1"/>
    <xf numFmtId="3" fontId="7" fillId="0" borderId="13" xfId="2" applyNumberFormat="1" applyFont="1" applyFill="1" applyBorder="1" applyAlignment="1">
      <alignment wrapText="1"/>
    </xf>
    <xf numFmtId="3" fontId="17" fillId="0" borderId="13" xfId="2" applyNumberFormat="1" applyFont="1" applyFill="1" applyBorder="1" applyAlignment="1">
      <alignment horizontal="right"/>
    </xf>
    <xf numFmtId="0" fontId="10" fillId="0" borderId="8" xfId="2" applyFont="1" applyFill="1" applyBorder="1" applyAlignment="1">
      <alignment horizontal="left" vertical="center" wrapText="1" indent="1"/>
    </xf>
    <xf numFmtId="0" fontId="12" fillId="0" borderId="14" xfId="2" applyFont="1" applyBorder="1"/>
    <xf numFmtId="0" fontId="12" fillId="0" borderId="0" xfId="2" applyFont="1"/>
    <xf numFmtId="0" fontId="3" fillId="0" borderId="0" xfId="2" applyFont="1" applyAlignment="1">
      <alignment horizontal="center"/>
    </xf>
    <xf numFmtId="0" fontId="4" fillId="0" borderId="0" xfId="2" applyFont="1" applyAlignment="1">
      <alignment horizontal="center"/>
    </xf>
    <xf numFmtId="0" fontId="6" fillId="0" borderId="2" xfId="2" applyFont="1" applyBorder="1" applyAlignment="1">
      <alignment horizontal="center" vertical="center"/>
    </xf>
    <xf numFmtId="0" fontId="2" fillId="0" borderId="8" xfId="2" applyBorder="1" applyAlignment="1">
      <alignment horizontal="center" vertical="center"/>
    </xf>
    <xf numFmtId="0" fontId="2" fillId="0" borderId="10" xfId="2" applyBorder="1" applyAlignment="1">
      <alignment horizontal="center" vertical="center"/>
    </xf>
    <xf numFmtId="0" fontId="6" fillId="0" borderId="3" xfId="2" applyFont="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0" borderId="28" xfId="2" applyFont="1" applyBorder="1" applyAlignment="1">
      <alignment horizontal="center" vertical="center" wrapText="1"/>
    </xf>
    <xf numFmtId="0" fontId="2" fillId="0" borderId="10" xfId="2" applyBorder="1" applyAlignment="1">
      <alignment horizontal="center" vertical="center" wrapText="1"/>
    </xf>
    <xf numFmtId="17" fontId="6" fillId="0" borderId="3" xfId="2" applyNumberFormat="1" applyFont="1" applyBorder="1" applyAlignment="1">
      <alignment horizontal="center"/>
    </xf>
    <xf numFmtId="0" fontId="6" fillId="0" borderId="29" xfId="2" applyFont="1" applyBorder="1" applyAlignment="1">
      <alignment horizontal="center" vertical="center"/>
    </xf>
    <xf numFmtId="0" fontId="6" fillId="0" borderId="24" xfId="2" applyFont="1" applyBorder="1" applyAlignment="1">
      <alignment horizontal="center" vertical="center"/>
    </xf>
    <xf numFmtId="0" fontId="6" fillId="0" borderId="22" xfId="2" applyFont="1" applyBorder="1" applyAlignment="1">
      <alignment horizontal="center" vertical="center"/>
    </xf>
    <xf numFmtId="0" fontId="6" fillId="0" borderId="17" xfId="2" applyFont="1" applyBorder="1" applyAlignment="1">
      <alignment horizontal="center" vertical="center"/>
    </xf>
    <xf numFmtId="0" fontId="6" fillId="0" borderId="16" xfId="2" applyFont="1" applyBorder="1" applyAlignment="1">
      <alignment horizontal="center"/>
    </xf>
    <xf numFmtId="0" fontId="6" fillId="0" borderId="18" xfId="2" applyFont="1" applyBorder="1" applyAlignment="1">
      <alignment horizontal="center"/>
    </xf>
    <xf numFmtId="0" fontId="6" fillId="0" borderId="19" xfId="2" applyFont="1" applyBorder="1" applyAlignment="1">
      <alignment horizontal="center"/>
    </xf>
    <xf numFmtId="0" fontId="3" fillId="0" borderId="0" xfId="2" applyFont="1" applyFill="1" applyAlignment="1">
      <alignment horizontal="center"/>
    </xf>
    <xf numFmtId="0" fontId="20" fillId="35" borderId="0" xfId="0" applyFont="1" applyFill="1" applyAlignment="1">
      <alignment horizontal="center" vertical="center"/>
    </xf>
    <xf numFmtId="0" fontId="20" fillId="35" borderId="0" xfId="0" applyFont="1" applyFill="1" applyAlignment="1">
      <alignment horizontal="center"/>
    </xf>
    <xf numFmtId="0" fontId="21" fillId="0" borderId="0" xfId="0" applyFont="1" applyFill="1" applyAlignment="1">
      <alignment horizontal="center"/>
    </xf>
    <xf numFmtId="4" fontId="21" fillId="0" borderId="0" xfId="0" applyNumberFormat="1" applyFont="1" applyFill="1" applyAlignment="1">
      <alignment horizontal="center"/>
    </xf>
    <xf numFmtId="0" fontId="0" fillId="0" borderId="0" xfId="0" applyFill="1"/>
    <xf numFmtId="0" fontId="22" fillId="36" borderId="4" xfId="0" applyFont="1" applyFill="1" applyBorder="1" applyAlignment="1">
      <alignment horizontal="center" vertical="center"/>
    </xf>
    <xf numFmtId="0" fontId="22" fillId="36" borderId="4" xfId="0" applyFont="1" applyFill="1" applyBorder="1" applyAlignment="1">
      <alignment horizontal="center" vertical="center" wrapText="1"/>
    </xf>
    <xf numFmtId="0" fontId="22" fillId="0" borderId="4" xfId="0" applyFont="1" applyFill="1" applyBorder="1" applyAlignment="1">
      <alignment horizontal="center" vertical="center"/>
    </xf>
    <xf numFmtId="4" fontId="22" fillId="0" borderId="4" xfId="0" applyNumberFormat="1" applyFont="1" applyBorder="1"/>
    <xf numFmtId="4" fontId="0" fillId="0" borderId="0" xfId="0" applyNumberFormat="1"/>
    <xf numFmtId="0" fontId="21" fillId="0" borderId="0" xfId="0" applyFont="1" applyFill="1" applyBorder="1"/>
    <xf numFmtId="4" fontId="21" fillId="0" borderId="0" xfId="0" applyNumberFormat="1" applyFont="1"/>
    <xf numFmtId="0" fontId="23" fillId="0" borderId="0" xfId="0" applyFont="1"/>
    <xf numFmtId="0" fontId="22" fillId="35" borderId="0" xfId="0" applyFont="1" applyFill="1" applyAlignment="1">
      <alignment horizontal="center"/>
    </xf>
    <xf numFmtId="0" fontId="21" fillId="0" borderId="0" xfId="0" applyFont="1" applyAlignment="1">
      <alignment horizontal="center"/>
    </xf>
    <xf numFmtId="4" fontId="21" fillId="0" borderId="0" xfId="0" applyNumberFormat="1" applyFont="1" applyAlignment="1">
      <alignment horizontal="center"/>
    </xf>
    <xf numFmtId="0" fontId="19" fillId="36" borderId="4" xfId="0" applyFont="1" applyFill="1" applyBorder="1" applyAlignment="1">
      <alignment horizontal="center" vertical="center"/>
    </xf>
    <xf numFmtId="0" fontId="19" fillId="36" borderId="4" xfId="0" applyFont="1" applyFill="1" applyBorder="1" applyAlignment="1">
      <alignment horizontal="center" vertical="center" wrapText="1"/>
    </xf>
    <xf numFmtId="0" fontId="19" fillId="0" borderId="4" xfId="0" applyFont="1" applyFill="1" applyBorder="1" applyAlignment="1">
      <alignment horizontal="center" vertical="center"/>
    </xf>
    <xf numFmtId="0" fontId="24" fillId="0" borderId="0" xfId="0" applyFont="1" applyFill="1" applyBorder="1"/>
    <xf numFmtId="0" fontId="0" fillId="0" borderId="0" xfId="0" applyAlignment="1">
      <alignment horizontal="center"/>
    </xf>
    <xf numFmtId="0" fontId="19" fillId="0" borderId="0" xfId="0" applyFont="1" applyBorder="1" applyAlignment="1">
      <alignment horizontal="center"/>
    </xf>
    <xf numFmtId="0" fontId="19" fillId="0" borderId="1" xfId="0" applyFont="1" applyBorder="1" applyAlignment="1">
      <alignment horizontal="center"/>
    </xf>
    <xf numFmtId="0" fontId="0" fillId="0" borderId="11" xfId="0" applyBorder="1" applyAlignment="1">
      <alignment horizontal="center" vertical="center"/>
    </xf>
    <xf numFmtId="43" fontId="25" fillId="0" borderId="11" xfId="12" applyFont="1" applyBorder="1" applyAlignment="1">
      <alignment horizontal="center" vertical="center"/>
    </xf>
    <xf numFmtId="0" fontId="0" fillId="0" borderId="0" xfId="0" applyBorder="1" applyAlignment="1">
      <alignment horizontal="center" vertical="center"/>
    </xf>
    <xf numFmtId="43" fontId="25" fillId="0" borderId="0" xfId="12" applyFont="1"/>
    <xf numFmtId="0" fontId="25" fillId="0" borderId="39" xfId="0" applyFont="1" applyBorder="1"/>
    <xf numFmtId="43" fontId="25" fillId="0" borderId="39" xfId="12" applyFont="1" applyBorder="1"/>
    <xf numFmtId="43" fontId="25" fillId="0" borderId="39" xfId="0" applyNumberFormat="1" applyFont="1" applyBorder="1"/>
    <xf numFmtId="0" fontId="0" fillId="0" borderId="0" xfId="0" applyBorder="1"/>
    <xf numFmtId="0" fontId="25" fillId="0" borderId="40" xfId="0" applyFont="1" applyBorder="1"/>
    <xf numFmtId="43" fontId="25" fillId="0" borderId="40" xfId="12" applyFont="1" applyBorder="1"/>
    <xf numFmtId="43" fontId="25" fillId="0" borderId="40" xfId="0" applyNumberFormat="1" applyFont="1" applyBorder="1"/>
    <xf numFmtId="43" fontId="25" fillId="0" borderId="40" xfId="12" applyFont="1" applyFill="1" applyBorder="1"/>
    <xf numFmtId="43" fontId="26" fillId="0" borderId="40" xfId="12" applyFont="1" applyFill="1" applyBorder="1"/>
    <xf numFmtId="0" fontId="25" fillId="0" borderId="41" xfId="0" applyFont="1" applyBorder="1"/>
    <xf numFmtId="43" fontId="25" fillId="0" borderId="41" xfId="12" applyFont="1" applyBorder="1"/>
    <xf numFmtId="43" fontId="25" fillId="0" borderId="41" xfId="0" applyNumberFormat="1" applyFont="1" applyBorder="1"/>
    <xf numFmtId="0" fontId="25" fillId="0" borderId="0" xfId="0" applyFont="1" applyBorder="1"/>
    <xf numFmtId="43" fontId="26" fillId="0" borderId="0" xfId="12" applyFont="1" applyFill="1" applyBorder="1"/>
    <xf numFmtId="43" fontId="25" fillId="0" borderId="0" xfId="0" applyNumberFormat="1" applyFont="1" applyBorder="1"/>
    <xf numFmtId="0" fontId="25" fillId="0" borderId="39" xfId="0" applyFont="1" applyFill="1" applyBorder="1"/>
    <xf numFmtId="43" fontId="26" fillId="0" borderId="39" xfId="12" applyFont="1" applyFill="1" applyBorder="1"/>
    <xf numFmtId="43" fontId="25" fillId="0" borderId="39" xfId="0" applyNumberFormat="1" applyFont="1" applyFill="1" applyBorder="1"/>
    <xf numFmtId="0" fontId="25" fillId="0" borderId="40" xfId="0" applyFont="1" applyFill="1" applyBorder="1"/>
    <xf numFmtId="43" fontId="25" fillId="0" borderId="40" xfId="0" applyNumberFormat="1" applyFont="1" applyFill="1" applyBorder="1"/>
    <xf numFmtId="0" fontId="25" fillId="0" borderId="41" xfId="0" applyFont="1" applyFill="1" applyBorder="1"/>
    <xf numFmtId="43" fontId="26" fillId="0" borderId="41" xfId="12" applyFont="1" applyFill="1" applyBorder="1"/>
    <xf numFmtId="43" fontId="25" fillId="0" borderId="41" xfId="0" applyNumberFormat="1" applyFont="1" applyFill="1" applyBorder="1"/>
    <xf numFmtId="0" fontId="0" fillId="0" borderId="0" xfId="0" applyAlignment="1">
      <alignment horizontal="right" vertical="top"/>
    </xf>
    <xf numFmtId="0" fontId="0" fillId="0" borderId="0" xfId="0" applyAlignment="1">
      <alignment horizontal="justify" vertical="top"/>
    </xf>
    <xf numFmtId="0" fontId="6" fillId="63" borderId="54" xfId="0" applyFont="1" applyFill="1" applyBorder="1" applyAlignment="1">
      <alignment horizontal="center" vertical="center" wrapText="1" shrinkToFit="1"/>
    </xf>
    <xf numFmtId="0" fontId="83" fillId="63" borderId="55" xfId="0" applyFont="1" applyFill="1" applyBorder="1" applyAlignment="1">
      <alignment horizontal="center" vertical="center"/>
    </xf>
    <xf numFmtId="0" fontId="0" fillId="0" borderId="0" xfId="0" applyFont="1"/>
    <xf numFmtId="0" fontId="6" fillId="63" borderId="56" xfId="0" applyFont="1" applyFill="1" applyBorder="1" applyAlignment="1">
      <alignment horizontal="center" vertical="center" wrapText="1" shrinkToFit="1"/>
    </xf>
    <xf numFmtId="0" fontId="6" fillId="63" borderId="18" xfId="0" applyFont="1" applyFill="1" applyBorder="1" applyAlignment="1">
      <alignment horizontal="center" vertical="center" wrapText="1"/>
    </xf>
    <xf numFmtId="0" fontId="0" fillId="0" borderId="0" xfId="0" applyFont="1" applyFill="1"/>
    <xf numFmtId="0" fontId="84" fillId="0" borderId="55" xfId="0" applyFont="1" applyBorder="1" applyAlignment="1">
      <alignment horizontal="justify" vertical="top"/>
    </xf>
    <xf numFmtId="0" fontId="27" fillId="0" borderId="55" xfId="0" applyFont="1" applyBorder="1" applyAlignment="1">
      <alignment horizontal="center" vertical="center"/>
    </xf>
    <xf numFmtId="0" fontId="85" fillId="0" borderId="55" xfId="0" applyFont="1" applyFill="1" applyBorder="1" applyAlignment="1">
      <alignment horizontal="center" vertical="center" wrapText="1"/>
    </xf>
    <xf numFmtId="0" fontId="27" fillId="0" borderId="55" xfId="0" applyFont="1" applyFill="1" applyBorder="1" applyAlignment="1">
      <alignment horizontal="center" vertical="center"/>
    </xf>
    <xf numFmtId="0" fontId="27" fillId="0" borderId="55" xfId="0" applyFont="1" applyFill="1" applyBorder="1" applyAlignment="1">
      <alignment horizontal="center" vertical="center" wrapText="1"/>
    </xf>
    <xf numFmtId="0" fontId="87" fillId="0" borderId="55" xfId="0" applyFont="1" applyFill="1" applyBorder="1" applyAlignment="1">
      <alignment horizontal="justify" vertical="top" wrapText="1"/>
    </xf>
    <xf numFmtId="0" fontId="87" fillId="0" borderId="55" xfId="0" applyFont="1" applyFill="1" applyBorder="1" applyAlignment="1">
      <alignment horizontal="center" vertical="center" wrapText="1"/>
    </xf>
    <xf numFmtId="0" fontId="84" fillId="0" borderId="55" xfId="0" applyFont="1" applyFill="1" applyBorder="1" applyAlignment="1">
      <alignment horizontal="justify" vertical="top"/>
    </xf>
    <xf numFmtId="0" fontId="15" fillId="0" borderId="0" xfId="2346" applyFont="1" applyAlignment="1">
      <alignment horizontal="centerContinuous" vertical="center" wrapText="1"/>
    </xf>
    <xf numFmtId="0" fontId="15" fillId="0" borderId="0" xfId="2346" applyNumberFormat="1" applyFont="1" applyFill="1" applyBorder="1" applyAlignment="1" applyProtection="1"/>
    <xf numFmtId="0" fontId="89" fillId="0" borderId="0" xfId="2346" applyFont="1" applyAlignment="1">
      <alignment horizontal="centerContinuous" vertical="center" wrapText="1"/>
    </xf>
    <xf numFmtId="0" fontId="15" fillId="0" borderId="0" xfId="2346" applyNumberFormat="1" applyFont="1" applyFill="1" applyBorder="1" applyAlignment="1" applyProtection="1">
      <alignment horizontal="center"/>
    </xf>
    <xf numFmtId="0" fontId="90" fillId="3" borderId="28" xfId="2346" applyFont="1" applyFill="1" applyBorder="1" applyAlignment="1">
      <alignment horizontal="center" vertical="center"/>
    </xf>
    <xf numFmtId="0" fontId="90" fillId="3" borderId="11" xfId="2346" applyFont="1" applyFill="1" applyBorder="1" applyAlignment="1">
      <alignment horizontal="center" vertical="center"/>
    </xf>
    <xf numFmtId="0" fontId="90" fillId="3" borderId="10" xfId="2346" applyFont="1" applyFill="1" applyBorder="1" applyAlignment="1">
      <alignment horizontal="center" vertical="center"/>
    </xf>
    <xf numFmtId="0" fontId="90" fillId="3" borderId="11" xfId="2346" applyFont="1" applyFill="1" applyBorder="1" applyAlignment="1">
      <alignment horizontal="center" vertical="center"/>
    </xf>
    <xf numFmtId="174" fontId="90" fillId="64" borderId="11" xfId="2346" applyNumberFormat="1" applyFont="1" applyFill="1" applyBorder="1" applyAlignment="1">
      <alignment horizontal="right" vertical="center"/>
    </xf>
    <xf numFmtId="0" fontId="15" fillId="0" borderId="11" xfId="2346" applyFont="1" applyBorder="1" applyAlignment="1">
      <alignment vertical="center"/>
    </xf>
    <xf numFmtId="4" fontId="15" fillId="0" borderId="11" xfId="2346" applyNumberFormat="1" applyFont="1" applyBorder="1" applyAlignment="1">
      <alignment vertical="center"/>
    </xf>
    <xf numFmtId="175" fontId="15" fillId="0" borderId="11" xfId="2346" applyNumberFormat="1" applyFont="1" applyBorder="1" applyAlignment="1">
      <alignment horizontal="right" vertical="center"/>
    </xf>
    <xf numFmtId="0" fontId="15" fillId="0" borderId="11" xfId="2346" applyFont="1" applyFill="1" applyBorder="1" applyAlignment="1">
      <alignment vertical="center"/>
    </xf>
    <xf numFmtId="4" fontId="15" fillId="0" borderId="11" xfId="2346" applyNumberFormat="1" applyFont="1" applyFill="1" applyBorder="1" applyAlignment="1">
      <alignment vertical="center"/>
    </xf>
    <xf numFmtId="175" fontId="15" fillId="0" borderId="11" xfId="2346" applyNumberFormat="1" applyFont="1" applyFill="1" applyBorder="1" applyAlignment="1">
      <alignment horizontal="right" vertical="center"/>
    </xf>
    <xf numFmtId="0" fontId="15" fillId="0" borderId="11" xfId="2346" applyFont="1" applyFill="1" applyBorder="1" applyAlignment="1">
      <alignment vertical="center" wrapText="1"/>
    </xf>
    <xf numFmtId="4" fontId="15" fillId="0" borderId="11" xfId="2346" applyNumberFormat="1" applyFont="1" applyFill="1" applyBorder="1" applyAlignment="1">
      <alignment vertical="center" wrapText="1"/>
    </xf>
    <xf numFmtId="175" fontId="89" fillId="0" borderId="0" xfId="2346" applyNumberFormat="1" applyFont="1" applyAlignment="1">
      <alignment horizontal="right" vertical="center"/>
    </xf>
    <xf numFmtId="0" fontId="88" fillId="0" borderId="0" xfId="2346" applyNumberFormat="1" applyFill="1" applyBorder="1" applyAlignment="1" applyProtection="1"/>
    <xf numFmtId="0" fontId="91" fillId="0" borderId="0" xfId="2346" applyNumberFormat="1" applyFont="1" applyFill="1" applyBorder="1" applyAlignment="1" applyProtection="1"/>
    <xf numFmtId="0" fontId="90" fillId="64" borderId="11" xfId="2346" applyFont="1" applyFill="1" applyBorder="1" applyAlignment="1">
      <alignment horizontal="right" vertical="center"/>
    </xf>
    <xf numFmtId="0" fontId="92" fillId="65" borderId="0" xfId="2346" applyFont="1" applyFill="1" applyAlignment="1">
      <alignment vertical="center"/>
    </xf>
    <xf numFmtId="0" fontId="93" fillId="65" borderId="0" xfId="2346" applyNumberFormat="1" applyFont="1" applyFill="1" applyBorder="1" applyAlignment="1" applyProtection="1"/>
    <xf numFmtId="175" fontId="92" fillId="65" borderId="0" xfId="2346" applyNumberFormat="1" applyFont="1" applyFill="1" applyAlignment="1">
      <alignment horizontal="right" vertical="center"/>
    </xf>
    <xf numFmtId="0" fontId="93" fillId="0" borderId="0" xfId="2346" applyNumberFormat="1" applyFont="1" applyFill="1" applyBorder="1" applyAlignment="1" applyProtection="1"/>
    <xf numFmtId="0" fontId="93" fillId="0" borderId="0" xfId="2346" applyFont="1" applyAlignment="1">
      <alignment vertical="center"/>
    </xf>
    <xf numFmtId="175" fontId="93" fillId="0" borderId="0" xfId="2346" applyNumberFormat="1" applyFont="1" applyAlignment="1">
      <alignment horizontal="right" vertical="center"/>
    </xf>
    <xf numFmtId="0" fontId="92" fillId="0" borderId="0" xfId="2346" applyFont="1" applyAlignment="1">
      <alignment vertical="center"/>
    </xf>
    <xf numFmtId="175" fontId="92" fillId="0" borderId="0" xfId="2346" applyNumberFormat="1" applyFont="1" applyAlignment="1">
      <alignment horizontal="right" vertical="center"/>
    </xf>
    <xf numFmtId="0" fontId="92" fillId="0" borderId="0" xfId="2346" applyFont="1" applyFill="1" applyAlignment="1">
      <alignment vertical="center"/>
    </xf>
    <xf numFmtId="175" fontId="92" fillId="0" borderId="0" xfId="2346" applyNumberFormat="1" applyFont="1" applyFill="1" applyAlignment="1">
      <alignment horizontal="right" vertical="center"/>
    </xf>
    <xf numFmtId="174" fontId="90" fillId="64" borderId="28" xfId="2346" applyNumberFormat="1" applyFont="1" applyFill="1" applyBorder="1" applyAlignment="1">
      <alignment horizontal="right" vertical="center"/>
    </xf>
    <xf numFmtId="0" fontId="93" fillId="0" borderId="57" xfId="2346" applyFont="1" applyFill="1" applyBorder="1" applyAlignment="1">
      <alignment vertical="center"/>
    </xf>
    <xf numFmtId="4" fontId="93" fillId="0" borderId="57" xfId="2346" applyNumberFormat="1" applyFont="1" applyFill="1" applyBorder="1" applyAlignment="1">
      <alignment vertical="center"/>
    </xf>
    <xf numFmtId="4" fontId="93" fillId="0" borderId="57" xfId="2346" applyNumberFormat="1" applyFont="1" applyFill="1" applyBorder="1" applyAlignment="1">
      <alignment horizontal="right" vertical="center"/>
    </xf>
    <xf numFmtId="0" fontId="93" fillId="0" borderId="57" xfId="2346" applyFont="1" applyFill="1" applyBorder="1" applyAlignment="1">
      <alignment vertical="center" wrapText="1"/>
    </xf>
    <xf numFmtId="4" fontId="93" fillId="0" borderId="57" xfId="2346" applyNumberFormat="1" applyFont="1" applyFill="1" applyBorder="1" applyAlignment="1">
      <alignment vertical="center" wrapText="1"/>
    </xf>
    <xf numFmtId="175" fontId="90" fillId="64" borderId="11" xfId="2346" applyNumberFormat="1" applyFont="1" applyFill="1" applyBorder="1" applyAlignment="1" applyProtection="1">
      <alignment horizontal="right" vertical="center"/>
    </xf>
    <xf numFmtId="0" fontId="93" fillId="0" borderId="58" xfId="2346" applyFont="1" applyFill="1" applyBorder="1" applyAlignment="1">
      <alignment vertical="center" wrapText="1"/>
    </xf>
    <xf numFmtId="4" fontId="93" fillId="0" borderId="59" xfId="2346" applyNumberFormat="1" applyFont="1" applyFill="1" applyBorder="1" applyAlignment="1">
      <alignment vertical="center" wrapText="1"/>
    </xf>
    <xf numFmtId="175" fontId="93" fillId="0" borderId="59" xfId="2346" applyNumberFormat="1" applyFont="1" applyFill="1" applyBorder="1" applyAlignment="1">
      <alignment horizontal="right" vertical="center"/>
    </xf>
    <xf numFmtId="175" fontId="93" fillId="0" borderId="60" xfId="2346" applyNumberFormat="1" applyFont="1" applyFill="1" applyBorder="1" applyAlignment="1">
      <alignment horizontal="right" vertical="center"/>
    </xf>
    <xf numFmtId="0" fontId="93" fillId="0" borderId="61" xfId="2346" applyFont="1" applyFill="1" applyBorder="1" applyAlignment="1">
      <alignment vertical="center" wrapText="1"/>
    </xf>
    <xf numFmtId="175" fontId="93" fillId="0" borderId="57" xfId="2346" applyNumberFormat="1" applyFont="1" applyFill="1" applyBorder="1" applyAlignment="1">
      <alignment horizontal="right" vertical="center"/>
    </xf>
    <xf numFmtId="175" fontId="93" fillId="0" borderId="62" xfId="2346" applyNumberFormat="1" applyFont="1" applyFill="1" applyBorder="1" applyAlignment="1">
      <alignment horizontal="right" vertical="center"/>
    </xf>
    <xf numFmtId="0" fontId="93" fillId="0" borderId="61" xfId="2346" applyFont="1" applyFill="1" applyBorder="1" applyAlignment="1">
      <alignment vertical="center"/>
    </xf>
    <xf numFmtId="0" fontId="93" fillId="0" borderId="63" xfId="2346" applyFont="1" applyFill="1" applyBorder="1" applyAlignment="1">
      <alignment vertical="center"/>
    </xf>
    <xf numFmtId="4" fontId="93" fillId="0" borderId="64" xfId="2346" applyNumberFormat="1" applyFont="1" applyFill="1" applyBorder="1" applyAlignment="1">
      <alignment vertical="center"/>
    </xf>
    <xf numFmtId="175" fontId="93" fillId="0" borderId="64" xfId="2346" applyNumberFormat="1" applyFont="1" applyFill="1" applyBorder="1" applyAlignment="1">
      <alignment horizontal="right" vertical="center"/>
    </xf>
    <xf numFmtId="175" fontId="93" fillId="0" borderId="65" xfId="2346" applyNumberFormat="1" applyFont="1" applyFill="1" applyBorder="1" applyAlignment="1">
      <alignment horizontal="right" vertical="center"/>
    </xf>
    <xf numFmtId="0" fontId="94" fillId="0" borderId="0" xfId="2346" applyNumberFormat="1" applyFont="1" applyFill="1" applyBorder="1" applyAlignment="1" applyProtection="1"/>
    <xf numFmtId="0" fontId="90" fillId="64" borderId="28" xfId="2346" applyFont="1" applyFill="1" applyBorder="1" applyAlignment="1">
      <alignment horizontal="right" vertical="center"/>
    </xf>
    <xf numFmtId="175" fontId="90" fillId="64" borderId="28" xfId="2346" applyNumberFormat="1" applyFont="1" applyFill="1" applyBorder="1" applyAlignment="1" applyProtection="1">
      <alignment horizontal="right" vertical="center"/>
    </xf>
    <xf numFmtId="0" fontId="87" fillId="0" borderId="0" xfId="2346" applyFont="1" applyAlignment="1">
      <alignment horizontal="centerContinuous" vertical="center" wrapText="1"/>
    </xf>
    <xf numFmtId="0" fontId="87" fillId="0" borderId="0" xfId="2346" applyNumberFormat="1" applyFont="1" applyFill="1" applyBorder="1" applyAlignment="1" applyProtection="1"/>
    <xf numFmtId="0" fontId="95" fillId="0" borderId="0" xfId="2346" applyFont="1" applyAlignment="1">
      <alignment horizontal="centerContinuous" vertical="center" wrapText="1"/>
    </xf>
    <xf numFmtId="0" fontId="87" fillId="0" borderId="0" xfId="2346" applyNumberFormat="1" applyFont="1" applyFill="1" applyBorder="1" applyAlignment="1" applyProtection="1">
      <alignment horizontal="center"/>
    </xf>
    <xf numFmtId="0" fontId="96" fillId="3" borderId="66" xfId="2346" applyFont="1" applyFill="1" applyBorder="1" applyAlignment="1">
      <alignment horizontal="center" vertical="center"/>
    </xf>
    <xf numFmtId="0" fontId="96" fillId="3" borderId="67" xfId="2346" applyFont="1" applyFill="1" applyBorder="1" applyAlignment="1">
      <alignment horizontal="center" vertical="center"/>
    </xf>
    <xf numFmtId="0" fontId="96" fillId="3" borderId="68" xfId="2346" applyFont="1" applyFill="1" applyBorder="1" applyAlignment="1">
      <alignment horizontal="center" vertical="center"/>
    </xf>
    <xf numFmtId="0" fontId="96" fillId="3" borderId="67" xfId="2346" applyFont="1" applyFill="1" applyBorder="1" applyAlignment="1">
      <alignment horizontal="center" vertical="center"/>
    </xf>
    <xf numFmtId="0" fontId="96" fillId="3" borderId="69" xfId="2346" applyFont="1" applyFill="1" applyBorder="1" applyAlignment="1">
      <alignment horizontal="center" vertical="center"/>
    </xf>
    <xf numFmtId="174" fontId="96" fillId="64" borderId="66" xfId="2346" applyNumberFormat="1" applyFont="1" applyFill="1" applyBorder="1" applyAlignment="1">
      <alignment horizontal="right" vertical="center"/>
    </xf>
    <xf numFmtId="0" fontId="97" fillId="2" borderId="58" xfId="2346" applyFont="1" applyFill="1" applyBorder="1" applyAlignment="1">
      <alignment vertical="center"/>
    </xf>
    <xf numFmtId="175" fontId="97" fillId="2" borderId="59" xfId="2346" applyNumberFormat="1" applyFont="1" applyFill="1" applyBorder="1" applyAlignment="1">
      <alignment vertical="center"/>
    </xf>
    <xf numFmtId="175" fontId="97" fillId="2" borderId="59" xfId="2346" applyNumberFormat="1" applyFont="1" applyFill="1" applyBorder="1" applyAlignment="1">
      <alignment horizontal="right" vertical="center"/>
    </xf>
    <xf numFmtId="175" fontId="97" fillId="2" borderId="60" xfId="2346" applyNumberFormat="1" applyFont="1" applyFill="1" applyBorder="1" applyAlignment="1">
      <alignment vertical="center"/>
    </xf>
    <xf numFmtId="0" fontId="98" fillId="0" borderId="61" xfId="2346" applyFont="1" applyBorder="1" applyAlignment="1">
      <alignment vertical="center"/>
    </xf>
    <xf numFmtId="175" fontId="98" fillId="0" borderId="57" xfId="2346" applyNumberFormat="1" applyFont="1" applyBorder="1" applyAlignment="1">
      <alignment horizontal="right" vertical="center"/>
    </xf>
    <xf numFmtId="175" fontId="98" fillId="0" borderId="62" xfId="2346" applyNumberFormat="1" applyFont="1" applyBorder="1" applyAlignment="1">
      <alignment horizontal="right" vertical="center"/>
    </xf>
    <xf numFmtId="0" fontId="98" fillId="0" borderId="61" xfId="2346" applyFont="1" applyFill="1" applyBorder="1" applyAlignment="1">
      <alignment vertical="center"/>
    </xf>
    <xf numFmtId="175" fontId="98" fillId="0" borderId="57" xfId="2346" applyNumberFormat="1" applyFont="1" applyFill="1" applyBorder="1" applyAlignment="1">
      <alignment horizontal="right" vertical="center"/>
    </xf>
    <xf numFmtId="175" fontId="98" fillId="0" borderId="62" xfId="2346" applyNumberFormat="1" applyFont="1" applyFill="1" applyBorder="1" applyAlignment="1">
      <alignment horizontal="right" vertical="center"/>
    </xf>
    <xf numFmtId="0" fontId="97" fillId="2" borderId="61" xfId="2346" applyFont="1" applyFill="1" applyBorder="1" applyAlignment="1">
      <alignment vertical="center"/>
    </xf>
    <xf numFmtId="4" fontId="97" fillId="2" borderId="57" xfId="2346" applyNumberFormat="1" applyFont="1" applyFill="1" applyBorder="1" applyAlignment="1">
      <alignment vertical="center"/>
    </xf>
    <xf numFmtId="175" fontId="97" fillId="2" borderId="57" xfId="2346" applyNumberFormat="1" applyFont="1" applyFill="1" applyBorder="1" applyAlignment="1">
      <alignment horizontal="right" vertical="center"/>
    </xf>
    <xf numFmtId="4" fontId="97" fillId="2" borderId="62" xfId="2346" applyNumberFormat="1" applyFont="1" applyFill="1" applyBorder="1" applyAlignment="1">
      <alignment vertical="center"/>
    </xf>
    <xf numFmtId="0" fontId="98" fillId="0" borderId="61" xfId="2346" applyFont="1" applyFill="1" applyBorder="1" applyAlignment="1">
      <alignment vertical="center" wrapText="1"/>
    </xf>
    <xf numFmtId="0" fontId="98" fillId="0" borderId="57" xfId="2346" applyFont="1" applyFill="1" applyBorder="1" applyAlignment="1">
      <alignment vertical="center" wrapText="1"/>
    </xf>
    <xf numFmtId="0" fontId="98" fillId="0" borderId="62" xfId="2346" applyFont="1" applyFill="1" applyBorder="1" applyAlignment="1">
      <alignment vertical="center" wrapText="1"/>
    </xf>
    <xf numFmtId="4" fontId="97" fillId="2" borderId="57" xfId="2346" applyNumberFormat="1" applyFont="1" applyFill="1" applyBorder="1" applyAlignment="1">
      <alignment horizontal="right" vertical="center"/>
    </xf>
    <xf numFmtId="4" fontId="98" fillId="0" borderId="62" xfId="2346" applyNumberFormat="1" applyFont="1" applyFill="1" applyBorder="1" applyAlignment="1">
      <alignment horizontal="right" vertical="center"/>
    </xf>
    <xf numFmtId="0" fontId="98" fillId="0" borderId="57" xfId="2346" applyFont="1" applyFill="1" applyBorder="1" applyAlignment="1">
      <alignment vertical="center"/>
    </xf>
    <xf numFmtId="4" fontId="98" fillId="0" borderId="62" xfId="2346" applyNumberFormat="1" applyFont="1" applyFill="1" applyBorder="1" applyAlignment="1">
      <alignment vertical="center"/>
    </xf>
    <xf numFmtId="175" fontId="97" fillId="2" borderId="57" xfId="2346" applyNumberFormat="1" applyFont="1" applyFill="1" applyBorder="1" applyAlignment="1">
      <alignment vertical="center"/>
    </xf>
    <xf numFmtId="175" fontId="97" fillId="2" borderId="62" xfId="2346" applyNumberFormat="1" applyFont="1" applyFill="1" applyBorder="1" applyAlignment="1">
      <alignment vertical="center"/>
    </xf>
    <xf numFmtId="0" fontId="98" fillId="0" borderId="63" xfId="2346" applyFont="1" applyFill="1" applyBorder="1" applyAlignment="1">
      <alignment vertical="center"/>
    </xf>
    <xf numFmtId="175" fontId="98" fillId="0" borderId="64" xfId="2346" applyNumberFormat="1" applyFont="1" applyFill="1" applyBorder="1" applyAlignment="1">
      <alignment horizontal="right" vertical="center"/>
    </xf>
    <xf numFmtId="175" fontId="98" fillId="0" borderId="65" xfId="2346" applyNumberFormat="1" applyFont="1" applyFill="1" applyBorder="1" applyAlignment="1">
      <alignment horizontal="right" vertical="center"/>
    </xf>
    <xf numFmtId="0" fontId="15" fillId="0" borderId="0" xfId="2346" applyNumberFormat="1" applyFont="1" applyFill="1" applyBorder="1" applyAlignment="1" applyProtection="1">
      <alignment horizontal="center" vertical="center" wrapText="1"/>
    </xf>
    <xf numFmtId="0" fontId="93" fillId="0" borderId="11" xfId="2346" applyFont="1" applyFill="1" applyBorder="1" applyAlignment="1">
      <alignment vertical="center"/>
    </xf>
    <xf numFmtId="175" fontId="93" fillId="0" borderId="11" xfId="2346" applyNumberFormat="1" applyFont="1" applyBorder="1" applyAlignment="1">
      <alignment horizontal="right" vertical="center"/>
    </xf>
    <xf numFmtId="175" fontId="93" fillId="0" borderId="11" xfId="2346" applyNumberFormat="1" applyFont="1" applyFill="1" applyBorder="1" applyAlignment="1">
      <alignment horizontal="right" vertical="center"/>
    </xf>
    <xf numFmtId="0" fontId="99" fillId="0" borderId="0" xfId="1826" applyFont="1" applyAlignment="1">
      <alignment horizontal="center" vertical="center"/>
    </xf>
    <xf numFmtId="0" fontId="23" fillId="0" borderId="0" xfId="1826"/>
    <xf numFmtId="0" fontId="3" fillId="0" borderId="0" xfId="1826" applyFont="1" applyAlignment="1">
      <alignment horizontal="center" vertical="center"/>
    </xf>
    <xf numFmtId="0" fontId="100" fillId="0" borderId="0" xfId="1826" applyFont="1"/>
    <xf numFmtId="0" fontId="101" fillId="66" borderId="70" xfId="1826" applyFont="1" applyFill="1" applyBorder="1" applyAlignment="1">
      <alignment horizontal="center" vertical="center" wrapText="1"/>
    </xf>
    <xf numFmtId="0" fontId="101" fillId="66" borderId="71" xfId="1826" applyFont="1" applyFill="1" applyBorder="1" applyAlignment="1">
      <alignment horizontal="center" vertical="center" wrapText="1"/>
    </xf>
    <xf numFmtId="0" fontId="101" fillId="66" borderId="72" xfId="1826" applyFont="1" applyFill="1" applyBorder="1" applyAlignment="1">
      <alignment horizontal="center" vertical="center" wrapText="1"/>
    </xf>
    <xf numFmtId="0" fontId="101" fillId="66" borderId="11" xfId="1826" applyFont="1" applyFill="1" applyBorder="1" applyAlignment="1">
      <alignment horizontal="center" vertical="center" wrapText="1"/>
    </xf>
    <xf numFmtId="0" fontId="100" fillId="67" borderId="13" xfId="1826" applyFont="1" applyFill="1" applyBorder="1" applyAlignment="1">
      <alignment horizontal="center" vertical="center"/>
    </xf>
    <xf numFmtId="0" fontId="100" fillId="67" borderId="0" xfId="1826" applyFont="1" applyFill="1" applyBorder="1" applyAlignment="1">
      <alignment horizontal="center" vertical="center"/>
    </xf>
    <xf numFmtId="0" fontId="100" fillId="67" borderId="25" xfId="1826" applyFont="1" applyFill="1" applyBorder="1"/>
    <xf numFmtId="0" fontId="20" fillId="67" borderId="13" xfId="1826" applyFont="1" applyFill="1" applyBorder="1" applyAlignment="1">
      <alignment horizontal="left" vertical="center"/>
    </xf>
    <xf numFmtId="0" fontId="4" fillId="0" borderId="39" xfId="1811" applyFont="1" applyBorder="1" applyAlignment="1">
      <alignment vertical="center"/>
    </xf>
    <xf numFmtId="0" fontId="4" fillId="0" borderId="39" xfId="1811" applyFont="1" applyBorder="1" applyAlignment="1">
      <alignment vertical="center" wrapText="1"/>
    </xf>
    <xf numFmtId="0" fontId="4" fillId="0" borderId="39" xfId="1811" applyFont="1" applyFill="1" applyBorder="1" applyAlignment="1">
      <alignment horizontal="center" vertical="center"/>
    </xf>
    <xf numFmtId="0" fontId="4" fillId="0" borderId="39" xfId="1811" applyFont="1" applyBorder="1" applyAlignment="1">
      <alignment horizontal="center" vertical="center"/>
    </xf>
    <xf numFmtId="176" fontId="4" fillId="0" borderId="39" xfId="1811" applyNumberFormat="1" applyFont="1" applyBorder="1" applyAlignment="1">
      <alignment horizontal="center" vertical="center"/>
    </xf>
    <xf numFmtId="0" fontId="4" fillId="0" borderId="39" xfId="1811" applyNumberFormat="1" applyFont="1" applyBorder="1" applyAlignment="1">
      <alignment horizontal="center" vertical="center"/>
    </xf>
    <xf numFmtId="0" fontId="4" fillId="0" borderId="39" xfId="47" applyFont="1" applyBorder="1" applyAlignment="1">
      <alignment vertical="center" wrapText="1"/>
    </xf>
    <xf numFmtId="0" fontId="4" fillId="0" borderId="40" xfId="1811" applyFont="1" applyBorder="1" applyAlignment="1">
      <alignment vertical="center"/>
    </xf>
    <xf numFmtId="0" fontId="4" fillId="0" borderId="40" xfId="1811" applyFont="1" applyBorder="1" applyAlignment="1">
      <alignment vertical="center" wrapText="1"/>
    </xf>
    <xf numFmtId="9" fontId="4" fillId="0" borderId="40" xfId="1811" applyNumberFormat="1" applyFont="1" applyBorder="1" applyAlignment="1">
      <alignment horizontal="center" vertical="center"/>
    </xf>
    <xf numFmtId="176" fontId="4" fillId="0" borderId="40" xfId="1811" applyNumberFormat="1" applyFont="1" applyBorder="1" applyAlignment="1">
      <alignment horizontal="center" vertical="center"/>
    </xf>
    <xf numFmtId="0" fontId="4" fillId="0" borderId="40" xfId="1811" applyNumberFormat="1" applyFont="1" applyBorder="1" applyAlignment="1">
      <alignment horizontal="center" vertical="center"/>
    </xf>
    <xf numFmtId="0" fontId="4" fillId="0" borderId="40" xfId="47" applyFont="1" applyBorder="1" applyAlignment="1">
      <alignment vertical="center" wrapText="1"/>
    </xf>
    <xf numFmtId="10" fontId="4" fillId="0" borderId="40" xfId="1811" applyNumberFormat="1" applyFont="1" applyFill="1" applyBorder="1" applyAlignment="1">
      <alignment horizontal="center" vertical="center"/>
    </xf>
    <xf numFmtId="0" fontId="4" fillId="0" borderId="40" xfId="1811" applyFont="1" applyBorder="1" applyAlignment="1">
      <alignment horizontal="center" vertical="center"/>
    </xf>
    <xf numFmtId="0" fontId="4" fillId="0" borderId="40" xfId="1811" applyNumberFormat="1" applyFont="1" applyFill="1" applyBorder="1" applyAlignment="1">
      <alignment horizontal="center" vertical="center"/>
    </xf>
    <xf numFmtId="0" fontId="4" fillId="0" borderId="40" xfId="1811" applyFont="1" applyFill="1" applyBorder="1" applyAlignment="1">
      <alignment horizontal="center" vertical="center"/>
    </xf>
    <xf numFmtId="0" fontId="4" fillId="0" borderId="41" xfId="1811" applyFont="1" applyBorder="1" applyAlignment="1">
      <alignment vertical="center"/>
    </xf>
    <xf numFmtId="0" fontId="4" fillId="0" borderId="41" xfId="1811" applyFont="1" applyBorder="1" applyAlignment="1">
      <alignment vertical="center" wrapText="1"/>
    </xf>
    <xf numFmtId="10" fontId="4" fillId="0" borderId="41" xfId="1811" applyNumberFormat="1" applyFont="1" applyFill="1" applyBorder="1" applyAlignment="1">
      <alignment horizontal="center" vertical="center"/>
    </xf>
    <xf numFmtId="0" fontId="4" fillId="0" borderId="41" xfId="1811" applyFont="1" applyBorder="1" applyAlignment="1">
      <alignment horizontal="center" vertical="center"/>
    </xf>
    <xf numFmtId="176" fontId="4" fillId="0" borderId="41" xfId="1811" applyNumberFormat="1" applyFont="1" applyBorder="1" applyAlignment="1">
      <alignment horizontal="center" vertical="center"/>
    </xf>
    <xf numFmtId="0" fontId="4" fillId="0" borderId="41" xfId="1811" applyNumberFormat="1" applyFont="1" applyFill="1" applyBorder="1" applyAlignment="1">
      <alignment horizontal="center" vertical="center"/>
    </xf>
    <xf numFmtId="49" fontId="4" fillId="0" borderId="41" xfId="1811" applyNumberFormat="1" applyFont="1" applyBorder="1" applyAlignment="1">
      <alignment horizontal="center" vertical="center"/>
    </xf>
    <xf numFmtId="0" fontId="4" fillId="0" borderId="41" xfId="47" applyFont="1" applyBorder="1" applyAlignment="1">
      <alignment vertical="center" wrapText="1"/>
    </xf>
    <xf numFmtId="0" fontId="20" fillId="67" borderId="13" xfId="1826" applyFont="1" applyFill="1" applyBorder="1" applyAlignment="1">
      <alignment horizontal="left"/>
    </xf>
    <xf numFmtId="0" fontId="4" fillId="0" borderId="39" xfId="1811" applyFont="1" applyFill="1" applyBorder="1" applyAlignment="1">
      <alignment vertical="center"/>
    </xf>
    <xf numFmtId="0" fontId="4" fillId="0" borderId="39" xfId="1811" applyFont="1" applyFill="1" applyBorder="1" applyAlignment="1">
      <alignment vertical="center" wrapText="1"/>
    </xf>
    <xf numFmtId="176" fontId="4" fillId="0" borderId="39" xfId="1811" applyNumberFormat="1" applyFont="1" applyFill="1" applyBorder="1" applyAlignment="1">
      <alignment horizontal="center" vertical="center"/>
    </xf>
    <xf numFmtId="0" fontId="4" fillId="0" borderId="39" xfId="1811" applyNumberFormat="1" applyFont="1" applyFill="1" applyBorder="1" applyAlignment="1">
      <alignment horizontal="center" vertical="center"/>
    </xf>
    <xf numFmtId="0" fontId="4" fillId="0" borderId="39" xfId="47" applyFont="1" applyFill="1" applyBorder="1" applyAlignment="1">
      <alignment vertical="center" wrapText="1"/>
    </xf>
    <xf numFmtId="0" fontId="23" fillId="0" borderId="0" xfId="1826" applyFill="1"/>
    <xf numFmtId="0" fontId="4" fillId="0" borderId="40" xfId="1811" applyFont="1" applyFill="1" applyBorder="1" applyAlignment="1">
      <alignment vertical="center"/>
    </xf>
    <xf numFmtId="0" fontId="4" fillId="0" borderId="40" xfId="1811" applyFont="1" applyFill="1" applyBorder="1" applyAlignment="1">
      <alignment vertical="center" wrapText="1"/>
    </xf>
    <xf numFmtId="176" fontId="4" fillId="0" borderId="40" xfId="1811" applyNumberFormat="1" applyFont="1" applyFill="1" applyBorder="1" applyAlignment="1">
      <alignment horizontal="center" vertical="center"/>
    </xf>
    <xf numFmtId="0" fontId="4" fillId="0" borderId="40" xfId="47" applyFont="1" applyFill="1" applyBorder="1" applyAlignment="1">
      <alignment vertical="center" wrapText="1"/>
    </xf>
    <xf numFmtId="0" fontId="4" fillId="0" borderId="73" xfId="1811" applyFont="1" applyFill="1" applyBorder="1" applyAlignment="1">
      <alignment vertical="center" wrapText="1"/>
    </xf>
    <xf numFmtId="0" fontId="4" fillId="0" borderId="73" xfId="1811" applyFont="1" applyFill="1" applyBorder="1" applyAlignment="1">
      <alignment horizontal="center" vertical="center"/>
    </xf>
    <xf numFmtId="176" fontId="4" fillId="0" borderId="73" xfId="1811" applyNumberFormat="1" applyFont="1" applyFill="1" applyBorder="1" applyAlignment="1">
      <alignment horizontal="center" vertical="center"/>
    </xf>
    <xf numFmtId="0" fontId="4" fillId="0" borderId="73" xfId="1811" applyNumberFormat="1" applyFont="1" applyFill="1" applyBorder="1" applyAlignment="1">
      <alignment horizontal="center" vertical="center"/>
    </xf>
    <xf numFmtId="0" fontId="4" fillId="0" borderId="73" xfId="1811" applyFont="1" applyFill="1" applyBorder="1" applyAlignment="1">
      <alignment vertical="center"/>
    </xf>
    <xf numFmtId="0" fontId="4" fillId="0" borderId="73" xfId="47" applyFont="1" applyFill="1" applyBorder="1" applyAlignment="1">
      <alignment vertical="center" wrapText="1"/>
    </xf>
    <xf numFmtId="0" fontId="4" fillId="0" borderId="41" xfId="1811" applyFont="1" applyFill="1" applyBorder="1" applyAlignment="1">
      <alignment vertical="center"/>
    </xf>
    <xf numFmtId="0" fontId="4" fillId="0" borderId="41" xfId="1811" applyFont="1" applyFill="1" applyBorder="1" applyAlignment="1">
      <alignment vertical="center" wrapText="1"/>
    </xf>
    <xf numFmtId="0" fontId="4" fillId="0" borderId="41" xfId="1811" applyFont="1" applyFill="1" applyBorder="1" applyAlignment="1">
      <alignment horizontal="center" vertical="center"/>
    </xf>
    <xf numFmtId="176" fontId="4" fillId="0" borderId="41" xfId="1811" applyNumberFormat="1" applyFont="1" applyFill="1" applyBorder="1" applyAlignment="1">
      <alignment horizontal="center" vertical="center"/>
    </xf>
    <xf numFmtId="0" fontId="4" fillId="0" borderId="41" xfId="47" applyFont="1" applyFill="1" applyBorder="1" applyAlignment="1">
      <alignment vertical="center" wrapText="1"/>
    </xf>
    <xf numFmtId="0" fontId="4" fillId="67" borderId="13" xfId="1811" applyFont="1" applyFill="1" applyBorder="1" applyAlignment="1">
      <alignment horizontal="left" vertical="center" wrapText="1"/>
    </xf>
    <xf numFmtId="0" fontId="4" fillId="67" borderId="0" xfId="1811" applyFont="1" applyFill="1" applyBorder="1" applyAlignment="1">
      <alignment vertical="center"/>
    </xf>
    <xf numFmtId="0" fontId="4" fillId="67" borderId="0" xfId="1811" applyFont="1" applyFill="1" applyBorder="1" applyAlignment="1">
      <alignment horizontal="center" vertical="center"/>
    </xf>
    <xf numFmtId="176" fontId="4" fillId="67" borderId="0" xfId="1811" applyNumberFormat="1" applyFont="1" applyFill="1" applyBorder="1" applyAlignment="1">
      <alignment horizontal="center" vertical="center"/>
    </xf>
    <xf numFmtId="0" fontId="3" fillId="67" borderId="0" xfId="1811" applyNumberFormat="1" applyFont="1" applyFill="1" applyBorder="1" applyAlignment="1">
      <alignment horizontal="center" vertical="center"/>
    </xf>
    <xf numFmtId="176" fontId="4" fillId="67" borderId="0" xfId="2347" applyNumberFormat="1" applyFont="1" applyFill="1" applyBorder="1" applyAlignment="1" applyProtection="1">
      <alignment horizontal="center" vertical="center"/>
    </xf>
    <xf numFmtId="0" fontId="4" fillId="67" borderId="25" xfId="47" applyFont="1" applyFill="1" applyBorder="1" applyAlignment="1">
      <alignment vertical="center"/>
    </xf>
    <xf numFmtId="0" fontId="102" fillId="0" borderId="0" xfId="1826" applyFont="1"/>
    <xf numFmtId="49" fontId="4" fillId="0" borderId="40" xfId="1811" applyNumberFormat="1" applyFont="1" applyBorder="1" applyAlignment="1">
      <alignment horizontal="center" vertical="center"/>
    </xf>
    <xf numFmtId="0" fontId="4" fillId="0" borderId="3" xfId="1811" applyFont="1" applyBorder="1" applyAlignment="1">
      <alignment vertical="center"/>
    </xf>
    <xf numFmtId="0" fontId="4" fillId="0" borderId="4" xfId="1811" applyFont="1" applyBorder="1" applyAlignment="1">
      <alignment vertical="center" wrapText="1"/>
    </xf>
    <xf numFmtId="10" fontId="4" fillId="0" borderId="4" xfId="1811" applyNumberFormat="1" applyFont="1" applyFill="1" applyBorder="1" applyAlignment="1">
      <alignment horizontal="center" vertical="center"/>
    </xf>
    <xf numFmtId="14" fontId="4" fillId="0" borderId="4" xfId="1811" applyNumberFormat="1" applyFont="1" applyBorder="1" applyAlignment="1">
      <alignment horizontal="center" vertical="center"/>
    </xf>
    <xf numFmtId="176" fontId="4" fillId="0" borderId="4" xfId="1811" applyNumberFormat="1" applyFont="1" applyBorder="1" applyAlignment="1">
      <alignment horizontal="center" vertical="center"/>
    </xf>
    <xf numFmtId="0" fontId="4" fillId="0" borderId="4" xfId="1811" applyNumberFormat="1" applyFont="1" applyBorder="1" applyAlignment="1">
      <alignment horizontal="center" vertical="center"/>
    </xf>
    <xf numFmtId="0" fontId="4" fillId="0" borderId="7" xfId="47" applyFont="1" applyBorder="1" applyAlignment="1">
      <alignment vertical="center" wrapText="1"/>
    </xf>
    <xf numFmtId="0" fontId="2" fillId="0" borderId="0" xfId="1811" applyFont="1" applyBorder="1" applyAlignment="1">
      <alignment horizontal="left" vertical="center" wrapText="1"/>
    </xf>
    <xf numFmtId="0" fontId="23" fillId="0" borderId="0" xfId="1826" applyAlignment="1">
      <alignment horizontal="center" vertical="center"/>
    </xf>
    <xf numFmtId="0" fontId="29" fillId="0" borderId="0" xfId="1826" applyFont="1"/>
    <xf numFmtId="0" fontId="99" fillId="0" borderId="0" xfId="2348" applyFont="1" applyAlignment="1">
      <alignment horizontal="center" vertical="center"/>
    </xf>
    <xf numFmtId="0" fontId="23" fillId="0" borderId="0" xfId="2348"/>
    <xf numFmtId="0" fontId="103" fillId="0" borderId="0" xfId="2348" applyFont="1" applyAlignment="1">
      <alignment horizontal="center" vertical="center"/>
    </xf>
    <xf numFmtId="0" fontId="3" fillId="0" borderId="0" xfId="2348" applyFont="1" applyAlignment="1">
      <alignment horizontal="center" vertical="center"/>
    </xf>
    <xf numFmtId="0" fontId="101" fillId="68" borderId="3" xfId="2348" applyFont="1" applyFill="1" applyBorder="1" applyAlignment="1">
      <alignment horizontal="center" vertical="center" wrapText="1"/>
    </xf>
    <xf numFmtId="0" fontId="101" fillId="68" borderId="4" xfId="2348" applyFont="1" applyFill="1" applyBorder="1" applyAlignment="1">
      <alignment horizontal="center" vertical="center" wrapText="1"/>
    </xf>
    <xf numFmtId="0" fontId="101" fillId="68" borderId="74" xfId="2348" applyFont="1" applyFill="1" applyBorder="1" applyAlignment="1">
      <alignment horizontal="center" vertical="center" wrapText="1"/>
    </xf>
    <xf numFmtId="49" fontId="40" fillId="68" borderId="71" xfId="2348" applyNumberFormat="1" applyFont="1" applyFill="1" applyBorder="1" applyAlignment="1">
      <alignment horizontal="center" vertical="center" wrapText="1"/>
    </xf>
    <xf numFmtId="0" fontId="40" fillId="68" borderId="71" xfId="2348" applyFont="1" applyFill="1" applyBorder="1" applyAlignment="1">
      <alignment horizontal="center" vertical="center" wrapText="1"/>
    </xf>
    <xf numFmtId="49" fontId="40" fillId="68" borderId="75" xfId="2348" applyNumberFormat="1" applyFont="1" applyFill="1" applyBorder="1" applyAlignment="1">
      <alignment horizontal="center" vertical="center" wrapText="1"/>
    </xf>
    <xf numFmtId="0" fontId="40" fillId="69" borderId="76" xfId="2348" applyFont="1" applyFill="1" applyBorder="1" applyAlignment="1">
      <alignment horizontal="left" vertical="center"/>
    </xf>
    <xf numFmtId="0" fontId="104" fillId="69" borderId="76" xfId="2348" applyFont="1" applyFill="1" applyBorder="1" applyAlignment="1">
      <alignment horizontal="left" vertical="center"/>
    </xf>
    <xf numFmtId="0" fontId="104" fillId="69" borderId="77" xfId="2348" applyFont="1" applyFill="1" applyBorder="1" applyAlignment="1">
      <alignment horizontal="left" vertical="center"/>
    </xf>
    <xf numFmtId="3" fontId="40" fillId="69" borderId="76" xfId="2348" applyNumberFormat="1" applyFont="1" applyFill="1" applyBorder="1" applyAlignment="1">
      <alignment horizontal="right" vertical="center"/>
    </xf>
    <xf numFmtId="3" fontId="40" fillId="69" borderId="39" xfId="2348" applyNumberFormat="1" applyFont="1" applyFill="1" applyBorder="1" applyAlignment="1">
      <alignment horizontal="right" vertical="center"/>
    </xf>
    <xf numFmtId="0" fontId="4" fillId="67" borderId="78" xfId="1811" applyFont="1" applyFill="1" applyBorder="1" applyAlignment="1">
      <alignment vertical="center"/>
    </xf>
    <xf numFmtId="0" fontId="4" fillId="67" borderId="79" xfId="1811" applyFont="1" applyFill="1" applyBorder="1" applyAlignment="1">
      <alignment vertical="center"/>
    </xf>
    <xf numFmtId="0" fontId="4" fillId="67" borderId="73" xfId="1811" applyFont="1" applyFill="1" applyBorder="1" applyAlignment="1">
      <alignment vertical="center" wrapText="1"/>
    </xf>
    <xf numFmtId="3" fontId="2" fillId="67" borderId="73" xfId="1811" applyNumberFormat="1" applyFont="1" applyFill="1" applyBorder="1" applyAlignment="1">
      <alignment horizontal="right" vertical="center"/>
    </xf>
    <xf numFmtId="0" fontId="4" fillId="0" borderId="13" xfId="1811" applyFont="1" applyBorder="1" applyAlignment="1">
      <alignment vertical="center" wrapText="1"/>
    </xf>
    <xf numFmtId="0" fontId="4" fillId="0" borderId="0" xfId="1811" applyFont="1" applyBorder="1" applyAlignment="1">
      <alignment vertical="center" wrapText="1"/>
    </xf>
    <xf numFmtId="0" fontId="4" fillId="0" borderId="25" xfId="1811" applyFont="1" applyBorder="1" applyAlignment="1">
      <alignment vertical="center" wrapText="1"/>
    </xf>
    <xf numFmtId="3" fontId="2" fillId="0" borderId="8" xfId="1811" applyNumberFormat="1" applyFont="1" applyFill="1" applyBorder="1" applyAlignment="1">
      <alignment horizontal="right" vertical="center"/>
    </xf>
    <xf numFmtId="3" fontId="2" fillId="0" borderId="8" xfId="1811" applyNumberFormat="1" applyFont="1" applyBorder="1" applyAlignment="1">
      <alignment horizontal="right" vertical="center"/>
    </xf>
    <xf numFmtId="167" fontId="0" fillId="0" borderId="0" xfId="2349" applyFont="1"/>
    <xf numFmtId="0" fontId="4" fillId="0" borderId="80" xfId="1811" applyFont="1" applyBorder="1" applyAlignment="1">
      <alignment vertical="center" wrapText="1"/>
    </xf>
    <xf numFmtId="0" fontId="4" fillId="0" borderId="81" xfId="1811" applyFont="1" applyBorder="1" applyAlignment="1">
      <alignment vertical="center" wrapText="1"/>
    </xf>
    <xf numFmtId="0" fontId="4" fillId="0" borderId="82" xfId="1811" applyFont="1" applyBorder="1" applyAlignment="1">
      <alignment vertical="center" wrapText="1"/>
    </xf>
    <xf numFmtId="3" fontId="2" fillId="0" borderId="83" xfId="1811" applyNumberFormat="1" applyFont="1" applyBorder="1" applyAlignment="1">
      <alignment horizontal="right" vertical="center"/>
    </xf>
    <xf numFmtId="0" fontId="4" fillId="0" borderId="26" xfId="1811" applyFont="1" applyBorder="1" applyAlignment="1">
      <alignment vertical="center" wrapText="1"/>
    </xf>
    <xf numFmtId="0" fontId="4" fillId="0" borderId="1" xfId="1811" applyFont="1" applyBorder="1" applyAlignment="1">
      <alignment vertical="center" wrapText="1"/>
    </xf>
    <xf numFmtId="0" fontId="4" fillId="0" borderId="27" xfId="1811" applyFont="1" applyBorder="1" applyAlignment="1">
      <alignment vertical="center" wrapText="1"/>
    </xf>
    <xf numFmtId="3" fontId="2" fillId="0" borderId="10" xfId="1811" applyNumberFormat="1" applyFont="1" applyBorder="1" applyAlignment="1">
      <alignment horizontal="right" vertical="center"/>
    </xf>
    <xf numFmtId="0" fontId="40" fillId="69" borderId="76" xfId="1826" applyFont="1" applyFill="1" applyBorder="1" applyAlignment="1">
      <alignment horizontal="left" vertical="center"/>
    </xf>
    <xf numFmtId="0" fontId="104" fillId="69" borderId="76" xfId="1826" applyFont="1" applyFill="1" applyBorder="1" applyAlignment="1">
      <alignment horizontal="left" vertical="center"/>
    </xf>
    <xf numFmtId="0" fontId="104" fillId="69" borderId="77" xfId="1826" applyFont="1" applyFill="1" applyBorder="1" applyAlignment="1">
      <alignment horizontal="left" vertical="center"/>
    </xf>
    <xf numFmtId="3" fontId="40" fillId="69" borderId="76" xfId="1826" applyNumberFormat="1" applyFont="1" applyFill="1" applyBorder="1" applyAlignment="1">
      <alignment horizontal="right" vertical="center"/>
    </xf>
    <xf numFmtId="3" fontId="40" fillId="69" borderId="39" xfId="1826" applyNumberFormat="1" applyFont="1" applyFill="1" applyBorder="1" applyAlignment="1">
      <alignment horizontal="right" vertical="center"/>
    </xf>
    <xf numFmtId="0" fontId="4" fillId="0" borderId="13" xfId="1811" applyFont="1" applyFill="1" applyBorder="1" applyAlignment="1">
      <alignment vertical="center"/>
    </xf>
    <xf numFmtId="0" fontId="4" fillId="0" borderId="0" xfId="1811" applyFont="1" applyFill="1" applyBorder="1" applyAlignment="1">
      <alignment vertical="center"/>
    </xf>
    <xf numFmtId="0" fontId="4" fillId="0" borderId="25" xfId="1811" applyFont="1" applyFill="1" applyBorder="1" applyAlignment="1">
      <alignment vertical="center" wrapText="1"/>
    </xf>
    <xf numFmtId="0" fontId="23" fillId="69" borderId="84" xfId="2348" applyFill="1" applyBorder="1"/>
    <xf numFmtId="0" fontId="100" fillId="69" borderId="4" xfId="2348" applyFont="1" applyFill="1" applyBorder="1" applyAlignment="1">
      <alignment horizontal="center" vertical="center"/>
    </xf>
    <xf numFmtId="0" fontId="101" fillId="69" borderId="7" xfId="2348" applyFont="1" applyFill="1" applyBorder="1" applyAlignment="1">
      <alignment horizontal="center" vertical="center"/>
    </xf>
    <xf numFmtId="3" fontId="40" fillId="69" borderId="11" xfId="2348" applyNumberFormat="1" applyFont="1" applyFill="1" applyBorder="1" applyAlignment="1">
      <alignment horizontal="right" vertical="center"/>
    </xf>
    <xf numFmtId="0" fontId="105" fillId="0" borderId="0" xfId="2348" applyFont="1" applyAlignment="1">
      <alignment horizontal="left" vertical="center" wrapText="1"/>
    </xf>
    <xf numFmtId="0" fontId="105" fillId="0" borderId="0" xfId="2348" applyFont="1" applyAlignment="1">
      <alignment horizontal="left" wrapText="1"/>
    </xf>
    <xf numFmtId="0" fontId="23" fillId="0" borderId="0" xfId="2348" applyAlignment="1">
      <alignment horizontal="center" vertical="center"/>
    </xf>
    <xf numFmtId="0" fontId="107" fillId="0" borderId="0" xfId="1826" applyFont="1" applyAlignment="1">
      <alignment horizontal="center"/>
    </xf>
    <xf numFmtId="3" fontId="108" fillId="0" borderId="39" xfId="1811" applyNumberFormat="1" applyFont="1" applyBorder="1" applyAlignment="1">
      <alignment vertical="center" wrapText="1"/>
    </xf>
    <xf numFmtId="0" fontId="108" fillId="0" borderId="39" xfId="1811" applyFont="1" applyFill="1" applyBorder="1" applyAlignment="1">
      <alignment horizontal="center" vertical="center"/>
    </xf>
    <xf numFmtId="0" fontId="108" fillId="0" borderId="39" xfId="1811" applyFont="1" applyBorder="1" applyAlignment="1">
      <alignment horizontal="center" vertical="center"/>
    </xf>
    <xf numFmtId="176" fontId="108" fillId="0" borderId="39" xfId="1811" applyNumberFormat="1" applyFont="1" applyBorder="1" applyAlignment="1">
      <alignment horizontal="center" vertical="center"/>
    </xf>
    <xf numFmtId="0" fontId="108" fillId="0" borderId="39" xfId="1811" applyNumberFormat="1" applyFont="1" applyBorder="1" applyAlignment="1">
      <alignment horizontal="center" vertical="center"/>
    </xf>
    <xf numFmtId="3" fontId="108" fillId="0" borderId="40" xfId="1811" applyNumberFormat="1" applyFont="1" applyBorder="1" applyAlignment="1">
      <alignment vertical="center" wrapText="1"/>
    </xf>
    <xf numFmtId="0" fontId="108" fillId="0" borderId="40" xfId="1811" applyFont="1" applyFill="1" applyBorder="1" applyAlignment="1">
      <alignment horizontal="center" vertical="center"/>
    </xf>
    <xf numFmtId="0" fontId="108" fillId="0" borderId="40" xfId="1811" applyFont="1" applyBorder="1" applyAlignment="1">
      <alignment horizontal="center" vertical="center"/>
    </xf>
    <xf numFmtId="176" fontId="108" fillId="0" borderId="40" xfId="1811" applyNumberFormat="1" applyFont="1" applyBorder="1" applyAlignment="1">
      <alignment horizontal="center" vertical="center"/>
    </xf>
    <xf numFmtId="0" fontId="108" fillId="0" borderId="40" xfId="1811" applyNumberFormat="1" applyFont="1" applyBorder="1" applyAlignment="1">
      <alignment horizontal="center" vertical="center"/>
    </xf>
    <xf numFmtId="176" fontId="108" fillId="0" borderId="40" xfId="1811" applyNumberFormat="1" applyFont="1" applyFill="1" applyBorder="1" applyAlignment="1">
      <alignment horizontal="center" vertical="center"/>
    </xf>
    <xf numFmtId="10" fontId="108" fillId="0" borderId="40" xfId="1811" applyNumberFormat="1" applyFont="1" applyFill="1" applyBorder="1" applyAlignment="1">
      <alignment horizontal="center" vertical="center"/>
    </xf>
    <xf numFmtId="2" fontId="108" fillId="0" borderId="40" xfId="1811" applyNumberFormat="1" applyFont="1" applyBorder="1" applyAlignment="1">
      <alignment horizontal="center" vertical="center"/>
    </xf>
    <xf numFmtId="0" fontId="4" fillId="0" borderId="14" xfId="1811" applyFont="1" applyBorder="1" applyAlignment="1">
      <alignment vertical="center"/>
    </xf>
    <xf numFmtId="0" fontId="3" fillId="0" borderId="11" xfId="1811" applyFont="1" applyBorder="1" applyAlignment="1">
      <alignment horizontal="right" vertical="center" wrapText="1"/>
    </xf>
    <xf numFmtId="3" fontId="109" fillId="0" borderId="11" xfId="1811" applyNumberFormat="1" applyFont="1" applyBorder="1" applyAlignment="1">
      <alignment vertical="center" wrapText="1"/>
    </xf>
    <xf numFmtId="10" fontId="4" fillId="0" borderId="14" xfId="1811" applyNumberFormat="1" applyFont="1" applyFill="1" applyBorder="1" applyAlignment="1">
      <alignment horizontal="center" vertical="center"/>
    </xf>
    <xf numFmtId="14" fontId="4" fillId="0" borderId="14" xfId="1811" applyNumberFormat="1" applyFont="1" applyBorder="1" applyAlignment="1">
      <alignment horizontal="center" vertical="center"/>
    </xf>
    <xf numFmtId="176" fontId="4" fillId="0" borderId="14" xfId="1811" applyNumberFormat="1" applyFont="1" applyBorder="1" applyAlignment="1">
      <alignment horizontal="center" vertical="center"/>
    </xf>
    <xf numFmtId="0" fontId="4" fillId="0" borderId="14" xfId="1811" applyNumberFormat="1" applyFont="1" applyBorder="1" applyAlignment="1">
      <alignment horizontal="center" vertical="center"/>
    </xf>
    <xf numFmtId="0" fontId="4" fillId="0" borderId="14" xfId="47" applyFont="1" applyBorder="1" applyAlignment="1">
      <alignment vertical="center" wrapText="1"/>
    </xf>
    <xf numFmtId="0" fontId="23" fillId="0" borderId="0" xfId="1826" applyFill="1" applyBorder="1"/>
    <xf numFmtId="0" fontId="4" fillId="0" borderId="0" xfId="1811" applyFont="1" applyBorder="1" applyAlignment="1">
      <alignment vertical="center"/>
    </xf>
    <xf numFmtId="0" fontId="100" fillId="0" borderId="0" xfId="2348" applyFont="1" applyAlignment="1">
      <alignment horizontal="left" vertical="center" wrapText="1"/>
    </xf>
    <xf numFmtId="0" fontId="6" fillId="70" borderId="11" xfId="1811" applyFont="1" applyFill="1" applyBorder="1" applyAlignment="1">
      <alignment horizontal="center" vertical="center" wrapText="1"/>
    </xf>
    <xf numFmtId="0" fontId="10" fillId="0" borderId="0" xfId="1811" applyFont="1" applyBorder="1"/>
    <xf numFmtId="0" fontId="10" fillId="0" borderId="0" xfId="1811" applyFont="1" applyFill="1" applyBorder="1"/>
    <xf numFmtId="0" fontId="10" fillId="0" borderId="0" xfId="1811" applyFont="1" applyBorder="1" applyAlignment="1">
      <alignment horizontal="center"/>
    </xf>
    <xf numFmtId="0" fontId="10" fillId="0" borderId="57" xfId="1811" applyFont="1" applyBorder="1" applyAlignment="1">
      <alignment horizontal="center" vertical="center" wrapText="1"/>
    </xf>
    <xf numFmtId="37" fontId="10" fillId="0" borderId="57" xfId="2347" applyNumberFormat="1" applyFont="1" applyFill="1" applyBorder="1" applyAlignment="1">
      <alignment horizontal="center" vertical="center"/>
    </xf>
    <xf numFmtId="0" fontId="10" fillId="0" borderId="57" xfId="1811" applyFont="1" applyFill="1" applyBorder="1" applyAlignment="1">
      <alignment horizontal="left" vertical="center"/>
    </xf>
    <xf numFmtId="177" fontId="10" fillId="0" borderId="57" xfId="12" applyNumberFormat="1" applyFont="1" applyBorder="1" applyAlignment="1">
      <alignment horizontal="center" vertical="center"/>
    </xf>
    <xf numFmtId="0" fontId="10" fillId="70" borderId="85" xfId="1811" applyFont="1" applyFill="1" applyBorder="1" applyAlignment="1">
      <alignment horizontal="center" vertical="center" wrapText="1"/>
    </xf>
    <xf numFmtId="37" fontId="10" fillId="70" borderId="86" xfId="2347" applyNumberFormat="1" applyFont="1" applyFill="1" applyBorder="1" applyAlignment="1">
      <alignment horizontal="center" vertical="center"/>
    </xf>
    <xf numFmtId="0" fontId="6" fillId="70" borderId="87" xfId="1811" applyFont="1" applyFill="1" applyBorder="1" applyAlignment="1">
      <alignment horizontal="right" vertical="center"/>
    </xf>
    <xf numFmtId="177" fontId="6" fillId="70" borderId="57" xfId="12" applyNumberFormat="1" applyFont="1" applyFill="1" applyBorder="1" applyAlignment="1">
      <alignment horizontal="center" vertical="center"/>
    </xf>
    <xf numFmtId="0" fontId="103" fillId="0" borderId="0" xfId="1826" applyFont="1" applyAlignment="1">
      <alignment horizontal="center" vertical="center"/>
    </xf>
    <xf numFmtId="0" fontId="101" fillId="68" borderId="84" xfId="1826" applyFont="1" applyFill="1" applyBorder="1" applyAlignment="1">
      <alignment horizontal="center" vertical="center" wrapText="1"/>
    </xf>
    <xf numFmtId="0" fontId="101" fillId="68" borderId="4" xfId="1826" applyFont="1" applyFill="1" applyBorder="1" applyAlignment="1">
      <alignment horizontal="center" vertical="center" wrapText="1"/>
    </xf>
    <xf numFmtId="0" fontId="101" fillId="68" borderId="74" xfId="1826" applyFont="1" applyFill="1" applyBorder="1" applyAlignment="1">
      <alignment horizontal="center" vertical="center" wrapText="1"/>
    </xf>
    <xf numFmtId="49" fontId="40" fillId="68" borderId="71" xfId="1826" applyNumberFormat="1" applyFont="1" applyFill="1" applyBorder="1" applyAlignment="1">
      <alignment horizontal="center" vertical="center" wrapText="1"/>
    </xf>
    <xf numFmtId="49" fontId="40" fillId="68" borderId="75" xfId="1826" applyNumberFormat="1" applyFont="1" applyFill="1" applyBorder="1" applyAlignment="1">
      <alignment horizontal="center" vertical="center" wrapText="1"/>
    </xf>
    <xf numFmtId="177" fontId="40" fillId="69" borderId="76" xfId="1826" applyNumberFormat="1" applyFont="1" applyFill="1" applyBorder="1" applyAlignment="1">
      <alignment horizontal="center" vertical="center"/>
    </xf>
    <xf numFmtId="177" fontId="40" fillId="69" borderId="39" xfId="1826" applyNumberFormat="1" applyFont="1" applyFill="1" applyBorder="1" applyAlignment="1">
      <alignment horizontal="center" vertical="center"/>
    </xf>
    <xf numFmtId="43" fontId="23" fillId="0" borderId="0" xfId="12" applyFont="1"/>
    <xf numFmtId="177" fontId="2" fillId="67" borderId="73" xfId="1811" applyNumberFormat="1" applyFont="1" applyFill="1" applyBorder="1" applyAlignment="1">
      <alignment horizontal="center" vertical="center"/>
    </xf>
    <xf numFmtId="177" fontId="2" fillId="0" borderId="8" xfId="1811" applyNumberFormat="1" applyFont="1" applyFill="1" applyBorder="1" applyAlignment="1">
      <alignment horizontal="center" vertical="center"/>
    </xf>
    <xf numFmtId="43" fontId="23" fillId="0" borderId="0" xfId="1826" applyNumberFormat="1"/>
    <xf numFmtId="177" fontId="2" fillId="0" borderId="83" xfId="1811" applyNumberFormat="1" applyFont="1" applyBorder="1" applyAlignment="1">
      <alignment horizontal="center" vertical="center"/>
    </xf>
    <xf numFmtId="0" fontId="105" fillId="0" borderId="0" xfId="1826" applyFont="1" applyFill="1" applyAlignment="1">
      <alignment horizontal="left" wrapText="1"/>
    </xf>
    <xf numFmtId="0" fontId="2" fillId="0" borderId="0" xfId="47" applyFont="1"/>
    <xf numFmtId="0" fontId="111" fillId="0" borderId="0" xfId="47" applyFont="1" applyAlignment="1">
      <alignment horizontal="center"/>
    </xf>
    <xf numFmtId="0" fontId="112" fillId="0" borderId="0" xfId="47" applyFont="1" applyAlignment="1"/>
    <xf numFmtId="0" fontId="113" fillId="0" borderId="0" xfId="47" applyFont="1" applyAlignment="1">
      <alignment horizontal="center"/>
    </xf>
    <xf numFmtId="0" fontId="114" fillId="0" borderId="0" xfId="47" applyFont="1" applyAlignment="1"/>
    <xf numFmtId="0" fontId="115" fillId="0" borderId="0" xfId="47" applyFont="1" applyAlignment="1">
      <alignment horizontal="center"/>
    </xf>
    <xf numFmtId="0" fontId="116" fillId="0" borderId="0" xfId="47" applyFont="1" applyAlignment="1">
      <alignment horizontal="center"/>
    </xf>
    <xf numFmtId="0" fontId="116" fillId="0" borderId="0" xfId="47" applyFont="1" applyAlignment="1"/>
    <xf numFmtId="0" fontId="19" fillId="71" borderId="28" xfId="0" applyFont="1" applyFill="1" applyBorder="1" applyAlignment="1">
      <alignment horizontal="center" vertical="center" wrapText="1"/>
    </xf>
    <xf numFmtId="0" fontId="19" fillId="71" borderId="84" xfId="0" applyFont="1" applyFill="1" applyBorder="1" applyAlignment="1">
      <alignment horizontal="center" vertical="center" wrapText="1"/>
    </xf>
    <xf numFmtId="0" fontId="19" fillId="71" borderId="4" xfId="0" applyFont="1" applyFill="1" applyBorder="1" applyAlignment="1">
      <alignment horizontal="center" vertical="center" wrapText="1"/>
    </xf>
    <xf numFmtId="0" fontId="19" fillId="71" borderId="7" xfId="0" applyFont="1" applyFill="1" applyBorder="1" applyAlignment="1">
      <alignment horizontal="center" vertical="center" wrapText="1"/>
    </xf>
    <xf numFmtId="0" fontId="19" fillId="71" borderId="8" xfId="0" applyFont="1" applyFill="1" applyBorder="1" applyAlignment="1">
      <alignment horizontal="center" vertical="center" wrapText="1"/>
    </xf>
    <xf numFmtId="0" fontId="117" fillId="71" borderId="11" xfId="0" applyFont="1" applyFill="1" applyBorder="1" applyAlignment="1">
      <alignment horizontal="center" vertical="center" wrapText="1"/>
    </xf>
    <xf numFmtId="0" fontId="19" fillId="71" borderId="10" xfId="0" applyFont="1" applyFill="1" applyBorder="1" applyAlignment="1">
      <alignment horizontal="center" vertical="center" wrapText="1"/>
    </xf>
    <xf numFmtId="0" fontId="117" fillId="71" borderId="11" xfId="0" quotePrefix="1" applyFont="1" applyFill="1" applyBorder="1" applyAlignment="1">
      <alignment horizontal="center" vertical="center" wrapText="1"/>
    </xf>
    <xf numFmtId="0" fontId="0" fillId="0" borderId="11" xfId="0" applyFont="1" applyFill="1" applyBorder="1"/>
    <xf numFmtId="0" fontId="118" fillId="0" borderId="11" xfId="0" applyFont="1" applyFill="1" applyBorder="1" applyAlignment="1">
      <alignment horizontal="left" vertical="center" wrapText="1"/>
    </xf>
    <xf numFmtId="41" fontId="1" fillId="0" borderId="11" xfId="12" applyNumberFormat="1" applyFont="1" applyFill="1" applyBorder="1" applyAlignment="1">
      <alignment vertical="center"/>
    </xf>
    <xf numFmtId="41" fontId="1" fillId="0" borderId="11" xfId="57" applyNumberFormat="1" applyFont="1" applyFill="1" applyBorder="1" applyAlignment="1">
      <alignment vertical="center"/>
    </xf>
    <xf numFmtId="41" fontId="1" fillId="0" borderId="11" xfId="12" applyNumberFormat="1" applyFont="1" applyFill="1" applyBorder="1" applyAlignment="1">
      <alignment horizontal="center" vertical="center"/>
    </xf>
    <xf numFmtId="0" fontId="118" fillId="0" borderId="11" xfId="0" applyFont="1" applyFill="1" applyBorder="1" applyAlignment="1">
      <alignment horizontal="left" vertical="center" wrapText="1" indent="2"/>
    </xf>
    <xf numFmtId="0" fontId="19" fillId="71" borderId="11" xfId="0" applyFont="1" applyFill="1" applyBorder="1" applyAlignment="1">
      <alignment horizontal="center"/>
    </xf>
    <xf numFmtId="41" fontId="19" fillId="71" borderId="11" xfId="12" applyNumberFormat="1" applyFont="1" applyFill="1" applyBorder="1" applyAlignment="1">
      <alignment vertical="center"/>
    </xf>
    <xf numFmtId="41" fontId="19" fillId="71" borderId="28" xfId="12" applyNumberFormat="1" applyFont="1" applyFill="1" applyBorder="1" applyAlignment="1">
      <alignment horizontal="center" vertical="center"/>
    </xf>
    <xf numFmtId="0" fontId="19" fillId="71" borderId="84" xfId="0" applyFont="1" applyFill="1" applyBorder="1" applyAlignment="1">
      <alignment horizontal="center"/>
    </xf>
    <xf numFmtId="0" fontId="19" fillId="71" borderId="7" xfId="0" applyFont="1" applyFill="1" applyBorder="1" applyAlignment="1">
      <alignment horizontal="center"/>
    </xf>
    <xf numFmtId="41" fontId="19" fillId="71" borderId="10" xfId="12" applyNumberFormat="1" applyFont="1" applyFill="1" applyBorder="1" applyAlignment="1">
      <alignment horizontal="center" vertical="center"/>
    </xf>
    <xf numFmtId="41" fontId="0" fillId="0" borderId="0" xfId="0" applyNumberFormat="1"/>
    <xf numFmtId="0" fontId="117" fillId="0" borderId="11" xfId="0" applyFont="1" applyFill="1" applyBorder="1" applyAlignment="1">
      <alignment horizontal="left" vertical="center" wrapText="1"/>
    </xf>
    <xf numFmtId="41" fontId="19" fillId="0" borderId="11" xfId="12" applyNumberFormat="1" applyFont="1" applyFill="1" applyBorder="1" applyAlignment="1">
      <alignment vertical="center"/>
    </xf>
    <xf numFmtId="0" fontId="118" fillId="0" borderId="11" xfId="0" applyFont="1" applyFill="1" applyBorder="1" applyAlignment="1">
      <alignment horizontal="left" vertical="center" wrapText="1" indent="4"/>
    </xf>
    <xf numFmtId="41" fontId="0" fillId="0" borderId="11" xfId="12" applyNumberFormat="1" applyFont="1" applyFill="1" applyBorder="1" applyAlignment="1">
      <alignment horizontal="center" vertical="center"/>
    </xf>
    <xf numFmtId="0" fontId="19" fillId="71" borderId="84" xfId="0" applyFont="1" applyFill="1" applyBorder="1" applyAlignment="1">
      <alignment horizontal="center" vertical="center"/>
    </xf>
    <xf numFmtId="0" fontId="19" fillId="71" borderId="7" xfId="0" applyFont="1" applyFill="1" applyBorder="1" applyAlignment="1">
      <alignment horizontal="center" vertical="center"/>
    </xf>
    <xf numFmtId="0" fontId="19" fillId="0" borderId="0" xfId="0" applyFont="1" applyFill="1" applyBorder="1" applyAlignment="1">
      <alignment horizontal="center" vertical="center"/>
    </xf>
    <xf numFmtId="41" fontId="19" fillId="0" borderId="0" xfId="12" applyNumberFormat="1" applyFont="1" applyFill="1" applyBorder="1" applyAlignment="1">
      <alignment horizontal="center" vertical="center"/>
    </xf>
    <xf numFmtId="0" fontId="119" fillId="0" borderId="0" xfId="0" applyFont="1"/>
    <xf numFmtId="0" fontId="0" fillId="35" borderId="88" xfId="0" applyFill="1" applyBorder="1" applyAlignment="1">
      <alignment horizontal="center" vertical="top" wrapText="1"/>
    </xf>
    <xf numFmtId="0" fontId="0" fillId="35" borderId="14" xfId="0" applyFill="1" applyBorder="1" applyAlignment="1">
      <alignment horizontal="center" vertical="top" wrapText="1"/>
    </xf>
    <xf numFmtId="0" fontId="0" fillId="35" borderId="89" xfId="0" applyFill="1" applyBorder="1" applyAlignment="1">
      <alignment horizontal="center" vertical="top" wrapText="1"/>
    </xf>
    <xf numFmtId="0" fontId="0" fillId="35" borderId="13" xfId="0" applyFill="1" applyBorder="1" applyAlignment="1">
      <alignment horizontal="center" vertical="top" wrapText="1"/>
    </xf>
    <xf numFmtId="0" fontId="0" fillId="35" borderId="0" xfId="0" applyFill="1" applyBorder="1" applyAlignment="1">
      <alignment horizontal="center" vertical="top" wrapText="1"/>
    </xf>
    <xf numFmtId="0" fontId="0" fillId="35" borderId="25" xfId="0" applyFill="1" applyBorder="1" applyAlignment="1">
      <alignment horizontal="center" vertical="top" wrapText="1"/>
    </xf>
    <xf numFmtId="0" fontId="0" fillId="35" borderId="26" xfId="0" applyFill="1" applyBorder="1" applyAlignment="1">
      <alignment horizontal="center" vertical="top" wrapText="1"/>
    </xf>
    <xf numFmtId="0" fontId="0" fillId="35" borderId="1" xfId="0" applyFill="1" applyBorder="1" applyAlignment="1">
      <alignment horizontal="center" vertical="top" wrapText="1"/>
    </xf>
    <xf numFmtId="0" fontId="0" fillId="35" borderId="27" xfId="0" applyFill="1" applyBorder="1" applyAlignment="1">
      <alignment horizontal="center" vertical="top" wrapText="1"/>
    </xf>
    <xf numFmtId="0" fontId="19" fillId="0" borderId="4" xfId="0" applyFont="1" applyBorder="1" applyAlignment="1">
      <alignment horizontal="center"/>
    </xf>
    <xf numFmtId="0" fontId="0" fillId="0" borderId="4" xfId="0" applyBorder="1" applyAlignment="1">
      <alignment horizontal="center"/>
    </xf>
    <xf numFmtId="0" fontId="19" fillId="35" borderId="84" xfId="0" applyFont="1" applyFill="1" applyBorder="1" applyAlignment="1">
      <alignment horizontal="center"/>
    </xf>
    <xf numFmtId="0" fontId="19" fillId="35" borderId="4" xfId="0" applyFont="1" applyFill="1" applyBorder="1" applyAlignment="1">
      <alignment horizontal="center"/>
    </xf>
    <xf numFmtId="0" fontId="19" fillId="35" borderId="7" xfId="0" applyFont="1" applyFill="1" applyBorder="1" applyAlignment="1">
      <alignment horizontal="center"/>
    </xf>
    <xf numFmtId="0" fontId="19" fillId="0" borderId="84" xfId="0" applyFont="1" applyBorder="1" applyAlignment="1">
      <alignment horizontal="left"/>
    </xf>
    <xf numFmtId="0" fontId="19" fillId="0" borderId="4" xfId="0" applyFont="1" applyBorder="1" applyAlignment="1">
      <alignment horizontal="left"/>
    </xf>
    <xf numFmtId="0" fontId="19" fillId="0" borderId="7" xfId="0" applyFont="1" applyBorder="1" applyAlignment="1">
      <alignment horizontal="left"/>
    </xf>
    <xf numFmtId="3" fontId="0" fillId="0" borderId="84" xfId="12" applyNumberFormat="1" applyFont="1" applyBorder="1" applyAlignment="1">
      <alignment horizontal="right"/>
    </xf>
    <xf numFmtId="0" fontId="0" fillId="0" borderId="7" xfId="12" applyNumberFormat="1" applyFont="1" applyBorder="1" applyAlignment="1">
      <alignment horizontal="right"/>
    </xf>
    <xf numFmtId="43" fontId="0" fillId="0" borderId="84" xfId="12" applyFont="1" applyBorder="1" applyAlignment="1">
      <alignment horizontal="right"/>
    </xf>
    <xf numFmtId="43" fontId="0" fillId="0" borderId="7" xfId="12" applyFont="1" applyBorder="1" applyAlignment="1">
      <alignment horizontal="right"/>
    </xf>
    <xf numFmtId="0" fontId="0" fillId="0" borderId="84" xfId="0" applyBorder="1" applyAlignment="1">
      <alignment horizontal="right"/>
    </xf>
    <xf numFmtId="0" fontId="0" fillId="0" borderId="7" xfId="0" applyBorder="1" applyAlignment="1">
      <alignment horizontal="right"/>
    </xf>
    <xf numFmtId="0" fontId="0" fillId="0" borderId="84" xfId="0" applyBorder="1" applyAlignment="1">
      <alignment horizontal="center"/>
    </xf>
    <xf numFmtId="0" fontId="0" fillId="0" borderId="7" xfId="0" applyBorder="1" applyAlignment="1">
      <alignment horizontal="center"/>
    </xf>
    <xf numFmtId="43" fontId="0" fillId="0" borderId="0" xfId="12" applyFont="1" applyAlignment="1">
      <alignment horizontal="right"/>
    </xf>
    <xf numFmtId="43" fontId="0" fillId="0" borderId="0" xfId="12" applyFont="1"/>
    <xf numFmtId="43" fontId="19" fillId="35" borderId="84" xfId="12" applyFont="1" applyFill="1" applyBorder="1" applyAlignment="1">
      <alignment horizontal="center"/>
    </xf>
    <xf numFmtId="43" fontId="19" fillId="35" borderId="7" xfId="12" applyFont="1" applyFill="1" applyBorder="1" applyAlignment="1">
      <alignment horizontal="center"/>
    </xf>
    <xf numFmtId="3" fontId="0" fillId="0" borderId="84" xfId="0" applyNumberFormat="1" applyBorder="1" applyAlignment="1">
      <alignment horizontal="center"/>
    </xf>
    <xf numFmtId="3" fontId="0" fillId="0" borderId="84" xfId="12" applyNumberFormat="1" applyFont="1" applyBorder="1" applyAlignment="1">
      <alignment horizontal="center"/>
    </xf>
    <xf numFmtId="0" fontId="0" fillId="0" borderId="7" xfId="12" applyNumberFormat="1" applyFont="1" applyBorder="1" applyAlignment="1">
      <alignment horizontal="center"/>
    </xf>
    <xf numFmtId="0" fontId="0" fillId="0" borderId="7" xfId="0" applyNumberFormat="1" applyBorder="1" applyAlignment="1">
      <alignment horizontal="center"/>
    </xf>
    <xf numFmtId="177" fontId="0" fillId="0" borderId="84" xfId="12" applyNumberFormat="1" applyFont="1" applyBorder="1" applyAlignment="1">
      <alignment horizontal="right"/>
    </xf>
    <xf numFmtId="177" fontId="0" fillId="0" borderId="7" xfId="12" applyNumberFormat="1" applyFont="1" applyBorder="1" applyAlignment="1">
      <alignment horizontal="right"/>
    </xf>
    <xf numFmtId="177" fontId="0" fillId="0" borderId="84" xfId="12" applyNumberFormat="1" applyFont="1" applyBorder="1" applyAlignment="1">
      <alignment horizontal="center"/>
    </xf>
    <xf numFmtId="177" fontId="0" fillId="0" borderId="7" xfId="12" applyNumberFormat="1" applyFont="1" applyBorder="1" applyAlignment="1">
      <alignment horizontal="center"/>
    </xf>
    <xf numFmtId="0" fontId="0" fillId="0" borderId="0" xfId="0" applyAlignment="1">
      <alignment horizontal="justify" vertical="top"/>
    </xf>
    <xf numFmtId="0" fontId="0" fillId="0" borderId="0" xfId="0" applyAlignment="1">
      <alignment horizontal="justify"/>
    </xf>
    <xf numFmtId="0" fontId="120" fillId="0" borderId="0" xfId="0" applyFont="1" applyBorder="1" applyAlignment="1">
      <alignment horizontal="center" wrapText="1"/>
    </xf>
    <xf numFmtId="0" fontId="27" fillId="0" borderId="0" xfId="0" applyFont="1"/>
    <xf numFmtId="0" fontId="120" fillId="72" borderId="28" xfId="0" applyFont="1" applyFill="1" applyBorder="1" applyAlignment="1">
      <alignment horizontal="center" vertical="center" wrapText="1"/>
    </xf>
    <xf numFmtId="0" fontId="120" fillId="72" borderId="11" xfId="0" applyFont="1" applyFill="1" applyBorder="1" applyAlignment="1">
      <alignment horizontal="center" wrapText="1"/>
    </xf>
    <xf numFmtId="0" fontId="120" fillId="72" borderId="10" xfId="0" applyFont="1" applyFill="1" applyBorder="1" applyAlignment="1">
      <alignment horizontal="center" vertical="center" wrapText="1"/>
    </xf>
    <xf numFmtId="0" fontId="27" fillId="0" borderId="11" xfId="0" applyFont="1" applyBorder="1" applyAlignment="1">
      <alignment horizontal="center" vertical="top" wrapText="1"/>
    </xf>
    <xf numFmtId="0" fontId="121" fillId="0" borderId="11" xfId="0" applyFont="1" applyBorder="1" applyAlignment="1">
      <alignment horizontal="center" vertical="top" wrapText="1"/>
    </xf>
    <xf numFmtId="8" fontId="121" fillId="0" borderId="11" xfId="0" applyNumberFormat="1" applyFont="1" applyBorder="1" applyAlignment="1">
      <alignment horizontal="center" vertical="top" wrapText="1"/>
    </xf>
    <xf numFmtId="14" fontId="121" fillId="0" borderId="11" xfId="0" applyNumberFormat="1" applyFont="1" applyBorder="1" applyAlignment="1">
      <alignment horizontal="center" vertical="top" wrapText="1"/>
    </xf>
    <xf numFmtId="0" fontId="27" fillId="0" borderId="0" xfId="0" applyFont="1" applyAlignment="1">
      <alignment vertical="top"/>
    </xf>
    <xf numFmtId="4" fontId="121" fillId="0" borderId="11" xfId="0" applyNumberFormat="1" applyFont="1" applyBorder="1" applyAlignment="1">
      <alignment horizontal="center" vertical="top" wrapText="1"/>
    </xf>
    <xf numFmtId="8" fontId="121" fillId="0" borderId="11" xfId="0" applyNumberFormat="1" applyFont="1" applyBorder="1" applyAlignment="1">
      <alignment vertical="top" wrapText="1"/>
    </xf>
    <xf numFmtId="8" fontId="27" fillId="0" borderId="11" xfId="0" applyNumberFormat="1" applyFont="1" applyBorder="1" applyAlignment="1">
      <alignment horizontal="center" vertical="top" wrapText="1"/>
    </xf>
    <xf numFmtId="0" fontId="27" fillId="0" borderId="0" xfId="0" applyFont="1" applyAlignment="1">
      <alignment horizontal="center" vertical="top"/>
    </xf>
    <xf numFmtId="0" fontId="27" fillId="0" borderId="0" xfId="0" applyFont="1" applyAlignment="1">
      <alignment horizontal="center"/>
    </xf>
    <xf numFmtId="0" fontId="120" fillId="0" borderId="90" xfId="0" applyFont="1" applyBorder="1" applyAlignment="1">
      <alignment horizontal="center" vertical="top" wrapText="1"/>
    </xf>
    <xf numFmtId="0" fontId="120" fillId="0" borderId="91" xfId="0" applyFont="1" applyBorder="1" applyAlignment="1">
      <alignment horizontal="center" vertical="top" wrapText="1"/>
    </xf>
    <xf numFmtId="0" fontId="120" fillId="0" borderId="92" xfId="0" applyFont="1" applyBorder="1" applyAlignment="1">
      <alignment horizontal="center" vertical="top" wrapText="1"/>
    </xf>
    <xf numFmtId="0" fontId="120" fillId="0" borderId="93" xfId="0" applyFont="1" applyBorder="1" applyAlignment="1">
      <alignment horizontal="center" vertical="top" wrapText="1"/>
    </xf>
    <xf numFmtId="0" fontId="120" fillId="0" borderId="94" xfId="0" applyFont="1" applyBorder="1" applyAlignment="1">
      <alignment horizontal="center" vertical="top" wrapText="1"/>
    </xf>
    <xf numFmtId="0" fontId="120" fillId="0" borderId="95" xfId="0" applyFont="1" applyBorder="1" applyAlignment="1">
      <alignment horizontal="center" vertical="top" wrapText="1"/>
    </xf>
    <xf numFmtId="0" fontId="120" fillId="72" borderId="96" xfId="0" applyFont="1" applyFill="1" applyBorder="1" applyAlignment="1">
      <alignment horizontal="center" vertical="center" wrapText="1"/>
    </xf>
    <xf numFmtId="0" fontId="120" fillId="72" borderId="97" xfId="0" applyFont="1" applyFill="1" applyBorder="1" applyAlignment="1">
      <alignment horizontal="center" vertical="top" wrapText="1"/>
    </xf>
    <xf numFmtId="0" fontId="120" fillId="72" borderId="94" xfId="0" applyFont="1" applyFill="1" applyBorder="1" applyAlignment="1">
      <alignment horizontal="center" vertical="center" wrapText="1"/>
    </xf>
    <xf numFmtId="0" fontId="27" fillId="73" borderId="97" xfId="0" applyFont="1" applyFill="1" applyBorder="1" applyAlignment="1">
      <alignment horizontal="center" vertical="top" wrapText="1"/>
    </xf>
    <xf numFmtId="0" fontId="121" fillId="73" borderId="97" xfId="0" applyFont="1" applyFill="1" applyBorder="1" applyAlignment="1">
      <alignment horizontal="center" vertical="top" wrapText="1"/>
    </xf>
    <xf numFmtId="14" fontId="121" fillId="73" borderId="97" xfId="0" applyNumberFormat="1" applyFont="1" applyFill="1" applyBorder="1" applyAlignment="1">
      <alignment horizontal="center" vertical="top" wrapText="1"/>
    </xf>
    <xf numFmtId="8" fontId="121" fillId="73" borderId="97" xfId="0" applyNumberFormat="1" applyFont="1" applyFill="1" applyBorder="1" applyAlignment="1">
      <alignment horizontal="center" vertical="top" wrapText="1"/>
    </xf>
    <xf numFmtId="0" fontId="122" fillId="73" borderId="97" xfId="0" applyFont="1" applyFill="1" applyBorder="1" applyAlignment="1">
      <alignment horizontal="center" vertical="top" wrapText="1"/>
    </xf>
    <xf numFmtId="0" fontId="123" fillId="73" borderId="90" xfId="0" applyFont="1" applyFill="1" applyBorder="1" applyAlignment="1">
      <alignment horizontal="center" vertical="top" wrapText="1"/>
    </xf>
    <xf numFmtId="0" fontId="123" fillId="73" borderId="91" xfId="0" applyFont="1" applyFill="1" applyBorder="1" applyAlignment="1">
      <alignment horizontal="center" vertical="top" wrapText="1"/>
    </xf>
    <xf numFmtId="0" fontId="123" fillId="73" borderId="92" xfId="0" applyFont="1" applyFill="1" applyBorder="1" applyAlignment="1">
      <alignment horizontal="center" vertical="top" wrapText="1"/>
    </xf>
    <xf numFmtId="0" fontId="123" fillId="73" borderId="93" xfId="0" applyFont="1" applyFill="1" applyBorder="1" applyAlignment="1">
      <alignment horizontal="center" vertical="top" wrapText="1"/>
    </xf>
    <xf numFmtId="0" fontId="123" fillId="73" borderId="94" xfId="0" applyFont="1" applyFill="1" applyBorder="1" applyAlignment="1">
      <alignment horizontal="center" vertical="top" wrapText="1"/>
    </xf>
    <xf numFmtId="0" fontId="123" fillId="73" borderId="95" xfId="0" applyFont="1" applyFill="1" applyBorder="1" applyAlignment="1">
      <alignment horizontal="center" vertical="top" wrapText="1"/>
    </xf>
    <xf numFmtId="0" fontId="123" fillId="72" borderId="97" xfId="0" applyFont="1" applyFill="1" applyBorder="1" applyAlignment="1">
      <alignment horizontal="center" vertical="top" wrapText="1"/>
    </xf>
    <xf numFmtId="0" fontId="121" fillId="0" borderId="97" xfId="0" applyFont="1" applyBorder="1" applyAlignment="1">
      <alignment horizontal="center" vertical="top" wrapText="1"/>
    </xf>
    <xf numFmtId="0" fontId="125" fillId="0" borderId="97" xfId="2521" applyFont="1" applyBorder="1" applyAlignment="1" applyProtection="1">
      <alignment horizontal="center" vertical="top" wrapText="1"/>
    </xf>
    <xf numFmtId="8" fontId="121" fillId="0" borderId="97" xfId="0" applyNumberFormat="1" applyFont="1" applyBorder="1" applyAlignment="1">
      <alignment horizontal="center" vertical="top" wrapText="1"/>
    </xf>
    <xf numFmtId="0" fontId="27" fillId="0" borderId="97" xfId="0" applyFont="1" applyBorder="1" applyAlignment="1">
      <alignment vertical="top" wrapText="1"/>
    </xf>
    <xf numFmtId="14" fontId="121" fillId="0" borderId="97" xfId="0" applyNumberFormat="1" applyFont="1" applyBorder="1" applyAlignment="1">
      <alignment horizontal="center" vertical="top" wrapText="1"/>
    </xf>
    <xf numFmtId="0" fontId="121" fillId="0" borderId="97" xfId="0" applyFont="1" applyBorder="1" applyAlignment="1">
      <alignment horizontal="center" vertical="top"/>
    </xf>
    <xf numFmtId="6" fontId="121" fillId="0" borderId="97" xfId="0" applyNumberFormat="1" applyFont="1" applyBorder="1" applyAlignment="1">
      <alignment horizontal="center" vertical="top" wrapText="1"/>
    </xf>
    <xf numFmtId="0" fontId="121" fillId="0" borderId="96" xfId="0" applyFont="1" applyBorder="1" applyAlignment="1">
      <alignment horizontal="center" vertical="center" wrapText="1"/>
    </xf>
    <xf numFmtId="8" fontId="121" fillId="0" borderId="96" xfId="0" applyNumberFormat="1" applyFont="1" applyBorder="1" applyAlignment="1">
      <alignment horizontal="center" vertical="center" wrapText="1"/>
    </xf>
    <xf numFmtId="14" fontId="121" fillId="0" borderId="96" xfId="0" applyNumberFormat="1" applyFont="1" applyBorder="1" applyAlignment="1">
      <alignment horizontal="center" vertical="center" wrapText="1"/>
    </xf>
    <xf numFmtId="0" fontId="27" fillId="0" borderId="96" xfId="0" applyFont="1" applyBorder="1" applyAlignment="1">
      <alignment horizontal="center" vertical="center" wrapText="1"/>
    </xf>
    <xf numFmtId="0" fontId="121" fillId="0" borderId="94" xfId="0" applyFont="1" applyBorder="1" applyAlignment="1">
      <alignment horizontal="center" vertical="center" wrapText="1"/>
    </xf>
    <xf numFmtId="8" fontId="121" fillId="0" borderId="94" xfId="0" applyNumberFormat="1" applyFont="1" applyBorder="1" applyAlignment="1">
      <alignment horizontal="center" vertical="center" wrapText="1"/>
    </xf>
    <xf numFmtId="14" fontId="121" fillId="0" borderId="94" xfId="0" applyNumberFormat="1" applyFont="1" applyBorder="1" applyAlignment="1">
      <alignment horizontal="center" vertical="center" wrapText="1"/>
    </xf>
    <xf numFmtId="0" fontId="0" fillId="0" borderId="94" xfId="0" applyBorder="1" applyAlignment="1">
      <alignment horizontal="center" vertical="center" wrapText="1"/>
    </xf>
    <xf numFmtId="0" fontId="27" fillId="0" borderId="94" xfId="0" applyFont="1" applyBorder="1" applyAlignment="1">
      <alignment horizontal="center" vertical="center" wrapText="1"/>
    </xf>
    <xf numFmtId="8" fontId="121" fillId="0" borderId="97" xfId="0" applyNumberFormat="1" applyFont="1" applyBorder="1" applyAlignment="1">
      <alignment horizontal="center" vertical="top"/>
    </xf>
    <xf numFmtId="14" fontId="121" fillId="0" borderId="97" xfId="0" applyNumberFormat="1" applyFont="1" applyBorder="1" applyAlignment="1">
      <alignment horizontal="center" vertical="top"/>
    </xf>
    <xf numFmtId="0" fontId="27" fillId="0" borderId="97" xfId="0" applyFont="1" applyBorder="1" applyAlignment="1">
      <alignment vertical="top"/>
    </xf>
    <xf numFmtId="0" fontId="126" fillId="73" borderId="25" xfId="0" applyFont="1" applyFill="1" applyBorder="1" applyAlignment="1">
      <alignment horizontal="center" vertical="top" wrapText="1"/>
    </xf>
    <xf numFmtId="0" fontId="126" fillId="73" borderId="8" xfId="0" applyFont="1" applyFill="1" applyBorder="1" applyAlignment="1">
      <alignment horizontal="center" vertical="top" wrapText="1"/>
    </xf>
    <xf numFmtId="0" fontId="126" fillId="73" borderId="13" xfId="0" applyFont="1" applyFill="1" applyBorder="1" applyAlignment="1">
      <alignment horizontal="center" vertical="top" wrapText="1"/>
    </xf>
    <xf numFmtId="0" fontId="126" fillId="73" borderId="27" xfId="0" applyFont="1" applyFill="1" applyBorder="1" applyAlignment="1">
      <alignment horizontal="center" vertical="top" wrapText="1"/>
    </xf>
    <xf numFmtId="0" fontId="126" fillId="73" borderId="10" xfId="0" applyFont="1" applyFill="1" applyBorder="1" applyAlignment="1">
      <alignment horizontal="center" vertical="top" wrapText="1"/>
    </xf>
    <xf numFmtId="0" fontId="126" fillId="73" borderId="26" xfId="0" applyFont="1" applyFill="1" applyBorder="1" applyAlignment="1">
      <alignment horizontal="center" vertical="top" wrapText="1"/>
    </xf>
    <xf numFmtId="0" fontId="126" fillId="74" borderId="11" xfId="0" applyFont="1" applyFill="1" applyBorder="1" applyAlignment="1">
      <alignment horizontal="center" vertical="top" wrapText="1"/>
    </xf>
    <xf numFmtId="0" fontId="127" fillId="73" borderId="11" xfId="0" applyFont="1" applyFill="1" applyBorder="1" applyAlignment="1">
      <alignment horizontal="center" vertical="top" wrapText="1"/>
    </xf>
    <xf numFmtId="0" fontId="127" fillId="0" borderId="11" xfId="0" applyFont="1" applyBorder="1" applyAlignment="1">
      <alignment horizontal="center" vertical="top" wrapText="1"/>
    </xf>
    <xf numFmtId="0" fontId="127" fillId="0" borderId="11" xfId="0" applyFont="1" applyBorder="1" applyAlignment="1">
      <alignment horizontal="center" vertical="top" wrapText="1"/>
    </xf>
    <xf numFmtId="0" fontId="128" fillId="0" borderId="11" xfId="0" applyFont="1" applyBorder="1" applyAlignment="1">
      <alignment horizontal="center" vertical="top" wrapText="1"/>
    </xf>
    <xf numFmtId="0" fontId="0" fillId="0" borderId="11" xfId="0" applyBorder="1" applyAlignment="1">
      <alignment vertical="top" wrapText="1"/>
    </xf>
    <xf numFmtId="0" fontId="129" fillId="0" borderId="0" xfId="0" applyFont="1" applyBorder="1" applyAlignment="1">
      <alignment horizontal="center" wrapText="1"/>
    </xf>
    <xf numFmtId="0" fontId="129" fillId="0" borderId="1" xfId="0" applyFont="1" applyBorder="1" applyAlignment="1">
      <alignment horizontal="center" wrapText="1"/>
    </xf>
    <xf numFmtId="0" fontId="129" fillId="74" borderId="11" xfId="0" applyFont="1" applyFill="1" applyBorder="1" applyAlignment="1">
      <alignment horizontal="center" wrapText="1"/>
    </xf>
    <xf numFmtId="0" fontId="24" fillId="0" borderId="11" xfId="0" applyFont="1" applyBorder="1" applyAlignment="1">
      <alignment horizontal="center" wrapText="1"/>
    </xf>
    <xf numFmtId="0" fontId="24" fillId="0" borderId="11" xfId="0" applyFont="1" applyBorder="1" applyAlignment="1">
      <alignment horizontal="center" wrapText="1"/>
    </xf>
    <xf numFmtId="14" fontId="24" fillId="0" borderId="11" xfId="0" applyNumberFormat="1" applyFont="1" applyBorder="1" applyAlignment="1">
      <alignment horizontal="center" wrapText="1"/>
    </xf>
    <xf numFmtId="8" fontId="24" fillId="0" borderId="11" xfId="0" applyNumberFormat="1" applyFont="1" applyBorder="1" applyAlignment="1">
      <alignment horizontal="center" wrapText="1"/>
    </xf>
    <xf numFmtId="8" fontId="24" fillId="0" borderId="11" xfId="0" applyNumberFormat="1" applyFont="1" applyBorder="1" applyAlignment="1">
      <alignment horizontal="center" wrapText="1"/>
    </xf>
    <xf numFmtId="0" fontId="120" fillId="0" borderId="0" xfId="0" applyFont="1" applyAlignment="1">
      <alignment horizontal="center"/>
    </xf>
    <xf numFmtId="0" fontId="120" fillId="0" borderId="15" xfId="0" applyFont="1" applyBorder="1" applyAlignment="1"/>
    <xf numFmtId="0" fontId="130" fillId="75" borderId="98" xfId="0" applyNumberFormat="1" applyFont="1" applyFill="1" applyBorder="1" applyAlignment="1" applyProtection="1">
      <alignment horizontal="center" vertical="center"/>
    </xf>
    <xf numFmtId="0" fontId="131" fillId="75" borderId="99" xfId="0" applyFont="1" applyFill="1" applyBorder="1"/>
    <xf numFmtId="0" fontId="130" fillId="75" borderId="100" xfId="0" applyNumberFormat="1" applyFont="1" applyFill="1" applyBorder="1" applyAlignment="1" applyProtection="1">
      <alignment horizontal="center" vertical="center"/>
    </xf>
    <xf numFmtId="0" fontId="27" fillId="76" borderId="101" xfId="0" applyNumberFormat="1" applyFont="1" applyFill="1" applyBorder="1" applyAlignment="1" applyProtection="1">
      <alignment horizontal="center"/>
    </xf>
    <xf numFmtId="0" fontId="27" fillId="76" borderId="0" xfId="0" applyNumberFormat="1" applyFont="1" applyFill="1" applyBorder="1" applyAlignment="1" applyProtection="1">
      <alignment horizontal="justify" vertical="center"/>
    </xf>
    <xf numFmtId="4" fontId="27" fillId="76" borderId="102" xfId="0" applyNumberFormat="1" applyFont="1" applyFill="1" applyBorder="1" applyAlignment="1" applyProtection="1">
      <alignment horizontal="right"/>
    </xf>
    <xf numFmtId="0" fontId="27" fillId="76" borderId="23" xfId="0" applyNumberFormat="1" applyFont="1" applyFill="1" applyBorder="1" applyAlignment="1" applyProtection="1">
      <alignment horizontal="center"/>
    </xf>
    <xf numFmtId="4" fontId="27" fillId="76" borderId="21" xfId="0" applyNumberFormat="1" applyFont="1" applyFill="1" applyBorder="1" applyAlignment="1" applyProtection="1">
      <alignment horizontal="right"/>
    </xf>
    <xf numFmtId="0" fontId="120" fillId="76" borderId="0" xfId="0" applyNumberFormat="1" applyFont="1" applyFill="1" applyBorder="1" applyAlignment="1" applyProtection="1">
      <alignment horizontal="justify" vertical="center"/>
    </xf>
    <xf numFmtId="4" fontId="120" fillId="76" borderId="21" xfId="0" applyNumberFormat="1" applyFont="1" applyFill="1" applyBorder="1" applyAlignment="1" applyProtection="1">
      <alignment horizontal="right"/>
    </xf>
    <xf numFmtId="0" fontId="120" fillId="76" borderId="23" xfId="0" applyNumberFormat="1" applyFont="1" applyFill="1" applyBorder="1" applyAlignment="1" applyProtection="1">
      <alignment horizontal="left"/>
    </xf>
    <xf numFmtId="0" fontId="120" fillId="76" borderId="0" xfId="0" applyNumberFormat="1" applyFont="1" applyFill="1" applyBorder="1" applyAlignment="1" applyProtection="1">
      <alignment horizontal="left"/>
    </xf>
    <xf numFmtId="3" fontId="120" fillId="76" borderId="0" xfId="0" applyNumberFormat="1" applyFont="1" applyFill="1" applyBorder="1" applyAlignment="1" applyProtection="1">
      <alignment horizontal="right"/>
    </xf>
    <xf numFmtId="0" fontId="27" fillId="76" borderId="0" xfId="0" applyFont="1" applyFill="1"/>
    <xf numFmtId="177" fontId="27" fillId="0" borderId="0" xfId="0" applyNumberFormat="1" applyFont="1"/>
    <xf numFmtId="0" fontId="27" fillId="76" borderId="24" xfId="0" applyFont="1" applyFill="1" applyBorder="1" applyAlignment="1">
      <alignment horizontal="center"/>
    </xf>
    <xf numFmtId="43" fontId="120" fillId="76" borderId="15" xfId="12" applyFont="1" applyFill="1" applyBorder="1" applyAlignment="1" applyProtection="1"/>
    <xf numFmtId="4" fontId="120" fillId="76" borderId="17" xfId="0" applyNumberFormat="1" applyFont="1" applyFill="1" applyBorder="1"/>
    <xf numFmtId="0" fontId="27" fillId="0" borderId="0" xfId="0" applyFont="1" applyAlignment="1">
      <alignment horizontal="center"/>
    </xf>
    <xf numFmtId="0" fontId="120" fillId="0" borderId="0" xfId="0" applyFont="1" applyAlignment="1"/>
    <xf numFmtId="0" fontId="130" fillId="75" borderId="29" xfId="0" applyNumberFormat="1" applyFont="1" applyFill="1" applyBorder="1" applyAlignment="1" applyProtection="1">
      <alignment horizontal="center" vertical="center"/>
    </xf>
    <xf numFmtId="0" fontId="131" fillId="75" borderId="103" xfId="0" applyFont="1" applyFill="1" applyBorder="1"/>
    <xf numFmtId="0" fontId="130" fillId="75" borderId="22" xfId="0" applyNumberFormat="1" applyFont="1" applyFill="1" applyBorder="1" applyAlignment="1" applyProtection="1">
      <alignment horizontal="center" vertical="center"/>
    </xf>
    <xf numFmtId="0" fontId="27" fillId="76" borderId="23" xfId="0" applyFont="1" applyFill="1" applyBorder="1" applyAlignment="1">
      <alignment horizontal="center"/>
    </xf>
    <xf numFmtId="0" fontId="27" fillId="76" borderId="0" xfId="0" applyFont="1" applyFill="1" applyBorder="1"/>
    <xf numFmtId="0" fontId="27" fillId="76" borderId="21" xfId="0" applyFont="1" applyFill="1" applyBorder="1"/>
    <xf numFmtId="43" fontId="120" fillId="76" borderId="0" xfId="12" applyFont="1" applyFill="1" applyBorder="1" applyAlignment="1" applyProtection="1"/>
    <xf numFmtId="4" fontId="120" fillId="76" borderId="21" xfId="0" applyNumberFormat="1" applyFont="1" applyFill="1" applyBorder="1"/>
    <xf numFmtId="0" fontId="27" fillId="76" borderId="15" xfId="0" applyFont="1" applyFill="1" applyBorder="1"/>
    <xf numFmtId="0" fontId="27" fillId="76" borderId="17" xfId="0" applyFont="1" applyFill="1" applyBorder="1"/>
    <xf numFmtId="0" fontId="19" fillId="0" borderId="0" xfId="0" applyFont="1" applyAlignment="1">
      <alignment horizontal="center"/>
    </xf>
    <xf numFmtId="0" fontId="0" fillId="0" borderId="0" xfId="0" applyAlignment="1">
      <alignment horizontal="left"/>
    </xf>
    <xf numFmtId="0" fontId="19" fillId="77" borderId="11" xfId="0" applyFont="1" applyFill="1" applyBorder="1" applyAlignment="1">
      <alignment horizontal="left"/>
    </xf>
    <xf numFmtId="0" fontId="0" fillId="0" borderId="11" xfId="0" applyBorder="1" applyAlignment="1">
      <alignment horizontal="left"/>
    </xf>
    <xf numFmtId="0" fontId="132" fillId="76" borderId="0" xfId="0" applyNumberFormat="1" applyFont="1" applyFill="1" applyBorder="1" applyAlignment="1">
      <alignment horizontal="center" vertical="center"/>
    </xf>
    <xf numFmtId="0" fontId="132" fillId="76" borderId="0" xfId="0" applyNumberFormat="1" applyFont="1" applyFill="1" applyBorder="1" applyAlignment="1">
      <alignment horizontal="center" vertical="center" wrapText="1"/>
    </xf>
    <xf numFmtId="49" fontId="132" fillId="76" borderId="0" xfId="0" applyNumberFormat="1" applyFont="1" applyFill="1" applyBorder="1" applyAlignment="1" applyProtection="1">
      <alignment horizontal="center" vertical="center" wrapText="1"/>
      <protection locked="0"/>
    </xf>
    <xf numFmtId="43" fontId="132" fillId="76" borderId="0" xfId="12" applyNumberFormat="1" applyFont="1" applyFill="1" applyBorder="1" applyAlignment="1">
      <alignment horizontal="center" vertical="center" wrapText="1"/>
    </xf>
    <xf numFmtId="0" fontId="133" fillId="76" borderId="0" xfId="0" applyNumberFormat="1" applyFont="1" applyFill="1" applyBorder="1" applyAlignment="1">
      <alignment horizontal="center" vertical="center"/>
    </xf>
    <xf numFmtId="0" fontId="20" fillId="0" borderId="0" xfId="0" applyFont="1" applyBorder="1" applyAlignment="1">
      <alignment horizontal="center" vertical="center"/>
    </xf>
    <xf numFmtId="0" fontId="18" fillId="76" borderId="104" xfId="0" applyNumberFormat="1" applyFont="1" applyFill="1" applyBorder="1" applyAlignment="1">
      <alignment horizontal="center" vertical="center" wrapText="1"/>
    </xf>
    <xf numFmtId="0" fontId="18" fillId="76" borderId="105" xfId="0" applyNumberFormat="1" applyFont="1" applyFill="1" applyBorder="1" applyAlignment="1">
      <alignment horizontal="center" vertical="center" wrapText="1"/>
    </xf>
    <xf numFmtId="49" fontId="18" fillId="76" borderId="106" xfId="0" applyNumberFormat="1" applyFont="1" applyFill="1" applyBorder="1" applyAlignment="1" applyProtection="1">
      <alignment horizontal="center" vertical="center" wrapText="1"/>
      <protection locked="0"/>
    </xf>
    <xf numFmtId="43" fontId="18" fillId="76" borderId="107" xfId="12" applyNumberFormat="1" applyFont="1" applyFill="1" applyBorder="1" applyAlignment="1">
      <alignment horizontal="center" vertical="center" wrapText="1"/>
    </xf>
    <xf numFmtId="0" fontId="18" fillId="76" borderId="108" xfId="0" applyNumberFormat="1" applyFont="1" applyFill="1" applyBorder="1" applyAlignment="1">
      <alignment horizontal="center" vertical="center" wrapText="1"/>
    </xf>
    <xf numFmtId="0" fontId="18" fillId="76" borderId="11" xfId="0" applyNumberFormat="1" applyFont="1" applyFill="1" applyBorder="1" applyAlignment="1">
      <alignment horizontal="center" vertical="center" wrapText="1"/>
    </xf>
    <xf numFmtId="0" fontId="0" fillId="0" borderId="8" xfId="0" applyBorder="1" applyAlignment="1"/>
    <xf numFmtId="0" fontId="0" fillId="0" borderId="109" xfId="0" applyBorder="1" applyAlignment="1">
      <alignment horizontal="center" vertical="center"/>
    </xf>
    <xf numFmtId="0" fontId="18" fillId="76" borderId="110" xfId="0" applyNumberFormat="1" applyFont="1" applyFill="1" applyBorder="1" applyAlignment="1">
      <alignment horizontal="center" vertical="center" wrapText="1"/>
    </xf>
    <xf numFmtId="0" fontId="18" fillId="76" borderId="111" xfId="0" applyNumberFormat="1" applyFont="1" applyFill="1" applyBorder="1" applyAlignment="1">
      <alignment horizontal="center" vertical="center" wrapText="1"/>
    </xf>
    <xf numFmtId="0" fontId="0" fillId="0" borderId="112" xfId="0" applyBorder="1" applyAlignment="1"/>
    <xf numFmtId="0" fontId="0" fillId="0" borderId="113" xfId="0" applyBorder="1" applyAlignment="1">
      <alignment horizontal="center" vertical="center"/>
    </xf>
    <xf numFmtId="41" fontId="134" fillId="78" borderId="114" xfId="0" applyNumberFormat="1" applyFont="1" applyFill="1" applyBorder="1" applyAlignment="1">
      <alignment horizontal="left" vertical="center" wrapText="1"/>
    </xf>
    <xf numFmtId="0" fontId="134" fillId="78" borderId="114" xfId="0" applyNumberFormat="1" applyFont="1" applyFill="1" applyBorder="1" applyAlignment="1">
      <alignment vertical="center"/>
    </xf>
    <xf numFmtId="0" fontId="134" fillId="78" borderId="114" xfId="0" applyNumberFormat="1" applyFont="1" applyFill="1" applyBorder="1" applyAlignment="1">
      <alignment horizontal="left" vertical="center" wrapText="1"/>
    </xf>
    <xf numFmtId="43" fontId="134" fillId="78" borderId="114" xfId="0" applyNumberFormat="1" applyFont="1" applyFill="1" applyBorder="1" applyAlignment="1">
      <alignment horizontal="left" vertical="center" wrapText="1"/>
    </xf>
    <xf numFmtId="0" fontId="134" fillId="76" borderId="0" xfId="0" applyNumberFormat="1" applyFont="1" applyFill="1" applyBorder="1" applyAlignment="1">
      <alignment horizontal="center" vertical="center" wrapText="1"/>
    </xf>
    <xf numFmtId="0" fontId="134" fillId="76" borderId="0" xfId="0" applyNumberFormat="1" applyFont="1" applyFill="1" applyBorder="1" applyAlignment="1">
      <alignment horizontal="left" vertical="center" wrapText="1"/>
    </xf>
    <xf numFmtId="43" fontId="40" fillId="76" borderId="0" xfId="12" applyNumberFormat="1" applyFont="1" applyFill="1" applyBorder="1" applyAlignment="1">
      <alignment horizontal="center" vertical="center" wrapText="1"/>
    </xf>
    <xf numFmtId="0" fontId="10" fillId="76" borderId="40" xfId="0" applyNumberFormat="1" applyFont="1" applyFill="1" applyBorder="1" applyAlignment="1">
      <alignment horizontal="center" vertical="center" wrapText="1"/>
    </xf>
    <xf numFmtId="49" fontId="10" fillId="76" borderId="40" xfId="0" applyNumberFormat="1" applyFont="1" applyFill="1" applyBorder="1" applyAlignment="1" applyProtection="1">
      <alignment horizontal="center" vertical="center" wrapText="1"/>
      <protection locked="0"/>
    </xf>
    <xf numFmtId="14" fontId="2" fillId="0" borderId="40" xfId="0" applyNumberFormat="1" applyFont="1" applyFill="1" applyBorder="1" applyAlignment="1" applyProtection="1">
      <alignment horizontal="center" vertical="center" wrapText="1"/>
    </xf>
    <xf numFmtId="43" fontId="10" fillId="76" borderId="40" xfId="12" applyNumberFormat="1" applyFont="1" applyFill="1" applyBorder="1" applyAlignment="1">
      <alignment horizontal="center" vertical="center" wrapText="1"/>
    </xf>
    <xf numFmtId="0" fontId="0" fillId="76" borderId="0" xfId="0" applyFill="1"/>
    <xf numFmtId="14" fontId="2" fillId="76" borderId="40" xfId="0" applyNumberFormat="1" applyFont="1" applyFill="1" applyBorder="1" applyAlignment="1" applyProtection="1">
      <alignment horizontal="center" vertical="center" wrapText="1"/>
    </xf>
    <xf numFmtId="0" fontId="10" fillId="76" borderId="40" xfId="0" applyFont="1" applyFill="1" applyBorder="1" applyAlignment="1">
      <alignment horizontal="center" vertical="center" wrapText="1"/>
    </xf>
    <xf numFmtId="178" fontId="10" fillId="76" borderId="40" xfId="0" applyNumberFormat="1" applyFont="1" applyFill="1" applyBorder="1" applyAlignment="1">
      <alignment horizontal="center" vertical="center" wrapText="1"/>
    </xf>
    <xf numFmtId="14" fontId="2" fillId="0" borderId="40" xfId="0" applyNumberFormat="1" applyFont="1" applyFill="1" applyBorder="1" applyAlignment="1">
      <alignment horizontal="center" vertical="center" wrapText="1"/>
    </xf>
    <xf numFmtId="0" fontId="10" fillId="76" borderId="83" xfId="0" applyNumberFormat="1" applyFont="1" applyFill="1" applyBorder="1" applyAlignment="1">
      <alignment horizontal="center" vertical="center" wrapText="1"/>
    </xf>
    <xf numFmtId="49" fontId="10" fillId="76" borderId="83" xfId="0" applyNumberFormat="1" applyFont="1" applyFill="1" applyBorder="1" applyAlignment="1" applyProtection="1">
      <alignment horizontal="center" vertical="center" wrapText="1"/>
      <protection locked="0"/>
    </xf>
    <xf numFmtId="43" fontId="10" fillId="76" borderId="83" xfId="12" applyNumberFormat="1" applyFont="1" applyFill="1" applyBorder="1" applyAlignment="1">
      <alignment horizontal="center" vertical="center"/>
    </xf>
    <xf numFmtId="0" fontId="85" fillId="76" borderId="40" xfId="0" applyFont="1" applyFill="1" applyBorder="1" applyAlignment="1">
      <alignment horizontal="center" vertical="center" wrapText="1"/>
    </xf>
    <xf numFmtId="0" fontId="85" fillId="76" borderId="40" xfId="0" applyFont="1" applyFill="1" applyBorder="1" applyAlignment="1">
      <alignment horizontal="center" vertical="center"/>
    </xf>
    <xf numFmtId="14" fontId="118" fillId="0" borderId="40" xfId="0" applyNumberFormat="1" applyFont="1" applyFill="1" applyBorder="1" applyAlignment="1" applyProtection="1">
      <alignment horizontal="center" vertical="center"/>
    </xf>
    <xf numFmtId="43" fontId="10" fillId="76" borderId="40" xfId="12" applyNumberFormat="1" applyFont="1" applyFill="1" applyBorder="1" applyAlignment="1">
      <alignment horizontal="center" vertical="center"/>
    </xf>
    <xf numFmtId="14" fontId="10" fillId="76" borderId="40" xfId="0" applyNumberFormat="1" applyFont="1" applyFill="1" applyBorder="1" applyAlignment="1" applyProtection="1">
      <alignment horizontal="center" vertical="center" wrapText="1"/>
      <protection locked="0"/>
    </xf>
    <xf numFmtId="43" fontId="10" fillId="0" borderId="40" xfId="12" applyNumberFormat="1" applyFont="1" applyFill="1" applyBorder="1" applyAlignment="1">
      <alignment horizontal="center" vertical="center" wrapText="1"/>
    </xf>
    <xf numFmtId="0" fontId="10" fillId="0" borderId="40" xfId="0" applyFont="1" applyBorder="1" applyAlignment="1">
      <alignment horizontal="center" vertical="center" wrapText="1"/>
    </xf>
    <xf numFmtId="14" fontId="2" fillId="0" borderId="40" xfId="0" applyNumberFormat="1" applyFont="1" applyFill="1" applyBorder="1" applyAlignment="1" applyProtection="1">
      <alignment horizontal="center" vertical="center"/>
    </xf>
    <xf numFmtId="0" fontId="10" fillId="0" borderId="40" xfId="0" applyNumberFormat="1" applyFont="1" applyFill="1" applyBorder="1" applyAlignment="1">
      <alignment horizontal="center" vertical="center" wrapText="1"/>
    </xf>
    <xf numFmtId="166" fontId="10" fillId="76" borderId="40" xfId="2522" applyNumberFormat="1" applyFont="1" applyFill="1" applyBorder="1" applyAlignment="1">
      <alignment horizontal="center" vertical="center" wrapText="1"/>
    </xf>
    <xf numFmtId="43" fontId="10" fillId="76" borderId="40" xfId="0" applyNumberFormat="1" applyFont="1" applyFill="1" applyBorder="1" applyAlignment="1" applyProtection="1">
      <alignment horizontal="center" vertical="center" wrapText="1"/>
      <protection locked="0"/>
    </xf>
    <xf numFmtId="14" fontId="2" fillId="0" borderId="41" xfId="0" applyNumberFormat="1" applyFont="1" applyFill="1" applyBorder="1" applyAlignment="1" applyProtection="1">
      <alignment horizontal="center" vertical="center" wrapText="1"/>
    </xf>
    <xf numFmtId="0" fontId="10" fillId="76" borderId="41" xfId="0" applyNumberFormat="1" applyFont="1" applyFill="1" applyBorder="1" applyAlignment="1">
      <alignment horizontal="center" vertical="center" wrapText="1"/>
    </xf>
    <xf numFmtId="14" fontId="135" fillId="76" borderId="41" xfId="0" applyNumberFormat="1" applyFont="1" applyFill="1" applyBorder="1" applyAlignment="1">
      <alignment horizontal="center" vertical="center" wrapText="1"/>
    </xf>
    <xf numFmtId="43" fontId="10" fillId="76" borderId="41" xfId="12" applyNumberFormat="1" applyFont="1" applyFill="1" applyBorder="1" applyAlignment="1">
      <alignment horizontal="center" vertical="center"/>
    </xf>
    <xf numFmtId="0" fontId="3" fillId="36" borderId="8" xfId="0" applyNumberFormat="1" applyFont="1" applyFill="1" applyBorder="1" applyAlignment="1">
      <alignment horizontal="center" vertical="center" wrapText="1"/>
    </xf>
    <xf numFmtId="0" fontId="136" fillId="36" borderId="0" xfId="0" applyNumberFormat="1" applyFont="1" applyFill="1" applyBorder="1" applyAlignment="1">
      <alignment horizontal="left" vertical="center" wrapText="1"/>
    </xf>
    <xf numFmtId="0" fontId="136" fillId="36" borderId="25" xfId="0" applyNumberFormat="1" applyFont="1" applyFill="1" applyBorder="1" applyAlignment="1">
      <alignment horizontal="left" vertical="center" wrapText="1"/>
    </xf>
    <xf numFmtId="0" fontId="6" fillId="36" borderId="8" xfId="0" applyNumberFormat="1" applyFont="1" applyFill="1" applyBorder="1" applyAlignment="1">
      <alignment horizontal="center" vertical="center" wrapText="1"/>
    </xf>
    <xf numFmtId="14" fontId="6" fillId="36" borderId="0" xfId="0" applyNumberFormat="1" applyFont="1" applyFill="1" applyBorder="1" applyAlignment="1">
      <alignment horizontal="center" vertical="center" wrapText="1"/>
    </xf>
    <xf numFmtId="43" fontId="20" fillId="36" borderId="0" xfId="0" applyNumberFormat="1" applyFont="1" applyFill="1" applyAlignment="1">
      <alignment vertical="center"/>
    </xf>
    <xf numFmtId="0" fontId="3" fillId="76" borderId="8" xfId="0" applyNumberFormat="1" applyFont="1" applyFill="1" applyBorder="1" applyAlignment="1">
      <alignment horizontal="center" vertical="center" wrapText="1"/>
    </xf>
    <xf numFmtId="0" fontId="136" fillId="76" borderId="0" xfId="0" applyNumberFormat="1" applyFont="1" applyFill="1" applyBorder="1" applyAlignment="1">
      <alignment horizontal="left" vertical="center" wrapText="1"/>
    </xf>
    <xf numFmtId="0" fontId="136" fillId="76" borderId="25" xfId="0" applyNumberFormat="1" applyFont="1" applyFill="1" applyBorder="1" applyAlignment="1">
      <alignment horizontal="left" vertical="center" wrapText="1"/>
    </xf>
    <xf numFmtId="0" fontId="6" fillId="76" borderId="8" xfId="0" applyNumberFormat="1" applyFont="1" applyFill="1" applyBorder="1" applyAlignment="1">
      <alignment horizontal="center" vertical="center" wrapText="1"/>
    </xf>
    <xf numFmtId="14" fontId="6" fillId="76" borderId="0" xfId="0" applyNumberFormat="1" applyFont="1" applyFill="1" applyBorder="1" applyAlignment="1">
      <alignment horizontal="center" vertical="center" wrapText="1"/>
    </xf>
    <xf numFmtId="43" fontId="20" fillId="76" borderId="0" xfId="0" applyNumberFormat="1" applyFont="1" applyFill="1" applyBorder="1" applyAlignment="1">
      <alignment vertical="center"/>
    </xf>
    <xf numFmtId="0" fontId="10" fillId="76" borderId="39" xfId="0" applyNumberFormat="1" applyFont="1" applyFill="1" applyBorder="1" applyAlignment="1">
      <alignment horizontal="center" vertical="center" wrapText="1"/>
    </xf>
    <xf numFmtId="49" fontId="10" fillId="76" borderId="39" xfId="0" applyNumberFormat="1" applyFont="1" applyFill="1" applyBorder="1" applyAlignment="1" applyProtection="1">
      <alignment horizontal="center" vertical="center" wrapText="1"/>
      <protection locked="0"/>
    </xf>
    <xf numFmtId="14" fontId="2" fillId="0" borderId="39" xfId="0" applyNumberFormat="1" applyFont="1" applyFill="1" applyBorder="1" applyAlignment="1" applyProtection="1">
      <alignment horizontal="center" vertical="center" wrapText="1"/>
    </xf>
    <xf numFmtId="43" fontId="10" fillId="76" borderId="39" xfId="12" applyNumberFormat="1" applyFont="1" applyFill="1" applyBorder="1" applyAlignment="1">
      <alignment horizontal="center" vertical="center" wrapText="1"/>
    </xf>
    <xf numFmtId="0" fontId="0" fillId="0" borderId="11" xfId="0" applyBorder="1"/>
    <xf numFmtId="0" fontId="10" fillId="76" borderId="41" xfId="0" applyFont="1" applyFill="1" applyBorder="1" applyAlignment="1">
      <alignment horizontal="center" vertical="center" wrapText="1"/>
    </xf>
    <xf numFmtId="49" fontId="10" fillId="76" borderId="41" xfId="0" applyNumberFormat="1" applyFont="1" applyFill="1" applyBorder="1" applyAlignment="1" applyProtection="1">
      <alignment horizontal="center" vertical="center" wrapText="1"/>
      <protection locked="0"/>
    </xf>
    <xf numFmtId="14" fontId="2" fillId="76" borderId="41" xfId="0" applyNumberFormat="1" applyFont="1" applyFill="1" applyBorder="1" applyAlignment="1" applyProtection="1">
      <alignment horizontal="center" vertical="center" wrapText="1"/>
    </xf>
    <xf numFmtId="43" fontId="10" fillId="76" borderId="41" xfId="12" applyNumberFormat="1" applyFont="1" applyFill="1" applyBorder="1" applyAlignment="1">
      <alignment horizontal="center" vertical="center" wrapText="1"/>
    </xf>
    <xf numFmtId="0" fontId="133" fillId="36" borderId="0" xfId="0" applyNumberFormat="1" applyFont="1" applyFill="1" applyBorder="1" applyAlignment="1">
      <alignment horizontal="left" vertical="center" wrapText="1"/>
    </xf>
    <xf numFmtId="0" fontId="133" fillId="36" borderId="25" xfId="0" applyNumberFormat="1" applyFont="1" applyFill="1" applyBorder="1" applyAlignment="1">
      <alignment horizontal="left" vertical="center" wrapText="1"/>
    </xf>
    <xf numFmtId="0" fontId="133" fillId="36" borderId="8" xfId="0" applyNumberFormat="1" applyFont="1" applyFill="1" applyBorder="1" applyAlignment="1">
      <alignment horizontal="center" vertical="center" wrapText="1"/>
    </xf>
    <xf numFmtId="14" fontId="133" fillId="36" borderId="0" xfId="0" applyNumberFormat="1" applyFont="1" applyFill="1" applyBorder="1" applyAlignment="1">
      <alignment horizontal="center" vertical="center" wrapText="1"/>
    </xf>
    <xf numFmtId="0" fontId="21" fillId="0" borderId="0" xfId="0" applyFont="1"/>
    <xf numFmtId="14" fontId="21" fillId="0" borderId="0" xfId="0" applyNumberFormat="1" applyFont="1"/>
    <xf numFmtId="43" fontId="20" fillId="0" borderId="0" xfId="0" applyNumberFormat="1" applyFont="1"/>
    <xf numFmtId="14" fontId="2" fillId="76" borderId="39" xfId="0" applyNumberFormat="1" applyFont="1" applyFill="1" applyBorder="1" applyAlignment="1" applyProtection="1">
      <alignment horizontal="center" vertical="center" wrapText="1"/>
    </xf>
    <xf numFmtId="0" fontId="133" fillId="36" borderId="14" xfId="0" applyNumberFormat="1" applyFont="1" applyFill="1" applyBorder="1" applyAlignment="1">
      <alignment horizontal="left" vertical="center" wrapText="1"/>
    </xf>
    <xf numFmtId="0" fontId="133" fillId="36" borderId="89" xfId="0" applyNumberFormat="1" applyFont="1" applyFill="1" applyBorder="1" applyAlignment="1">
      <alignment horizontal="left" vertical="center" wrapText="1"/>
    </xf>
    <xf numFmtId="0" fontId="133" fillId="36" borderId="89" xfId="0" applyNumberFormat="1" applyFont="1" applyFill="1" applyBorder="1" applyAlignment="1">
      <alignment horizontal="center" vertical="center" wrapText="1"/>
    </xf>
    <xf numFmtId="14" fontId="133" fillId="36" borderId="14" xfId="0" applyNumberFormat="1" applyFont="1" applyFill="1" applyBorder="1" applyAlignment="1">
      <alignment horizontal="center" vertical="center" wrapText="1"/>
    </xf>
    <xf numFmtId="0" fontId="3" fillId="76" borderId="0" xfId="0" applyNumberFormat="1" applyFont="1" applyFill="1" applyBorder="1" applyAlignment="1">
      <alignment horizontal="center" vertical="center" wrapText="1"/>
    </xf>
    <xf numFmtId="0" fontId="133" fillId="76" borderId="0" xfId="0" applyNumberFormat="1" applyFont="1" applyFill="1" applyBorder="1" applyAlignment="1">
      <alignment horizontal="left" vertical="center" wrapText="1"/>
    </xf>
    <xf numFmtId="0" fontId="133" fillId="76" borderId="25" xfId="0" applyNumberFormat="1" applyFont="1" applyFill="1" applyBorder="1" applyAlignment="1">
      <alignment horizontal="center" vertical="center" wrapText="1"/>
    </xf>
    <xf numFmtId="14" fontId="133" fillId="76" borderId="0" xfId="0" applyNumberFormat="1" applyFont="1" applyFill="1" applyBorder="1" applyAlignment="1">
      <alignment horizontal="center" vertical="center" wrapText="1"/>
    </xf>
    <xf numFmtId="43" fontId="20" fillId="76" borderId="0" xfId="0" applyNumberFormat="1" applyFont="1" applyFill="1" applyAlignment="1">
      <alignment vertical="center"/>
    </xf>
    <xf numFmtId="14" fontId="10" fillId="76" borderId="41" xfId="0" applyNumberFormat="1" applyFont="1" applyFill="1" applyBorder="1" applyAlignment="1" applyProtection="1">
      <alignment horizontal="center" vertical="center" wrapText="1"/>
      <protection locked="0"/>
    </xf>
    <xf numFmtId="0" fontId="21" fillId="76" borderId="0" xfId="0" applyFont="1" applyFill="1"/>
    <xf numFmtId="0" fontId="107" fillId="76" borderId="0" xfId="0" applyFont="1" applyFill="1"/>
    <xf numFmtId="14" fontId="21" fillId="76" borderId="0" xfId="0" applyNumberFormat="1" applyFont="1" applyFill="1"/>
    <xf numFmtId="43" fontId="20" fillId="76" borderId="0" xfId="0" applyNumberFormat="1" applyFont="1" applyFill="1"/>
    <xf numFmtId="0" fontId="3" fillId="36" borderId="2" xfId="0" applyNumberFormat="1" applyFont="1" applyFill="1" applyBorder="1" applyAlignment="1">
      <alignment horizontal="center" vertical="center" wrapText="1"/>
    </xf>
    <xf numFmtId="0" fontId="3" fillId="76" borderId="13" xfId="0" applyNumberFormat="1" applyFont="1" applyFill="1" applyBorder="1" applyAlignment="1">
      <alignment horizontal="center" vertical="center" wrapText="1"/>
    </xf>
    <xf numFmtId="0" fontId="3" fillId="36" borderId="0" xfId="0" applyNumberFormat="1" applyFont="1" applyFill="1" applyBorder="1" applyAlignment="1">
      <alignment horizontal="center" vertical="center" wrapText="1"/>
    </xf>
    <xf numFmtId="0" fontId="133" fillId="36" borderId="0" xfId="0" applyNumberFormat="1" applyFont="1" applyFill="1" applyBorder="1" applyAlignment="1">
      <alignment horizontal="center" vertical="center" wrapText="1"/>
    </xf>
    <xf numFmtId="43" fontId="20" fillId="36" borderId="0" xfId="0" applyNumberFormat="1" applyFont="1" applyFill="1" applyBorder="1" applyAlignment="1">
      <alignment vertical="center"/>
    </xf>
    <xf numFmtId="0" fontId="133" fillId="76" borderId="0" xfId="0" applyNumberFormat="1" applyFont="1" applyFill="1" applyBorder="1" applyAlignment="1">
      <alignment horizontal="center" vertical="center" wrapText="1"/>
    </xf>
    <xf numFmtId="14" fontId="0" fillId="0" borderId="40" xfId="0" applyNumberFormat="1" applyBorder="1"/>
    <xf numFmtId="0" fontId="135" fillId="76" borderId="40" xfId="0" applyNumberFormat="1" applyFont="1" applyFill="1" applyBorder="1" applyAlignment="1">
      <alignment horizontal="center" vertical="center" wrapText="1"/>
    </xf>
    <xf numFmtId="14" fontId="29" fillId="0" borderId="40" xfId="0" applyNumberFormat="1" applyFont="1" applyBorder="1" applyAlignment="1">
      <alignment horizontal="center" vertical="center"/>
    </xf>
    <xf numFmtId="0" fontId="135" fillId="76" borderId="41" xfId="0" applyNumberFormat="1" applyFont="1" applyFill="1" applyBorder="1" applyAlignment="1">
      <alignment horizontal="center" vertical="center" wrapText="1"/>
    </xf>
    <xf numFmtId="0" fontId="85" fillId="0" borderId="41" xfId="0" applyFont="1" applyBorder="1" applyAlignment="1">
      <alignment horizontal="center" vertical="center"/>
    </xf>
    <xf numFmtId="43" fontId="10" fillId="76" borderId="41" xfId="0" applyNumberFormat="1" applyFont="1" applyFill="1" applyBorder="1" applyAlignment="1">
      <alignment horizontal="center" vertical="center" wrapText="1"/>
    </xf>
    <xf numFmtId="0" fontId="3" fillId="36" borderId="14" xfId="0" applyNumberFormat="1" applyFont="1" applyFill="1" applyBorder="1" applyAlignment="1">
      <alignment horizontal="center" vertical="center" wrapText="1"/>
    </xf>
    <xf numFmtId="0" fontId="133" fillId="36" borderId="14" xfId="0" applyNumberFormat="1" applyFont="1" applyFill="1" applyBorder="1" applyAlignment="1">
      <alignment horizontal="center" vertical="center" wrapText="1"/>
    </xf>
    <xf numFmtId="43" fontId="20" fillId="36" borderId="14" xfId="0" applyNumberFormat="1" applyFont="1" applyFill="1" applyBorder="1" applyAlignment="1">
      <alignment vertical="center"/>
    </xf>
    <xf numFmtId="0" fontId="133" fillId="76" borderId="25" xfId="0" applyNumberFormat="1" applyFont="1" applyFill="1" applyBorder="1" applyAlignment="1">
      <alignment horizontal="left" vertical="center" wrapText="1"/>
    </xf>
    <xf numFmtId="0" fontId="133" fillId="76" borderId="8" xfId="0" applyNumberFormat="1" applyFont="1" applyFill="1" applyBorder="1" applyAlignment="1">
      <alignment horizontal="center" vertical="center" wrapText="1"/>
    </xf>
    <xf numFmtId="0" fontId="102" fillId="79" borderId="0" xfId="0" applyFont="1" applyFill="1" applyAlignment="1">
      <alignment horizontal="center" vertical="center"/>
    </xf>
    <xf numFmtId="0" fontId="102" fillId="79" borderId="0" xfId="0" applyFont="1" applyFill="1" applyAlignment="1">
      <alignment vertical="center"/>
    </xf>
    <xf numFmtId="0" fontId="133" fillId="79" borderId="0" xfId="0" applyNumberFormat="1" applyFont="1" applyFill="1" applyBorder="1" applyAlignment="1">
      <alignment horizontal="center" vertical="center" wrapText="1"/>
    </xf>
    <xf numFmtId="43" fontId="20" fillId="79" borderId="0" xfId="0" applyNumberFormat="1" applyFont="1" applyFill="1" applyAlignment="1">
      <alignment vertical="center"/>
    </xf>
    <xf numFmtId="0" fontId="20" fillId="0" borderId="115" xfId="0" applyFont="1" applyBorder="1" applyAlignment="1">
      <alignment horizontal="center" vertical="center"/>
    </xf>
    <xf numFmtId="0" fontId="134" fillId="78" borderId="114" xfId="0" applyNumberFormat="1" applyFont="1" applyFill="1" applyBorder="1" applyAlignment="1">
      <alignment horizontal="center" vertical="center" wrapText="1"/>
    </xf>
    <xf numFmtId="0" fontId="134" fillId="76" borderId="1" xfId="0" applyNumberFormat="1" applyFont="1" applyFill="1" applyBorder="1" applyAlignment="1">
      <alignment horizontal="center" vertical="center" wrapText="1"/>
    </xf>
    <xf numFmtId="0" fontId="134" fillId="76" borderId="1" xfId="0" applyNumberFormat="1" applyFont="1" applyFill="1" applyBorder="1" applyAlignment="1">
      <alignment horizontal="left" vertical="center" wrapText="1"/>
    </xf>
    <xf numFmtId="0" fontId="3" fillId="79" borderId="0" xfId="0" applyNumberFormat="1" applyFont="1" applyFill="1" applyBorder="1" applyAlignment="1">
      <alignment horizontal="center" vertical="center" wrapText="1"/>
    </xf>
    <xf numFmtId="0" fontId="99" fillId="79" borderId="0" xfId="0" applyNumberFormat="1" applyFont="1" applyFill="1" applyBorder="1" applyAlignment="1">
      <alignment horizontal="center" vertical="center" wrapText="1"/>
    </xf>
    <xf numFmtId="43" fontId="20" fillId="79" borderId="0" xfId="0" applyNumberFormat="1" applyFont="1" applyFill="1" applyBorder="1" applyAlignment="1">
      <alignment vertical="center"/>
    </xf>
    <xf numFmtId="43" fontId="21" fillId="0" borderId="0" xfId="0" applyNumberFormat="1" applyFont="1"/>
    <xf numFmtId="41" fontId="134" fillId="78" borderId="11" xfId="0" applyNumberFormat="1" applyFont="1" applyFill="1" applyBorder="1" applyAlignment="1">
      <alignment vertical="center" wrapText="1"/>
    </xf>
    <xf numFmtId="49" fontId="10" fillId="76" borderId="73" xfId="0" applyNumberFormat="1" applyFont="1" applyFill="1" applyBorder="1" applyAlignment="1" applyProtection="1">
      <alignment horizontal="center" vertical="center" wrapText="1"/>
      <protection locked="0"/>
    </xf>
    <xf numFmtId="0" fontId="133" fillId="36" borderId="14" xfId="0" applyNumberFormat="1" applyFont="1" applyFill="1" applyBorder="1" applyAlignment="1">
      <alignment horizontal="center" vertical="center" wrapText="1"/>
    </xf>
    <xf numFmtId="0" fontId="10" fillId="76" borderId="0" xfId="0" applyNumberFormat="1" applyFont="1" applyFill="1" applyBorder="1" applyAlignment="1">
      <alignment horizontal="center" vertical="center" wrapText="1"/>
    </xf>
    <xf numFmtId="49" fontId="10" fillId="76" borderId="0" xfId="0" applyNumberFormat="1" applyFont="1" applyFill="1" applyBorder="1" applyAlignment="1" applyProtection="1">
      <alignment horizontal="center" vertical="center" wrapText="1"/>
      <protection locked="0"/>
    </xf>
    <xf numFmtId="43" fontId="10" fillId="76" borderId="0" xfId="12" applyNumberFormat="1" applyFont="1" applyFill="1" applyBorder="1" applyAlignment="1">
      <alignment horizontal="center" vertical="center" wrapText="1"/>
    </xf>
    <xf numFmtId="0" fontId="10" fillId="76" borderId="11" xfId="0" applyNumberFormat="1" applyFont="1" applyFill="1" applyBorder="1" applyAlignment="1">
      <alignment horizontal="center" vertical="center" wrapText="1"/>
    </xf>
    <xf numFmtId="49" fontId="10" fillId="76" borderId="11" xfId="0" applyNumberFormat="1" applyFont="1" applyFill="1" applyBorder="1" applyAlignment="1" applyProtection="1">
      <alignment horizontal="center" vertical="center" wrapText="1"/>
      <protection locked="0"/>
    </xf>
    <xf numFmtId="43" fontId="10" fillId="76" borderId="11" xfId="12" applyNumberFormat="1" applyFont="1" applyFill="1" applyBorder="1" applyAlignment="1">
      <alignment horizontal="center" vertical="center" wrapText="1"/>
    </xf>
    <xf numFmtId="0" fontId="85" fillId="0" borderId="0" xfId="0" applyFont="1"/>
    <xf numFmtId="0" fontId="135" fillId="76" borderId="0" xfId="0" applyNumberFormat="1" applyFont="1" applyFill="1" applyBorder="1" applyAlignment="1">
      <alignment horizontal="center" vertical="center" wrapText="1"/>
    </xf>
    <xf numFmtId="43" fontId="83" fillId="0" borderId="0" xfId="0" applyNumberFormat="1" applyFont="1" applyBorder="1"/>
    <xf numFmtId="44" fontId="21" fillId="0" borderId="0" xfId="56" applyFont="1"/>
    <xf numFmtId="0" fontId="138" fillId="0" borderId="0" xfId="2523" applyFont="1" applyFill="1" applyAlignment="1">
      <alignment vertical="center" wrapText="1"/>
    </xf>
    <xf numFmtId="0" fontId="139" fillId="0" borderId="0" xfId="2523" applyFont="1" applyFill="1" applyBorder="1" applyAlignment="1">
      <alignment wrapText="1"/>
    </xf>
    <xf numFmtId="10" fontId="139" fillId="0" borderId="0" xfId="2523" applyNumberFormat="1" applyFont="1" applyFill="1" applyBorder="1" applyAlignment="1">
      <alignment wrapText="1"/>
    </xf>
    <xf numFmtId="0" fontId="140" fillId="0" borderId="0" xfId="2523" applyFont="1"/>
    <xf numFmtId="0" fontId="142" fillId="80" borderId="0" xfId="2524" applyFont="1" applyFill="1" applyBorder="1" applyAlignment="1">
      <alignment horizontal="center" vertical="center" wrapText="1"/>
    </xf>
    <xf numFmtId="0" fontId="142" fillId="80" borderId="116" xfId="2524" applyFont="1" applyFill="1" applyBorder="1" applyAlignment="1">
      <alignment horizontal="center" vertical="center" wrapText="1"/>
    </xf>
    <xf numFmtId="0" fontId="142" fillId="81" borderId="117" xfId="2524" applyFont="1" applyFill="1" applyBorder="1" applyAlignment="1">
      <alignment horizontal="center" vertical="center"/>
    </xf>
    <xf numFmtId="0" fontId="142" fillId="81" borderId="118" xfId="2524" applyFont="1" applyFill="1" applyBorder="1" applyAlignment="1">
      <alignment horizontal="center" vertical="center"/>
    </xf>
    <xf numFmtId="0" fontId="142" fillId="82" borderId="117" xfId="2524" applyFont="1" applyFill="1" applyBorder="1" applyAlignment="1">
      <alignment horizontal="center" vertical="center"/>
    </xf>
    <xf numFmtId="0" fontId="142" fillId="82" borderId="119" xfId="2524" applyFont="1" applyFill="1" applyBorder="1" applyAlignment="1">
      <alignment horizontal="center" vertical="center"/>
    </xf>
    <xf numFmtId="0" fontId="142" fillId="80" borderId="120" xfId="2524" applyFont="1" applyFill="1" applyBorder="1" applyAlignment="1">
      <alignment horizontal="center" vertical="center" wrapText="1"/>
    </xf>
    <xf numFmtId="0" fontId="142" fillId="80" borderId="121" xfId="2524" applyFont="1" applyFill="1" applyBorder="1" applyAlignment="1">
      <alignment horizontal="center" vertical="center" wrapText="1"/>
    </xf>
    <xf numFmtId="0" fontId="142" fillId="80" borderId="122" xfId="2524" applyFont="1" applyFill="1" applyBorder="1" applyAlignment="1">
      <alignment horizontal="center" vertical="center" wrapText="1"/>
    </xf>
    <xf numFmtId="0" fontId="138" fillId="0" borderId="0" xfId="2523" applyFont="1" applyFill="1" applyAlignment="1">
      <alignment horizontal="center" vertical="center" wrapText="1"/>
    </xf>
    <xf numFmtId="0" fontId="140" fillId="0" borderId="0" xfId="2523" applyFont="1" applyAlignment="1">
      <alignment horizontal="center" vertical="center" wrapText="1"/>
    </xf>
    <xf numFmtId="0" fontId="143" fillId="0" borderId="123" xfId="2523" applyFont="1" applyFill="1" applyBorder="1" applyAlignment="1">
      <alignment horizontal="left" vertical="center" wrapText="1"/>
    </xf>
    <xf numFmtId="0" fontId="143" fillId="0" borderId="123" xfId="2523" applyFont="1" applyFill="1" applyBorder="1" applyAlignment="1">
      <alignment vertical="center" wrapText="1"/>
    </xf>
    <xf numFmtId="179" fontId="143" fillId="0" borderId="123" xfId="2523" applyNumberFormat="1" applyFont="1" applyFill="1" applyBorder="1" applyAlignment="1">
      <alignment horizontal="center" vertical="center" wrapText="1"/>
    </xf>
    <xf numFmtId="179" fontId="143" fillId="0" borderId="123" xfId="2523" applyNumberFormat="1" applyFont="1" applyFill="1" applyBorder="1" applyAlignment="1">
      <alignment vertical="center" wrapText="1"/>
    </xf>
    <xf numFmtId="4" fontId="143" fillId="0" borderId="123" xfId="2523" applyNumberFormat="1" applyFont="1" applyFill="1" applyBorder="1" applyAlignment="1">
      <alignment horizontal="center" vertical="center" wrapText="1"/>
    </xf>
    <xf numFmtId="0" fontId="140" fillId="0" borderId="0" xfId="2523" applyFont="1" applyAlignment="1">
      <alignment vertical="top" wrapText="1"/>
    </xf>
  </cellXfs>
  <cellStyles count="2525">
    <cellStyle name="          _x000d__x000a_386grabber=VGA.3GR_x000d__x000a_" xfId="61"/>
    <cellStyle name="=C:\WINNT\SYSTEM32\COMMAND.COM" xfId="58"/>
    <cellStyle name="=C:\WINNT\SYSTEM32\COMMAND.COM 2" xfId="59"/>
    <cellStyle name="=C:\WINNT\SYSTEM32\COMMAND.COM 3" xfId="60"/>
    <cellStyle name="=C:\WINNT\SYSTEM32\COMMAND.COM_PEF por ramos y edos 100209b" xfId="62"/>
    <cellStyle name="20% - Accent1 2" xfId="63"/>
    <cellStyle name="20% - Accent2 2" xfId="64"/>
    <cellStyle name="20% - Accent3 2" xfId="65"/>
    <cellStyle name="20% - Accent4 2" xfId="66"/>
    <cellStyle name="20% - Accent5 2" xfId="67"/>
    <cellStyle name="20% - Accent6 2" xfId="68"/>
    <cellStyle name="20% - Énfasis1 2" xfId="69"/>
    <cellStyle name="20% - Énfasis1 2 10" xfId="70"/>
    <cellStyle name="20% - Énfasis1 2 11" xfId="71"/>
    <cellStyle name="20% - Énfasis1 2 12" xfId="72"/>
    <cellStyle name="20% - Énfasis1 2 13" xfId="73"/>
    <cellStyle name="20% - Énfasis1 2 2" xfId="74"/>
    <cellStyle name="20% - Énfasis1 2 2 2" xfId="75"/>
    <cellStyle name="20% - Énfasis1 2 3" xfId="76"/>
    <cellStyle name="20% - Énfasis1 2 4" xfId="77"/>
    <cellStyle name="20% - Énfasis1 2 5" xfId="78"/>
    <cellStyle name="20% - Énfasis1 2 6" xfId="79"/>
    <cellStyle name="20% - Énfasis1 2 7" xfId="80"/>
    <cellStyle name="20% - Énfasis1 2 8" xfId="81"/>
    <cellStyle name="20% - Énfasis1 2 9" xfId="82"/>
    <cellStyle name="20% - Énfasis1 3" xfId="83"/>
    <cellStyle name="20% - Énfasis1 3 10" xfId="84"/>
    <cellStyle name="20% - Énfasis1 3 11" xfId="85"/>
    <cellStyle name="20% - Énfasis1 3 12" xfId="86"/>
    <cellStyle name="20% - Énfasis1 3 13" xfId="87"/>
    <cellStyle name="20% - Énfasis1 3 2" xfId="88"/>
    <cellStyle name="20% - Énfasis1 3 3" xfId="89"/>
    <cellStyle name="20% - Énfasis1 3 4" xfId="90"/>
    <cellStyle name="20% - Énfasis1 3 5" xfId="91"/>
    <cellStyle name="20% - Énfasis1 3 6" xfId="92"/>
    <cellStyle name="20% - Énfasis1 3 7" xfId="93"/>
    <cellStyle name="20% - Énfasis1 3 8" xfId="94"/>
    <cellStyle name="20% - Énfasis1 3 9" xfId="95"/>
    <cellStyle name="20% - Énfasis1 4 10" xfId="96"/>
    <cellStyle name="20% - Énfasis1 4 11" xfId="97"/>
    <cellStyle name="20% - Énfasis1 4 12" xfId="98"/>
    <cellStyle name="20% - Énfasis1 4 13" xfId="99"/>
    <cellStyle name="20% - Énfasis1 4 2" xfId="100"/>
    <cellStyle name="20% - Énfasis1 4 3" xfId="101"/>
    <cellStyle name="20% - Énfasis1 4 4" xfId="102"/>
    <cellStyle name="20% - Énfasis1 4 5" xfId="103"/>
    <cellStyle name="20% - Énfasis1 4 6" xfId="104"/>
    <cellStyle name="20% - Énfasis1 4 7" xfId="105"/>
    <cellStyle name="20% - Énfasis1 4 8" xfId="106"/>
    <cellStyle name="20% - Énfasis1 4 9" xfId="107"/>
    <cellStyle name="20% - Énfasis1 5 10" xfId="108"/>
    <cellStyle name="20% - Énfasis1 5 11" xfId="109"/>
    <cellStyle name="20% - Énfasis1 5 12" xfId="110"/>
    <cellStyle name="20% - Énfasis1 5 2" xfId="111"/>
    <cellStyle name="20% - Énfasis1 5 3" xfId="112"/>
    <cellStyle name="20% - Énfasis1 5 4" xfId="113"/>
    <cellStyle name="20% - Énfasis1 5 5" xfId="114"/>
    <cellStyle name="20% - Énfasis1 5 6" xfId="115"/>
    <cellStyle name="20% - Énfasis1 5 7" xfId="116"/>
    <cellStyle name="20% - Énfasis1 5 8" xfId="117"/>
    <cellStyle name="20% - Énfasis1 5 9" xfId="118"/>
    <cellStyle name="20% - Énfasis2 2" xfId="119"/>
    <cellStyle name="20% - Énfasis2 2 10" xfId="120"/>
    <cellStyle name="20% - Énfasis2 2 11" xfId="121"/>
    <cellStyle name="20% - Énfasis2 2 12" xfId="122"/>
    <cellStyle name="20% - Énfasis2 2 13" xfId="123"/>
    <cellStyle name="20% - Énfasis2 2 2" xfId="124"/>
    <cellStyle name="20% - Énfasis2 2 2 2" xfId="125"/>
    <cellStyle name="20% - Énfasis2 2 3" xfId="126"/>
    <cellStyle name="20% - Énfasis2 2 4" xfId="127"/>
    <cellStyle name="20% - Énfasis2 2 5" xfId="128"/>
    <cellStyle name="20% - Énfasis2 2 6" xfId="129"/>
    <cellStyle name="20% - Énfasis2 2 7" xfId="130"/>
    <cellStyle name="20% - Énfasis2 2 8" xfId="131"/>
    <cellStyle name="20% - Énfasis2 2 9" xfId="132"/>
    <cellStyle name="20% - Énfasis2 3" xfId="133"/>
    <cellStyle name="20% - Énfasis2 3 10" xfId="134"/>
    <cellStyle name="20% - Énfasis2 3 11" xfId="135"/>
    <cellStyle name="20% - Énfasis2 3 12" xfId="136"/>
    <cellStyle name="20% - Énfasis2 3 13" xfId="137"/>
    <cellStyle name="20% - Énfasis2 3 2" xfId="138"/>
    <cellStyle name="20% - Énfasis2 3 3" xfId="139"/>
    <cellStyle name="20% - Énfasis2 3 4" xfId="140"/>
    <cellStyle name="20% - Énfasis2 3 5" xfId="141"/>
    <cellStyle name="20% - Énfasis2 3 6" xfId="142"/>
    <cellStyle name="20% - Énfasis2 3 7" xfId="143"/>
    <cellStyle name="20% - Énfasis2 3 8" xfId="144"/>
    <cellStyle name="20% - Énfasis2 3 9" xfId="145"/>
    <cellStyle name="20% - Énfasis2 4 10" xfId="146"/>
    <cellStyle name="20% - Énfasis2 4 11" xfId="147"/>
    <cellStyle name="20% - Énfasis2 4 12" xfId="148"/>
    <cellStyle name="20% - Énfasis2 4 13" xfId="149"/>
    <cellStyle name="20% - Énfasis2 4 2" xfId="150"/>
    <cellStyle name="20% - Énfasis2 4 3" xfId="151"/>
    <cellStyle name="20% - Énfasis2 4 4" xfId="152"/>
    <cellStyle name="20% - Énfasis2 4 5" xfId="153"/>
    <cellStyle name="20% - Énfasis2 4 6" xfId="154"/>
    <cellStyle name="20% - Énfasis2 4 7" xfId="155"/>
    <cellStyle name="20% - Énfasis2 4 8" xfId="156"/>
    <cellStyle name="20% - Énfasis2 4 9" xfId="157"/>
    <cellStyle name="20% - Énfasis2 5 10" xfId="158"/>
    <cellStyle name="20% - Énfasis2 5 11" xfId="159"/>
    <cellStyle name="20% - Énfasis2 5 12" xfId="160"/>
    <cellStyle name="20% - Énfasis2 5 2" xfId="161"/>
    <cellStyle name="20% - Énfasis2 5 3" xfId="162"/>
    <cellStyle name="20% - Énfasis2 5 4" xfId="163"/>
    <cellStyle name="20% - Énfasis2 5 5" xfId="164"/>
    <cellStyle name="20% - Énfasis2 5 6" xfId="165"/>
    <cellStyle name="20% - Énfasis2 5 7" xfId="166"/>
    <cellStyle name="20% - Énfasis2 5 8" xfId="167"/>
    <cellStyle name="20% - Énfasis2 5 9" xfId="168"/>
    <cellStyle name="20% - Énfasis3 2" xfId="169"/>
    <cellStyle name="20% - Énfasis3 2 10" xfId="170"/>
    <cellStyle name="20% - Énfasis3 2 11" xfId="171"/>
    <cellStyle name="20% - Énfasis3 2 12" xfId="172"/>
    <cellStyle name="20% - Énfasis3 2 13" xfId="173"/>
    <cellStyle name="20% - Énfasis3 2 2" xfId="174"/>
    <cellStyle name="20% - Énfasis3 2 2 2" xfId="175"/>
    <cellStyle name="20% - Énfasis3 2 3" xfId="176"/>
    <cellStyle name="20% - Énfasis3 2 4" xfId="177"/>
    <cellStyle name="20% - Énfasis3 2 5" xfId="178"/>
    <cellStyle name="20% - Énfasis3 2 6" xfId="179"/>
    <cellStyle name="20% - Énfasis3 2 7" xfId="180"/>
    <cellStyle name="20% - Énfasis3 2 8" xfId="181"/>
    <cellStyle name="20% - Énfasis3 2 9" xfId="182"/>
    <cellStyle name="20% - Énfasis3 3" xfId="183"/>
    <cellStyle name="20% - Énfasis3 3 10" xfId="184"/>
    <cellStyle name="20% - Énfasis3 3 11" xfId="185"/>
    <cellStyle name="20% - Énfasis3 3 12" xfId="186"/>
    <cellStyle name="20% - Énfasis3 3 13" xfId="187"/>
    <cellStyle name="20% - Énfasis3 3 2" xfId="188"/>
    <cellStyle name="20% - Énfasis3 3 3" xfId="189"/>
    <cellStyle name="20% - Énfasis3 3 4" xfId="190"/>
    <cellStyle name="20% - Énfasis3 3 5" xfId="191"/>
    <cellStyle name="20% - Énfasis3 3 6" xfId="192"/>
    <cellStyle name="20% - Énfasis3 3 7" xfId="193"/>
    <cellStyle name="20% - Énfasis3 3 8" xfId="194"/>
    <cellStyle name="20% - Énfasis3 3 9" xfId="195"/>
    <cellStyle name="20% - Énfasis3 4 10" xfId="196"/>
    <cellStyle name="20% - Énfasis3 4 11" xfId="197"/>
    <cellStyle name="20% - Énfasis3 4 12" xfId="198"/>
    <cellStyle name="20% - Énfasis3 4 13" xfId="199"/>
    <cellStyle name="20% - Énfasis3 4 2" xfId="200"/>
    <cellStyle name="20% - Énfasis3 4 3" xfId="201"/>
    <cellStyle name="20% - Énfasis3 4 4" xfId="202"/>
    <cellStyle name="20% - Énfasis3 4 5" xfId="203"/>
    <cellStyle name="20% - Énfasis3 4 6" xfId="204"/>
    <cellStyle name="20% - Énfasis3 4 7" xfId="205"/>
    <cellStyle name="20% - Énfasis3 4 8" xfId="206"/>
    <cellStyle name="20% - Énfasis3 4 9" xfId="207"/>
    <cellStyle name="20% - Énfasis3 5 10" xfId="208"/>
    <cellStyle name="20% - Énfasis3 5 11" xfId="209"/>
    <cellStyle name="20% - Énfasis3 5 12" xfId="210"/>
    <cellStyle name="20% - Énfasis3 5 2" xfId="211"/>
    <cellStyle name="20% - Énfasis3 5 3" xfId="212"/>
    <cellStyle name="20% - Énfasis3 5 4" xfId="213"/>
    <cellStyle name="20% - Énfasis3 5 5" xfId="214"/>
    <cellStyle name="20% - Énfasis3 5 6" xfId="215"/>
    <cellStyle name="20% - Énfasis3 5 7" xfId="216"/>
    <cellStyle name="20% - Énfasis3 5 8" xfId="217"/>
    <cellStyle name="20% - Énfasis3 5 9" xfId="218"/>
    <cellStyle name="20% - Énfasis4 2" xfId="219"/>
    <cellStyle name="20% - Énfasis4 2 10" xfId="220"/>
    <cellStyle name="20% - Énfasis4 2 11" xfId="221"/>
    <cellStyle name="20% - Énfasis4 2 12" xfId="222"/>
    <cellStyle name="20% - Énfasis4 2 13" xfId="223"/>
    <cellStyle name="20% - Énfasis4 2 2" xfId="224"/>
    <cellStyle name="20% - Énfasis4 2 2 2" xfId="225"/>
    <cellStyle name="20% - Énfasis4 2 3" xfId="226"/>
    <cellStyle name="20% - Énfasis4 2 4" xfId="227"/>
    <cellStyle name="20% - Énfasis4 2 5" xfId="228"/>
    <cellStyle name="20% - Énfasis4 2 6" xfId="229"/>
    <cellStyle name="20% - Énfasis4 2 7" xfId="230"/>
    <cellStyle name="20% - Énfasis4 2 8" xfId="231"/>
    <cellStyle name="20% - Énfasis4 2 9" xfId="232"/>
    <cellStyle name="20% - Énfasis4 3" xfId="233"/>
    <cellStyle name="20% - Énfasis4 3 10" xfId="234"/>
    <cellStyle name="20% - Énfasis4 3 11" xfId="235"/>
    <cellStyle name="20% - Énfasis4 3 12" xfId="236"/>
    <cellStyle name="20% - Énfasis4 3 13" xfId="237"/>
    <cellStyle name="20% - Énfasis4 3 2" xfId="238"/>
    <cellStyle name="20% - Énfasis4 3 3" xfId="239"/>
    <cellStyle name="20% - Énfasis4 3 4" xfId="240"/>
    <cellStyle name="20% - Énfasis4 3 5" xfId="241"/>
    <cellStyle name="20% - Énfasis4 3 6" xfId="242"/>
    <cellStyle name="20% - Énfasis4 3 7" xfId="243"/>
    <cellStyle name="20% - Énfasis4 3 8" xfId="244"/>
    <cellStyle name="20% - Énfasis4 3 9" xfId="245"/>
    <cellStyle name="20% - Énfasis4 4 10" xfId="246"/>
    <cellStyle name="20% - Énfasis4 4 11" xfId="247"/>
    <cellStyle name="20% - Énfasis4 4 12" xfId="248"/>
    <cellStyle name="20% - Énfasis4 4 13" xfId="249"/>
    <cellStyle name="20% - Énfasis4 4 2" xfId="250"/>
    <cellStyle name="20% - Énfasis4 4 3" xfId="251"/>
    <cellStyle name="20% - Énfasis4 4 4" xfId="252"/>
    <cellStyle name="20% - Énfasis4 4 5" xfId="253"/>
    <cellStyle name="20% - Énfasis4 4 6" xfId="254"/>
    <cellStyle name="20% - Énfasis4 4 7" xfId="255"/>
    <cellStyle name="20% - Énfasis4 4 8" xfId="256"/>
    <cellStyle name="20% - Énfasis4 4 9" xfId="257"/>
    <cellStyle name="20% - Énfasis4 5 10" xfId="258"/>
    <cellStyle name="20% - Énfasis4 5 11" xfId="259"/>
    <cellStyle name="20% - Énfasis4 5 12" xfId="260"/>
    <cellStyle name="20% - Énfasis4 5 2" xfId="261"/>
    <cellStyle name="20% - Énfasis4 5 3" xfId="262"/>
    <cellStyle name="20% - Énfasis4 5 4" xfId="263"/>
    <cellStyle name="20% - Énfasis4 5 5" xfId="264"/>
    <cellStyle name="20% - Énfasis4 5 6" xfId="265"/>
    <cellStyle name="20% - Énfasis4 5 7" xfId="266"/>
    <cellStyle name="20% - Énfasis4 5 8" xfId="267"/>
    <cellStyle name="20% - Énfasis4 5 9" xfId="268"/>
    <cellStyle name="20% - Énfasis5 2" xfId="269"/>
    <cellStyle name="20% - Énfasis5 2 10" xfId="270"/>
    <cellStyle name="20% - Énfasis5 2 11" xfId="271"/>
    <cellStyle name="20% - Énfasis5 2 12" xfId="272"/>
    <cellStyle name="20% - Énfasis5 2 13" xfId="273"/>
    <cellStyle name="20% - Énfasis5 2 2" xfId="274"/>
    <cellStyle name="20% - Énfasis5 2 2 2" xfId="275"/>
    <cellStyle name="20% - Énfasis5 2 3" xfId="276"/>
    <cellStyle name="20% - Énfasis5 2 4" xfId="277"/>
    <cellStyle name="20% - Énfasis5 2 5" xfId="278"/>
    <cellStyle name="20% - Énfasis5 2 6" xfId="279"/>
    <cellStyle name="20% - Énfasis5 2 7" xfId="280"/>
    <cellStyle name="20% - Énfasis5 2 8" xfId="281"/>
    <cellStyle name="20% - Énfasis5 2 9" xfId="282"/>
    <cellStyle name="20% - Énfasis5 3" xfId="283"/>
    <cellStyle name="20% - Énfasis5 3 10" xfId="284"/>
    <cellStyle name="20% - Énfasis5 3 11" xfId="285"/>
    <cellStyle name="20% - Énfasis5 3 12" xfId="286"/>
    <cellStyle name="20% - Énfasis5 3 13" xfId="287"/>
    <cellStyle name="20% - Énfasis5 3 2" xfId="288"/>
    <cellStyle name="20% - Énfasis5 3 3" xfId="289"/>
    <cellStyle name="20% - Énfasis5 3 4" xfId="290"/>
    <cellStyle name="20% - Énfasis5 3 5" xfId="291"/>
    <cellStyle name="20% - Énfasis5 3 6" xfId="292"/>
    <cellStyle name="20% - Énfasis5 3 7" xfId="293"/>
    <cellStyle name="20% - Énfasis5 3 8" xfId="294"/>
    <cellStyle name="20% - Énfasis5 3 9" xfId="295"/>
    <cellStyle name="20% - Énfasis5 4 10" xfId="296"/>
    <cellStyle name="20% - Énfasis5 4 11" xfId="297"/>
    <cellStyle name="20% - Énfasis5 4 12" xfId="298"/>
    <cellStyle name="20% - Énfasis5 4 13" xfId="299"/>
    <cellStyle name="20% - Énfasis5 4 2" xfId="300"/>
    <cellStyle name="20% - Énfasis5 4 3" xfId="301"/>
    <cellStyle name="20% - Énfasis5 4 4" xfId="302"/>
    <cellStyle name="20% - Énfasis5 4 5" xfId="303"/>
    <cellStyle name="20% - Énfasis5 4 6" xfId="304"/>
    <cellStyle name="20% - Énfasis5 4 7" xfId="305"/>
    <cellStyle name="20% - Énfasis5 4 8" xfId="306"/>
    <cellStyle name="20% - Énfasis5 4 9" xfId="307"/>
    <cellStyle name="20% - Énfasis5 5 10" xfId="308"/>
    <cellStyle name="20% - Énfasis5 5 11" xfId="309"/>
    <cellStyle name="20% - Énfasis5 5 12" xfId="310"/>
    <cellStyle name="20% - Énfasis5 5 2" xfId="311"/>
    <cellStyle name="20% - Énfasis5 5 3" xfId="312"/>
    <cellStyle name="20% - Énfasis5 5 4" xfId="313"/>
    <cellStyle name="20% - Énfasis5 5 5" xfId="314"/>
    <cellStyle name="20% - Énfasis5 5 6" xfId="315"/>
    <cellStyle name="20% - Énfasis5 5 7" xfId="316"/>
    <cellStyle name="20% - Énfasis5 5 8" xfId="317"/>
    <cellStyle name="20% - Énfasis5 5 9" xfId="318"/>
    <cellStyle name="20% - Énfasis6 2" xfId="319"/>
    <cellStyle name="20% - Énfasis6 2 10" xfId="320"/>
    <cellStyle name="20% - Énfasis6 2 11" xfId="321"/>
    <cellStyle name="20% - Énfasis6 2 12" xfId="322"/>
    <cellStyle name="20% - Énfasis6 2 13" xfId="323"/>
    <cellStyle name="20% - Énfasis6 2 2" xfId="324"/>
    <cellStyle name="20% - Énfasis6 2 2 2" xfId="325"/>
    <cellStyle name="20% - Énfasis6 2 3" xfId="326"/>
    <cellStyle name="20% - Énfasis6 2 4" xfId="327"/>
    <cellStyle name="20% - Énfasis6 2 5" xfId="328"/>
    <cellStyle name="20% - Énfasis6 2 6" xfId="329"/>
    <cellStyle name="20% - Énfasis6 2 7" xfId="330"/>
    <cellStyle name="20% - Énfasis6 2 8" xfId="331"/>
    <cellStyle name="20% - Énfasis6 2 9" xfId="332"/>
    <cellStyle name="20% - Énfasis6 3" xfId="333"/>
    <cellStyle name="20% - Énfasis6 3 10" xfId="334"/>
    <cellStyle name="20% - Énfasis6 3 11" xfId="335"/>
    <cellStyle name="20% - Énfasis6 3 12" xfId="336"/>
    <cellStyle name="20% - Énfasis6 3 13" xfId="337"/>
    <cellStyle name="20% - Énfasis6 3 2" xfId="338"/>
    <cellStyle name="20% - Énfasis6 3 3" xfId="339"/>
    <cellStyle name="20% - Énfasis6 3 4" xfId="340"/>
    <cellStyle name="20% - Énfasis6 3 5" xfId="341"/>
    <cellStyle name="20% - Énfasis6 3 6" xfId="342"/>
    <cellStyle name="20% - Énfasis6 3 7" xfId="343"/>
    <cellStyle name="20% - Énfasis6 3 8" xfId="344"/>
    <cellStyle name="20% - Énfasis6 3 9" xfId="345"/>
    <cellStyle name="20% - Énfasis6 4 10" xfId="346"/>
    <cellStyle name="20% - Énfasis6 4 11" xfId="347"/>
    <cellStyle name="20% - Énfasis6 4 12" xfId="348"/>
    <cellStyle name="20% - Énfasis6 4 13" xfId="349"/>
    <cellStyle name="20% - Énfasis6 4 2" xfId="350"/>
    <cellStyle name="20% - Énfasis6 4 3" xfId="351"/>
    <cellStyle name="20% - Énfasis6 4 4" xfId="352"/>
    <cellStyle name="20% - Énfasis6 4 5" xfId="353"/>
    <cellStyle name="20% - Énfasis6 4 6" xfId="354"/>
    <cellStyle name="20% - Énfasis6 4 7" xfId="355"/>
    <cellStyle name="20% - Énfasis6 4 8" xfId="356"/>
    <cellStyle name="20% - Énfasis6 4 9" xfId="357"/>
    <cellStyle name="20% - Énfasis6 5 10" xfId="358"/>
    <cellStyle name="20% - Énfasis6 5 11" xfId="359"/>
    <cellStyle name="20% - Énfasis6 5 12" xfId="360"/>
    <cellStyle name="20% - Énfasis6 5 2" xfId="361"/>
    <cellStyle name="20% - Énfasis6 5 3" xfId="362"/>
    <cellStyle name="20% - Énfasis6 5 4" xfId="363"/>
    <cellStyle name="20% - Énfasis6 5 5" xfId="364"/>
    <cellStyle name="20% - Énfasis6 5 6" xfId="365"/>
    <cellStyle name="20% - Énfasis6 5 7" xfId="366"/>
    <cellStyle name="20% - Énfasis6 5 8" xfId="367"/>
    <cellStyle name="20% - Énfasis6 5 9" xfId="368"/>
    <cellStyle name="40% - Accent1 2" xfId="369"/>
    <cellStyle name="40% - Accent2 2" xfId="370"/>
    <cellStyle name="40% - Accent3 2" xfId="371"/>
    <cellStyle name="40% - Accent4 2" xfId="372"/>
    <cellStyle name="40% - Accent5 2" xfId="373"/>
    <cellStyle name="40% - Accent6 2" xfId="374"/>
    <cellStyle name="40% - Énfasis1 2" xfId="375"/>
    <cellStyle name="40% - Énfasis1 2 10" xfId="376"/>
    <cellStyle name="40% - Énfasis1 2 11" xfId="377"/>
    <cellStyle name="40% - Énfasis1 2 12" xfId="378"/>
    <cellStyle name="40% - Énfasis1 2 13" xfId="379"/>
    <cellStyle name="40% - Énfasis1 2 2" xfId="380"/>
    <cellStyle name="40% - Énfasis1 2 2 2" xfId="381"/>
    <cellStyle name="40% - Énfasis1 2 3" xfId="382"/>
    <cellStyle name="40% - Énfasis1 2 4" xfId="383"/>
    <cellStyle name="40% - Énfasis1 2 5" xfId="384"/>
    <cellStyle name="40% - Énfasis1 2 6" xfId="385"/>
    <cellStyle name="40% - Énfasis1 2 7" xfId="386"/>
    <cellStyle name="40% - Énfasis1 2 8" xfId="387"/>
    <cellStyle name="40% - Énfasis1 2 9" xfId="388"/>
    <cellStyle name="40% - Énfasis1 3" xfId="389"/>
    <cellStyle name="40% - Énfasis1 3 10" xfId="390"/>
    <cellStyle name="40% - Énfasis1 3 11" xfId="391"/>
    <cellStyle name="40% - Énfasis1 3 12" xfId="392"/>
    <cellStyle name="40% - Énfasis1 3 13" xfId="393"/>
    <cellStyle name="40% - Énfasis1 3 2" xfId="394"/>
    <cellStyle name="40% - Énfasis1 3 3" xfId="395"/>
    <cellStyle name="40% - Énfasis1 3 4" xfId="396"/>
    <cellStyle name="40% - Énfasis1 3 5" xfId="397"/>
    <cellStyle name="40% - Énfasis1 3 6" xfId="398"/>
    <cellStyle name="40% - Énfasis1 3 7" xfId="399"/>
    <cellStyle name="40% - Énfasis1 3 8" xfId="400"/>
    <cellStyle name="40% - Énfasis1 3 9" xfId="401"/>
    <cellStyle name="40% - Énfasis1 4 10" xfId="402"/>
    <cellStyle name="40% - Énfasis1 4 11" xfId="403"/>
    <cellStyle name="40% - Énfasis1 4 12" xfId="404"/>
    <cellStyle name="40% - Énfasis1 4 13" xfId="405"/>
    <cellStyle name="40% - Énfasis1 4 2" xfId="406"/>
    <cellStyle name="40% - Énfasis1 4 3" xfId="407"/>
    <cellStyle name="40% - Énfasis1 4 4" xfId="408"/>
    <cellStyle name="40% - Énfasis1 4 5" xfId="409"/>
    <cellStyle name="40% - Énfasis1 4 6" xfId="410"/>
    <cellStyle name="40% - Énfasis1 4 7" xfId="411"/>
    <cellStyle name="40% - Énfasis1 4 8" xfId="412"/>
    <cellStyle name="40% - Énfasis1 4 9" xfId="413"/>
    <cellStyle name="40% - Énfasis1 5 10" xfId="414"/>
    <cellStyle name="40% - Énfasis1 5 11" xfId="415"/>
    <cellStyle name="40% - Énfasis1 5 12" xfId="416"/>
    <cellStyle name="40% - Énfasis1 5 2" xfId="417"/>
    <cellStyle name="40% - Énfasis1 5 3" xfId="418"/>
    <cellStyle name="40% - Énfasis1 5 4" xfId="419"/>
    <cellStyle name="40% - Énfasis1 5 5" xfId="420"/>
    <cellStyle name="40% - Énfasis1 5 6" xfId="421"/>
    <cellStyle name="40% - Énfasis1 5 7" xfId="422"/>
    <cellStyle name="40% - Énfasis1 5 8" xfId="423"/>
    <cellStyle name="40% - Énfasis1 5 9" xfId="424"/>
    <cellStyle name="40% - Énfasis2 2" xfId="425"/>
    <cellStyle name="40% - Énfasis2 2 10" xfId="426"/>
    <cellStyle name="40% - Énfasis2 2 11" xfId="427"/>
    <cellStyle name="40% - Énfasis2 2 12" xfId="428"/>
    <cellStyle name="40% - Énfasis2 2 13" xfId="429"/>
    <cellStyle name="40% - Énfasis2 2 2" xfId="430"/>
    <cellStyle name="40% - Énfasis2 2 2 2" xfId="431"/>
    <cellStyle name="40% - Énfasis2 2 3" xfId="432"/>
    <cellStyle name="40% - Énfasis2 2 4" xfId="433"/>
    <cellStyle name="40% - Énfasis2 2 5" xfId="434"/>
    <cellStyle name="40% - Énfasis2 2 6" xfId="435"/>
    <cellStyle name="40% - Énfasis2 2 7" xfId="436"/>
    <cellStyle name="40% - Énfasis2 2 8" xfId="437"/>
    <cellStyle name="40% - Énfasis2 2 9" xfId="438"/>
    <cellStyle name="40% - Énfasis2 3" xfId="439"/>
    <cellStyle name="40% - Énfasis2 3 10" xfId="440"/>
    <cellStyle name="40% - Énfasis2 3 11" xfId="441"/>
    <cellStyle name="40% - Énfasis2 3 12" xfId="442"/>
    <cellStyle name="40% - Énfasis2 3 13" xfId="443"/>
    <cellStyle name="40% - Énfasis2 3 2" xfId="444"/>
    <cellStyle name="40% - Énfasis2 3 3" xfId="445"/>
    <cellStyle name="40% - Énfasis2 3 4" xfId="446"/>
    <cellStyle name="40% - Énfasis2 3 5" xfId="447"/>
    <cellStyle name="40% - Énfasis2 3 6" xfId="448"/>
    <cellStyle name="40% - Énfasis2 3 7" xfId="449"/>
    <cellStyle name="40% - Énfasis2 3 8" xfId="450"/>
    <cellStyle name="40% - Énfasis2 3 9" xfId="451"/>
    <cellStyle name="40% - Énfasis2 4 10" xfId="452"/>
    <cellStyle name="40% - Énfasis2 4 11" xfId="453"/>
    <cellStyle name="40% - Énfasis2 4 12" xfId="454"/>
    <cellStyle name="40% - Énfasis2 4 13" xfId="455"/>
    <cellStyle name="40% - Énfasis2 4 2" xfId="456"/>
    <cellStyle name="40% - Énfasis2 4 3" xfId="457"/>
    <cellStyle name="40% - Énfasis2 4 4" xfId="458"/>
    <cellStyle name="40% - Énfasis2 4 5" xfId="459"/>
    <cellStyle name="40% - Énfasis2 4 6" xfId="460"/>
    <cellStyle name="40% - Énfasis2 4 7" xfId="461"/>
    <cellStyle name="40% - Énfasis2 4 8" xfId="462"/>
    <cellStyle name="40% - Énfasis2 4 9" xfId="463"/>
    <cellStyle name="40% - Énfasis2 5 10" xfId="464"/>
    <cellStyle name="40% - Énfasis2 5 11" xfId="465"/>
    <cellStyle name="40% - Énfasis2 5 12" xfId="466"/>
    <cellStyle name="40% - Énfasis2 5 2" xfId="467"/>
    <cellStyle name="40% - Énfasis2 5 3" xfId="468"/>
    <cellStyle name="40% - Énfasis2 5 4" xfId="469"/>
    <cellStyle name="40% - Énfasis2 5 5" xfId="470"/>
    <cellStyle name="40% - Énfasis2 5 6" xfId="471"/>
    <cellStyle name="40% - Énfasis2 5 7" xfId="472"/>
    <cellStyle name="40% - Énfasis2 5 8" xfId="473"/>
    <cellStyle name="40% - Énfasis2 5 9" xfId="474"/>
    <cellStyle name="40% - Énfasis3 2" xfId="475"/>
    <cellStyle name="40% - Énfasis3 2 10" xfId="476"/>
    <cellStyle name="40% - Énfasis3 2 11" xfId="477"/>
    <cellStyle name="40% - Énfasis3 2 12" xfId="478"/>
    <cellStyle name="40% - Énfasis3 2 13" xfId="479"/>
    <cellStyle name="40% - Énfasis3 2 2" xfId="480"/>
    <cellStyle name="40% - Énfasis3 2 2 2" xfId="481"/>
    <cellStyle name="40% - Énfasis3 2 3" xfId="482"/>
    <cellStyle name="40% - Énfasis3 2 4" xfId="483"/>
    <cellStyle name="40% - Énfasis3 2 5" xfId="484"/>
    <cellStyle name="40% - Énfasis3 2 6" xfId="485"/>
    <cellStyle name="40% - Énfasis3 2 7" xfId="486"/>
    <cellStyle name="40% - Énfasis3 2 8" xfId="487"/>
    <cellStyle name="40% - Énfasis3 2 9" xfId="488"/>
    <cellStyle name="40% - Énfasis3 3" xfId="489"/>
    <cellStyle name="40% - Énfasis3 3 10" xfId="490"/>
    <cellStyle name="40% - Énfasis3 3 11" xfId="491"/>
    <cellStyle name="40% - Énfasis3 3 12" xfId="492"/>
    <cellStyle name="40% - Énfasis3 3 13" xfId="493"/>
    <cellStyle name="40% - Énfasis3 3 2" xfId="494"/>
    <cellStyle name="40% - Énfasis3 3 3" xfId="495"/>
    <cellStyle name="40% - Énfasis3 3 4" xfId="496"/>
    <cellStyle name="40% - Énfasis3 3 5" xfId="497"/>
    <cellStyle name="40% - Énfasis3 3 6" xfId="498"/>
    <cellStyle name="40% - Énfasis3 3 7" xfId="499"/>
    <cellStyle name="40% - Énfasis3 3 8" xfId="500"/>
    <cellStyle name="40% - Énfasis3 3 9" xfId="501"/>
    <cellStyle name="40% - Énfasis3 4 10" xfId="502"/>
    <cellStyle name="40% - Énfasis3 4 11" xfId="503"/>
    <cellStyle name="40% - Énfasis3 4 12" xfId="504"/>
    <cellStyle name="40% - Énfasis3 4 13" xfId="505"/>
    <cellStyle name="40% - Énfasis3 4 2" xfId="506"/>
    <cellStyle name="40% - Énfasis3 4 3" xfId="507"/>
    <cellStyle name="40% - Énfasis3 4 4" xfId="508"/>
    <cellStyle name="40% - Énfasis3 4 5" xfId="509"/>
    <cellStyle name="40% - Énfasis3 4 6" xfId="510"/>
    <cellStyle name="40% - Énfasis3 4 7" xfId="511"/>
    <cellStyle name="40% - Énfasis3 4 8" xfId="512"/>
    <cellStyle name="40% - Énfasis3 4 9" xfId="513"/>
    <cellStyle name="40% - Énfasis3 5 10" xfId="514"/>
    <cellStyle name="40% - Énfasis3 5 11" xfId="515"/>
    <cellStyle name="40% - Énfasis3 5 12" xfId="516"/>
    <cellStyle name="40% - Énfasis3 5 2" xfId="517"/>
    <cellStyle name="40% - Énfasis3 5 3" xfId="518"/>
    <cellStyle name="40% - Énfasis3 5 4" xfId="519"/>
    <cellStyle name="40% - Énfasis3 5 5" xfId="520"/>
    <cellStyle name="40% - Énfasis3 5 6" xfId="521"/>
    <cellStyle name="40% - Énfasis3 5 7" xfId="522"/>
    <cellStyle name="40% - Énfasis3 5 8" xfId="523"/>
    <cellStyle name="40% - Énfasis3 5 9" xfId="524"/>
    <cellStyle name="40% - Énfasis4 2" xfId="525"/>
    <cellStyle name="40% - Énfasis4 2 10" xfId="526"/>
    <cellStyle name="40% - Énfasis4 2 11" xfId="527"/>
    <cellStyle name="40% - Énfasis4 2 12" xfId="528"/>
    <cellStyle name="40% - Énfasis4 2 13" xfId="529"/>
    <cellStyle name="40% - Énfasis4 2 2" xfId="530"/>
    <cellStyle name="40% - Énfasis4 2 2 2" xfId="531"/>
    <cellStyle name="40% - Énfasis4 2 3" xfId="532"/>
    <cellStyle name="40% - Énfasis4 2 4" xfId="533"/>
    <cellStyle name="40% - Énfasis4 2 5" xfId="534"/>
    <cellStyle name="40% - Énfasis4 2 6" xfId="535"/>
    <cellStyle name="40% - Énfasis4 2 7" xfId="536"/>
    <cellStyle name="40% - Énfasis4 2 8" xfId="537"/>
    <cellStyle name="40% - Énfasis4 2 9" xfId="538"/>
    <cellStyle name="40% - Énfasis4 3" xfId="539"/>
    <cellStyle name="40% - Énfasis4 3 10" xfId="540"/>
    <cellStyle name="40% - Énfasis4 3 11" xfId="541"/>
    <cellStyle name="40% - Énfasis4 3 12" xfId="542"/>
    <cellStyle name="40% - Énfasis4 3 13" xfId="543"/>
    <cellStyle name="40% - Énfasis4 3 2" xfId="544"/>
    <cellStyle name="40% - Énfasis4 3 3" xfId="545"/>
    <cellStyle name="40% - Énfasis4 3 4" xfId="546"/>
    <cellStyle name="40% - Énfasis4 3 5" xfId="547"/>
    <cellStyle name="40% - Énfasis4 3 6" xfId="548"/>
    <cellStyle name="40% - Énfasis4 3 7" xfId="549"/>
    <cellStyle name="40% - Énfasis4 3 8" xfId="550"/>
    <cellStyle name="40% - Énfasis4 3 9" xfId="551"/>
    <cellStyle name="40% - Énfasis4 4 10" xfId="552"/>
    <cellStyle name="40% - Énfasis4 4 11" xfId="553"/>
    <cellStyle name="40% - Énfasis4 4 12" xfId="554"/>
    <cellStyle name="40% - Énfasis4 4 13" xfId="555"/>
    <cellStyle name="40% - Énfasis4 4 2" xfId="556"/>
    <cellStyle name="40% - Énfasis4 4 3" xfId="557"/>
    <cellStyle name="40% - Énfasis4 4 4" xfId="558"/>
    <cellStyle name="40% - Énfasis4 4 5" xfId="559"/>
    <cellStyle name="40% - Énfasis4 4 6" xfId="560"/>
    <cellStyle name="40% - Énfasis4 4 7" xfId="561"/>
    <cellStyle name="40% - Énfasis4 4 8" xfId="562"/>
    <cellStyle name="40% - Énfasis4 4 9" xfId="563"/>
    <cellStyle name="40% - Énfasis4 5 10" xfId="564"/>
    <cellStyle name="40% - Énfasis4 5 11" xfId="565"/>
    <cellStyle name="40% - Énfasis4 5 12" xfId="566"/>
    <cellStyle name="40% - Énfasis4 5 2" xfId="567"/>
    <cellStyle name="40% - Énfasis4 5 3" xfId="568"/>
    <cellStyle name="40% - Énfasis4 5 4" xfId="569"/>
    <cellStyle name="40% - Énfasis4 5 5" xfId="570"/>
    <cellStyle name="40% - Énfasis4 5 6" xfId="571"/>
    <cellStyle name="40% - Énfasis4 5 7" xfId="572"/>
    <cellStyle name="40% - Énfasis4 5 8" xfId="573"/>
    <cellStyle name="40% - Énfasis4 5 9" xfId="574"/>
    <cellStyle name="40% - Énfasis5 2" xfId="575"/>
    <cellStyle name="40% - Énfasis5 2 10" xfId="576"/>
    <cellStyle name="40% - Énfasis5 2 11" xfId="577"/>
    <cellStyle name="40% - Énfasis5 2 12" xfId="578"/>
    <cellStyle name="40% - Énfasis5 2 13" xfId="579"/>
    <cellStyle name="40% - Énfasis5 2 2" xfId="580"/>
    <cellStyle name="40% - Énfasis5 2 2 2" xfId="581"/>
    <cellStyle name="40% - Énfasis5 2 3" xfId="582"/>
    <cellStyle name="40% - Énfasis5 2 4" xfId="583"/>
    <cellStyle name="40% - Énfasis5 2 5" xfId="584"/>
    <cellStyle name="40% - Énfasis5 2 6" xfId="585"/>
    <cellStyle name="40% - Énfasis5 2 7" xfId="586"/>
    <cellStyle name="40% - Énfasis5 2 8" xfId="587"/>
    <cellStyle name="40% - Énfasis5 2 9" xfId="588"/>
    <cellStyle name="40% - Énfasis5 3" xfId="589"/>
    <cellStyle name="40% - Énfasis5 3 10" xfId="590"/>
    <cellStyle name="40% - Énfasis5 3 11" xfId="591"/>
    <cellStyle name="40% - Énfasis5 3 12" xfId="592"/>
    <cellStyle name="40% - Énfasis5 3 13" xfId="593"/>
    <cellStyle name="40% - Énfasis5 3 2" xfId="594"/>
    <cellStyle name="40% - Énfasis5 3 3" xfId="595"/>
    <cellStyle name="40% - Énfasis5 3 4" xfId="596"/>
    <cellStyle name="40% - Énfasis5 3 5" xfId="597"/>
    <cellStyle name="40% - Énfasis5 3 6" xfId="598"/>
    <cellStyle name="40% - Énfasis5 3 7" xfId="599"/>
    <cellStyle name="40% - Énfasis5 3 8" xfId="600"/>
    <cellStyle name="40% - Énfasis5 3 9" xfId="601"/>
    <cellStyle name="40% - Énfasis5 4 10" xfId="602"/>
    <cellStyle name="40% - Énfasis5 4 11" xfId="603"/>
    <cellStyle name="40% - Énfasis5 4 12" xfId="604"/>
    <cellStyle name="40% - Énfasis5 4 13" xfId="605"/>
    <cellStyle name="40% - Énfasis5 4 2" xfId="606"/>
    <cellStyle name="40% - Énfasis5 4 3" xfId="607"/>
    <cellStyle name="40% - Énfasis5 4 4" xfId="608"/>
    <cellStyle name="40% - Énfasis5 4 5" xfId="609"/>
    <cellStyle name="40% - Énfasis5 4 6" xfId="610"/>
    <cellStyle name="40% - Énfasis5 4 7" xfId="611"/>
    <cellStyle name="40% - Énfasis5 4 8" xfId="612"/>
    <cellStyle name="40% - Énfasis5 4 9" xfId="613"/>
    <cellStyle name="40% - Énfasis5 5 10" xfId="614"/>
    <cellStyle name="40% - Énfasis5 5 11" xfId="615"/>
    <cellStyle name="40% - Énfasis5 5 12" xfId="616"/>
    <cellStyle name="40% - Énfasis5 5 2" xfId="617"/>
    <cellStyle name="40% - Énfasis5 5 3" xfId="618"/>
    <cellStyle name="40% - Énfasis5 5 4" xfId="619"/>
    <cellStyle name="40% - Énfasis5 5 5" xfId="620"/>
    <cellStyle name="40% - Énfasis5 5 6" xfId="621"/>
    <cellStyle name="40% - Énfasis5 5 7" xfId="622"/>
    <cellStyle name="40% - Énfasis5 5 8" xfId="623"/>
    <cellStyle name="40% - Énfasis5 5 9" xfId="624"/>
    <cellStyle name="40% - Énfasis6 2" xfId="625"/>
    <cellStyle name="40% - Énfasis6 2 10" xfId="626"/>
    <cellStyle name="40% - Énfasis6 2 11" xfId="627"/>
    <cellStyle name="40% - Énfasis6 2 12" xfId="628"/>
    <cellStyle name="40% - Énfasis6 2 13" xfId="629"/>
    <cellStyle name="40% - Énfasis6 2 2" xfId="630"/>
    <cellStyle name="40% - Énfasis6 2 2 2" xfId="631"/>
    <cellStyle name="40% - Énfasis6 2 2 2 2" xfId="632"/>
    <cellStyle name="40% - Énfasis6 2 3" xfId="633"/>
    <cellStyle name="40% - Énfasis6 2 4" xfId="634"/>
    <cellStyle name="40% - Énfasis6 2 5" xfId="635"/>
    <cellStyle name="40% - Énfasis6 2 6" xfId="636"/>
    <cellStyle name="40% - Énfasis6 2 7" xfId="637"/>
    <cellStyle name="40% - Énfasis6 2 8" xfId="638"/>
    <cellStyle name="40% - Énfasis6 2 9" xfId="639"/>
    <cellStyle name="40% - Énfasis6 3" xfId="640"/>
    <cellStyle name="40% - Énfasis6 3 10" xfId="641"/>
    <cellStyle name="40% - Énfasis6 3 11" xfId="642"/>
    <cellStyle name="40% - Énfasis6 3 12" xfId="643"/>
    <cellStyle name="40% - Énfasis6 3 13" xfId="644"/>
    <cellStyle name="40% - Énfasis6 3 2" xfId="645"/>
    <cellStyle name="40% - Énfasis6 3 3" xfId="646"/>
    <cellStyle name="40% - Énfasis6 3 4" xfId="647"/>
    <cellStyle name="40% - Énfasis6 3 5" xfId="648"/>
    <cellStyle name="40% - Énfasis6 3 6" xfId="649"/>
    <cellStyle name="40% - Énfasis6 3 7" xfId="650"/>
    <cellStyle name="40% - Énfasis6 3 8" xfId="651"/>
    <cellStyle name="40% - Énfasis6 3 9" xfId="652"/>
    <cellStyle name="40% - Énfasis6 4 10" xfId="653"/>
    <cellStyle name="40% - Énfasis6 4 11" xfId="654"/>
    <cellStyle name="40% - Énfasis6 4 12" xfId="655"/>
    <cellStyle name="40% - Énfasis6 4 13" xfId="656"/>
    <cellStyle name="40% - Énfasis6 4 2" xfId="657"/>
    <cellStyle name="40% - Énfasis6 4 3" xfId="658"/>
    <cellStyle name="40% - Énfasis6 4 4" xfId="659"/>
    <cellStyle name="40% - Énfasis6 4 5" xfId="660"/>
    <cellStyle name="40% - Énfasis6 4 6" xfId="661"/>
    <cellStyle name="40% - Énfasis6 4 7" xfId="662"/>
    <cellStyle name="40% - Énfasis6 4 8" xfId="663"/>
    <cellStyle name="40% - Énfasis6 4 9" xfId="664"/>
    <cellStyle name="40% - Énfasis6 5 10" xfId="665"/>
    <cellStyle name="40% - Énfasis6 5 11" xfId="666"/>
    <cellStyle name="40% - Énfasis6 5 12" xfId="667"/>
    <cellStyle name="40% - Énfasis6 5 2" xfId="668"/>
    <cellStyle name="40% - Énfasis6 5 3" xfId="669"/>
    <cellStyle name="40% - Énfasis6 5 4" xfId="670"/>
    <cellStyle name="40% - Énfasis6 5 5" xfId="671"/>
    <cellStyle name="40% - Énfasis6 5 6" xfId="672"/>
    <cellStyle name="40% - Énfasis6 5 7" xfId="673"/>
    <cellStyle name="40% - Énfasis6 5 8" xfId="674"/>
    <cellStyle name="40% - Énfasis6 5 9" xfId="675"/>
    <cellStyle name="60% - Accent1 2" xfId="676"/>
    <cellStyle name="60% - Accent2 2" xfId="677"/>
    <cellStyle name="60% - Accent3 2" xfId="678"/>
    <cellStyle name="60% - Accent4 2" xfId="679"/>
    <cellStyle name="60% - Accent5 2" xfId="680"/>
    <cellStyle name="60% - Accent6 2" xfId="681"/>
    <cellStyle name="60% - Énfasis1 2" xfId="682"/>
    <cellStyle name="60% - Énfasis1 2 10" xfId="683"/>
    <cellStyle name="60% - Énfasis1 2 11" xfId="684"/>
    <cellStyle name="60% - Énfasis1 2 12" xfId="685"/>
    <cellStyle name="60% - Énfasis1 2 13" xfId="686"/>
    <cellStyle name="60% - Énfasis1 2 2" xfId="687"/>
    <cellStyle name="60% - Énfasis1 2 2 2" xfId="688"/>
    <cellStyle name="60% - Énfasis1 2 3" xfId="689"/>
    <cellStyle name="60% - Énfasis1 2 4" xfId="690"/>
    <cellStyle name="60% - Énfasis1 2 5" xfId="691"/>
    <cellStyle name="60% - Énfasis1 2 6" xfId="692"/>
    <cellStyle name="60% - Énfasis1 2 7" xfId="693"/>
    <cellStyle name="60% - Énfasis1 2 8" xfId="694"/>
    <cellStyle name="60% - Énfasis1 2 9" xfId="695"/>
    <cellStyle name="60% - Énfasis1 3" xfId="696"/>
    <cellStyle name="60% - Énfasis1 3 10" xfId="697"/>
    <cellStyle name="60% - Énfasis1 3 11" xfId="698"/>
    <cellStyle name="60% - Énfasis1 3 12" xfId="699"/>
    <cellStyle name="60% - Énfasis1 3 13" xfId="700"/>
    <cellStyle name="60% - Énfasis1 3 2" xfId="701"/>
    <cellStyle name="60% - Énfasis1 3 3" xfId="702"/>
    <cellStyle name="60% - Énfasis1 3 4" xfId="703"/>
    <cellStyle name="60% - Énfasis1 3 5" xfId="704"/>
    <cellStyle name="60% - Énfasis1 3 6" xfId="705"/>
    <cellStyle name="60% - Énfasis1 3 7" xfId="706"/>
    <cellStyle name="60% - Énfasis1 3 8" xfId="707"/>
    <cellStyle name="60% - Énfasis1 3 9" xfId="708"/>
    <cellStyle name="60% - Énfasis1 4 10" xfId="709"/>
    <cellStyle name="60% - Énfasis1 4 11" xfId="710"/>
    <cellStyle name="60% - Énfasis1 4 12" xfId="711"/>
    <cellStyle name="60% - Énfasis1 4 13" xfId="712"/>
    <cellStyle name="60% - Énfasis1 4 2" xfId="713"/>
    <cellStyle name="60% - Énfasis1 4 3" xfId="714"/>
    <cellStyle name="60% - Énfasis1 4 4" xfId="715"/>
    <cellStyle name="60% - Énfasis1 4 5" xfId="716"/>
    <cellStyle name="60% - Énfasis1 4 6" xfId="717"/>
    <cellStyle name="60% - Énfasis1 4 7" xfId="718"/>
    <cellStyle name="60% - Énfasis1 4 8" xfId="719"/>
    <cellStyle name="60% - Énfasis1 4 9" xfId="720"/>
    <cellStyle name="60% - Énfasis1 5 10" xfId="721"/>
    <cellStyle name="60% - Énfasis1 5 11" xfId="722"/>
    <cellStyle name="60% - Énfasis1 5 12" xfId="723"/>
    <cellStyle name="60% - Énfasis1 5 2" xfId="724"/>
    <cellStyle name="60% - Énfasis1 5 3" xfId="725"/>
    <cellStyle name="60% - Énfasis1 5 4" xfId="726"/>
    <cellStyle name="60% - Énfasis1 5 5" xfId="727"/>
    <cellStyle name="60% - Énfasis1 5 6" xfId="728"/>
    <cellStyle name="60% - Énfasis1 5 7" xfId="729"/>
    <cellStyle name="60% - Énfasis1 5 8" xfId="730"/>
    <cellStyle name="60% - Énfasis1 5 9" xfId="731"/>
    <cellStyle name="60% - Énfasis2 2" xfId="732"/>
    <cellStyle name="60% - Énfasis2 2 10" xfId="733"/>
    <cellStyle name="60% - Énfasis2 2 11" xfId="734"/>
    <cellStyle name="60% - Énfasis2 2 12" xfId="735"/>
    <cellStyle name="60% - Énfasis2 2 13" xfId="736"/>
    <cellStyle name="60% - Énfasis2 2 2" xfId="737"/>
    <cellStyle name="60% - Énfasis2 2 2 2" xfId="738"/>
    <cellStyle name="60% - Énfasis2 2 3" xfId="739"/>
    <cellStyle name="60% - Énfasis2 2 4" xfId="740"/>
    <cellStyle name="60% - Énfasis2 2 5" xfId="741"/>
    <cellStyle name="60% - Énfasis2 2 6" xfId="742"/>
    <cellStyle name="60% - Énfasis2 2 7" xfId="743"/>
    <cellStyle name="60% - Énfasis2 2 8" xfId="744"/>
    <cellStyle name="60% - Énfasis2 2 9" xfId="745"/>
    <cellStyle name="60% - Énfasis2 3" xfId="746"/>
    <cellStyle name="60% - Énfasis2 3 10" xfId="747"/>
    <cellStyle name="60% - Énfasis2 3 11" xfId="748"/>
    <cellStyle name="60% - Énfasis2 3 12" xfId="749"/>
    <cellStyle name="60% - Énfasis2 3 13" xfId="750"/>
    <cellStyle name="60% - Énfasis2 3 2" xfId="751"/>
    <cellStyle name="60% - Énfasis2 3 3" xfId="752"/>
    <cellStyle name="60% - Énfasis2 3 4" xfId="753"/>
    <cellStyle name="60% - Énfasis2 3 5" xfId="754"/>
    <cellStyle name="60% - Énfasis2 3 6" xfId="755"/>
    <cellStyle name="60% - Énfasis2 3 7" xfId="756"/>
    <cellStyle name="60% - Énfasis2 3 8" xfId="757"/>
    <cellStyle name="60% - Énfasis2 3 9" xfId="758"/>
    <cellStyle name="60% - Énfasis2 4 10" xfId="759"/>
    <cellStyle name="60% - Énfasis2 4 11" xfId="760"/>
    <cellStyle name="60% - Énfasis2 4 12" xfId="761"/>
    <cellStyle name="60% - Énfasis2 4 13" xfId="762"/>
    <cellStyle name="60% - Énfasis2 4 2" xfId="763"/>
    <cellStyle name="60% - Énfasis2 4 3" xfId="764"/>
    <cellStyle name="60% - Énfasis2 4 4" xfId="765"/>
    <cellStyle name="60% - Énfasis2 4 5" xfId="766"/>
    <cellStyle name="60% - Énfasis2 4 6" xfId="767"/>
    <cellStyle name="60% - Énfasis2 4 7" xfId="768"/>
    <cellStyle name="60% - Énfasis2 4 8" xfId="769"/>
    <cellStyle name="60% - Énfasis2 4 9" xfId="770"/>
    <cellStyle name="60% - Énfasis2 5 10" xfId="771"/>
    <cellStyle name="60% - Énfasis2 5 11" xfId="772"/>
    <cellStyle name="60% - Énfasis2 5 12" xfId="773"/>
    <cellStyle name="60% - Énfasis2 5 2" xfId="774"/>
    <cellStyle name="60% - Énfasis2 5 3" xfId="775"/>
    <cellStyle name="60% - Énfasis2 5 4" xfId="776"/>
    <cellStyle name="60% - Énfasis2 5 5" xfId="777"/>
    <cellStyle name="60% - Énfasis2 5 6" xfId="778"/>
    <cellStyle name="60% - Énfasis2 5 7" xfId="779"/>
    <cellStyle name="60% - Énfasis2 5 8" xfId="780"/>
    <cellStyle name="60% - Énfasis2 5 9" xfId="781"/>
    <cellStyle name="60% - Énfasis3 2" xfId="782"/>
    <cellStyle name="60% - Énfasis3 2 10" xfId="783"/>
    <cellStyle name="60% - Énfasis3 2 11" xfId="784"/>
    <cellStyle name="60% - Énfasis3 2 12" xfId="785"/>
    <cellStyle name="60% - Énfasis3 2 13" xfId="786"/>
    <cellStyle name="60% - Énfasis3 2 2" xfId="787"/>
    <cellStyle name="60% - Énfasis3 2 2 2" xfId="788"/>
    <cellStyle name="60% - Énfasis3 2 3" xfId="789"/>
    <cellStyle name="60% - Énfasis3 2 4" xfId="790"/>
    <cellStyle name="60% - Énfasis3 2 5" xfId="791"/>
    <cellStyle name="60% - Énfasis3 2 6" xfId="792"/>
    <cellStyle name="60% - Énfasis3 2 7" xfId="793"/>
    <cellStyle name="60% - Énfasis3 2 8" xfId="794"/>
    <cellStyle name="60% - Énfasis3 2 9" xfId="795"/>
    <cellStyle name="60% - Énfasis3 3" xfId="796"/>
    <cellStyle name="60% - Énfasis3 3 10" xfId="797"/>
    <cellStyle name="60% - Énfasis3 3 11" xfId="798"/>
    <cellStyle name="60% - Énfasis3 3 12" xfId="799"/>
    <cellStyle name="60% - Énfasis3 3 13" xfId="800"/>
    <cellStyle name="60% - Énfasis3 3 2" xfId="801"/>
    <cellStyle name="60% - Énfasis3 3 3" xfId="802"/>
    <cellStyle name="60% - Énfasis3 3 4" xfId="803"/>
    <cellStyle name="60% - Énfasis3 3 5" xfId="804"/>
    <cellStyle name="60% - Énfasis3 3 6" xfId="805"/>
    <cellStyle name="60% - Énfasis3 3 7" xfId="806"/>
    <cellStyle name="60% - Énfasis3 3 8" xfId="807"/>
    <cellStyle name="60% - Énfasis3 3 9" xfId="808"/>
    <cellStyle name="60% - Énfasis3 4 10" xfId="809"/>
    <cellStyle name="60% - Énfasis3 4 11" xfId="810"/>
    <cellStyle name="60% - Énfasis3 4 12" xfId="811"/>
    <cellStyle name="60% - Énfasis3 4 13" xfId="812"/>
    <cellStyle name="60% - Énfasis3 4 2" xfId="813"/>
    <cellStyle name="60% - Énfasis3 4 3" xfId="814"/>
    <cellStyle name="60% - Énfasis3 4 4" xfId="815"/>
    <cellStyle name="60% - Énfasis3 4 5" xfId="816"/>
    <cellStyle name="60% - Énfasis3 4 6" xfId="817"/>
    <cellStyle name="60% - Énfasis3 4 7" xfId="818"/>
    <cellStyle name="60% - Énfasis3 4 8" xfId="819"/>
    <cellStyle name="60% - Énfasis3 4 9" xfId="820"/>
    <cellStyle name="60% - Énfasis3 5 10" xfId="821"/>
    <cellStyle name="60% - Énfasis3 5 11" xfId="822"/>
    <cellStyle name="60% - Énfasis3 5 12" xfId="823"/>
    <cellStyle name="60% - Énfasis3 5 2" xfId="824"/>
    <cellStyle name="60% - Énfasis3 5 3" xfId="825"/>
    <cellStyle name="60% - Énfasis3 5 4" xfId="826"/>
    <cellStyle name="60% - Énfasis3 5 5" xfId="827"/>
    <cellStyle name="60% - Énfasis3 5 6" xfId="828"/>
    <cellStyle name="60% - Énfasis3 5 7" xfId="829"/>
    <cellStyle name="60% - Énfasis3 5 8" xfId="830"/>
    <cellStyle name="60% - Énfasis3 5 9" xfId="831"/>
    <cellStyle name="60% - Énfasis4 2" xfId="832"/>
    <cellStyle name="60% - Énfasis4 2 10" xfId="833"/>
    <cellStyle name="60% - Énfasis4 2 11" xfId="834"/>
    <cellStyle name="60% - Énfasis4 2 12" xfId="835"/>
    <cellStyle name="60% - Énfasis4 2 13" xfId="836"/>
    <cellStyle name="60% - Énfasis4 2 2" xfId="837"/>
    <cellStyle name="60% - Énfasis4 2 2 2" xfId="838"/>
    <cellStyle name="60% - Énfasis4 2 3" xfId="839"/>
    <cellStyle name="60% - Énfasis4 2 4" xfId="840"/>
    <cellStyle name="60% - Énfasis4 2 5" xfId="841"/>
    <cellStyle name="60% - Énfasis4 2 6" xfId="842"/>
    <cellStyle name="60% - Énfasis4 2 7" xfId="843"/>
    <cellStyle name="60% - Énfasis4 2 8" xfId="844"/>
    <cellStyle name="60% - Énfasis4 2 9" xfId="845"/>
    <cellStyle name="60% - Énfasis4 3" xfId="846"/>
    <cellStyle name="60% - Énfasis4 3 10" xfId="847"/>
    <cellStyle name="60% - Énfasis4 3 11" xfId="848"/>
    <cellStyle name="60% - Énfasis4 3 12" xfId="849"/>
    <cellStyle name="60% - Énfasis4 3 13" xfId="850"/>
    <cellStyle name="60% - Énfasis4 3 2" xfId="851"/>
    <cellStyle name="60% - Énfasis4 3 3" xfId="852"/>
    <cellStyle name="60% - Énfasis4 3 4" xfId="853"/>
    <cellStyle name="60% - Énfasis4 3 5" xfId="854"/>
    <cellStyle name="60% - Énfasis4 3 6" xfId="855"/>
    <cellStyle name="60% - Énfasis4 3 7" xfId="856"/>
    <cellStyle name="60% - Énfasis4 3 8" xfId="857"/>
    <cellStyle name="60% - Énfasis4 3 9" xfId="858"/>
    <cellStyle name="60% - Énfasis4 4 10" xfId="859"/>
    <cellStyle name="60% - Énfasis4 4 11" xfId="860"/>
    <cellStyle name="60% - Énfasis4 4 12" xfId="861"/>
    <cellStyle name="60% - Énfasis4 4 13" xfId="862"/>
    <cellStyle name="60% - Énfasis4 4 2" xfId="863"/>
    <cellStyle name="60% - Énfasis4 4 3" xfId="864"/>
    <cellStyle name="60% - Énfasis4 4 4" xfId="865"/>
    <cellStyle name="60% - Énfasis4 4 5" xfId="866"/>
    <cellStyle name="60% - Énfasis4 4 6" xfId="867"/>
    <cellStyle name="60% - Énfasis4 4 7" xfId="868"/>
    <cellStyle name="60% - Énfasis4 4 8" xfId="869"/>
    <cellStyle name="60% - Énfasis4 4 9" xfId="870"/>
    <cellStyle name="60% - Énfasis4 5 10" xfId="871"/>
    <cellStyle name="60% - Énfasis4 5 11" xfId="872"/>
    <cellStyle name="60% - Énfasis4 5 12" xfId="873"/>
    <cellStyle name="60% - Énfasis4 5 2" xfId="874"/>
    <cellStyle name="60% - Énfasis4 5 3" xfId="875"/>
    <cellStyle name="60% - Énfasis4 5 4" xfId="876"/>
    <cellStyle name="60% - Énfasis4 5 5" xfId="877"/>
    <cellStyle name="60% - Énfasis4 5 6" xfId="878"/>
    <cellStyle name="60% - Énfasis4 5 7" xfId="879"/>
    <cellStyle name="60% - Énfasis4 5 8" xfId="880"/>
    <cellStyle name="60% - Énfasis4 5 9" xfId="881"/>
    <cellStyle name="60% - Énfasis5 2" xfId="882"/>
    <cellStyle name="60% - Énfasis5 2 10" xfId="883"/>
    <cellStyle name="60% - Énfasis5 2 11" xfId="884"/>
    <cellStyle name="60% - Énfasis5 2 12" xfId="885"/>
    <cellStyle name="60% - Énfasis5 2 13" xfId="886"/>
    <cellStyle name="60% - Énfasis5 2 2" xfId="887"/>
    <cellStyle name="60% - Énfasis5 2 2 2" xfId="888"/>
    <cellStyle name="60% - Énfasis5 2 3" xfId="889"/>
    <cellStyle name="60% - Énfasis5 2 4" xfId="890"/>
    <cellStyle name="60% - Énfasis5 2 5" xfId="891"/>
    <cellStyle name="60% - Énfasis5 2 6" xfId="892"/>
    <cellStyle name="60% - Énfasis5 2 7" xfId="893"/>
    <cellStyle name="60% - Énfasis5 2 8" xfId="894"/>
    <cellStyle name="60% - Énfasis5 2 9" xfId="895"/>
    <cellStyle name="60% - Énfasis5 3" xfId="896"/>
    <cellStyle name="60% - Énfasis5 3 10" xfId="897"/>
    <cellStyle name="60% - Énfasis5 3 11" xfId="898"/>
    <cellStyle name="60% - Énfasis5 3 12" xfId="899"/>
    <cellStyle name="60% - Énfasis5 3 13" xfId="900"/>
    <cellStyle name="60% - Énfasis5 3 2" xfId="901"/>
    <cellStyle name="60% - Énfasis5 3 3" xfId="902"/>
    <cellStyle name="60% - Énfasis5 3 4" xfId="903"/>
    <cellStyle name="60% - Énfasis5 3 5" xfId="904"/>
    <cellStyle name="60% - Énfasis5 3 6" xfId="905"/>
    <cellStyle name="60% - Énfasis5 3 7" xfId="906"/>
    <cellStyle name="60% - Énfasis5 3 8" xfId="907"/>
    <cellStyle name="60% - Énfasis5 3 9" xfId="908"/>
    <cellStyle name="60% - Énfasis5 4 10" xfId="909"/>
    <cellStyle name="60% - Énfasis5 4 11" xfId="910"/>
    <cellStyle name="60% - Énfasis5 4 12" xfId="911"/>
    <cellStyle name="60% - Énfasis5 4 13" xfId="912"/>
    <cellStyle name="60% - Énfasis5 4 2" xfId="913"/>
    <cellStyle name="60% - Énfasis5 4 3" xfId="914"/>
    <cellStyle name="60% - Énfasis5 4 4" xfId="915"/>
    <cellStyle name="60% - Énfasis5 4 5" xfId="916"/>
    <cellStyle name="60% - Énfasis5 4 6" xfId="917"/>
    <cellStyle name="60% - Énfasis5 4 7" xfId="918"/>
    <cellStyle name="60% - Énfasis5 4 8" xfId="919"/>
    <cellStyle name="60% - Énfasis5 4 9" xfId="920"/>
    <cellStyle name="60% - Énfasis5 5 10" xfId="921"/>
    <cellStyle name="60% - Énfasis5 5 11" xfId="922"/>
    <cellStyle name="60% - Énfasis5 5 12" xfId="923"/>
    <cellStyle name="60% - Énfasis5 5 2" xfId="924"/>
    <cellStyle name="60% - Énfasis5 5 3" xfId="925"/>
    <cellStyle name="60% - Énfasis5 5 4" xfId="926"/>
    <cellStyle name="60% - Énfasis5 5 5" xfId="927"/>
    <cellStyle name="60% - Énfasis5 5 6" xfId="928"/>
    <cellStyle name="60% - Énfasis5 5 7" xfId="929"/>
    <cellStyle name="60% - Énfasis5 5 8" xfId="930"/>
    <cellStyle name="60% - Énfasis5 5 9" xfId="931"/>
    <cellStyle name="60% - Énfasis6 2" xfId="932"/>
    <cellStyle name="60% - Énfasis6 2 10" xfId="933"/>
    <cellStyle name="60% - Énfasis6 2 11" xfId="934"/>
    <cellStyle name="60% - Énfasis6 2 12" xfId="935"/>
    <cellStyle name="60% - Énfasis6 2 13" xfId="936"/>
    <cellStyle name="60% - Énfasis6 2 2" xfId="937"/>
    <cellStyle name="60% - Énfasis6 2 2 2" xfId="938"/>
    <cellStyle name="60% - Énfasis6 2 3" xfId="939"/>
    <cellStyle name="60% - Énfasis6 2 4" xfId="940"/>
    <cellStyle name="60% - Énfasis6 2 5" xfId="941"/>
    <cellStyle name="60% - Énfasis6 2 6" xfId="942"/>
    <cellStyle name="60% - Énfasis6 2 7" xfId="943"/>
    <cellStyle name="60% - Énfasis6 2 8" xfId="944"/>
    <cellStyle name="60% - Énfasis6 2 9" xfId="945"/>
    <cellStyle name="60% - Énfasis6 3" xfId="946"/>
    <cellStyle name="60% - Énfasis6 3 10" xfId="947"/>
    <cellStyle name="60% - Énfasis6 3 11" xfId="948"/>
    <cellStyle name="60% - Énfasis6 3 12" xfId="949"/>
    <cellStyle name="60% - Énfasis6 3 13" xfId="950"/>
    <cellStyle name="60% - Énfasis6 3 2" xfId="951"/>
    <cellStyle name="60% - Énfasis6 3 3" xfId="952"/>
    <cellStyle name="60% - Énfasis6 3 4" xfId="953"/>
    <cellStyle name="60% - Énfasis6 3 5" xfId="954"/>
    <cellStyle name="60% - Énfasis6 3 6" xfId="955"/>
    <cellStyle name="60% - Énfasis6 3 7" xfId="956"/>
    <cellStyle name="60% - Énfasis6 3 8" xfId="957"/>
    <cellStyle name="60% - Énfasis6 3 9" xfId="958"/>
    <cellStyle name="60% - Énfasis6 4 10" xfId="959"/>
    <cellStyle name="60% - Énfasis6 4 11" xfId="960"/>
    <cellStyle name="60% - Énfasis6 4 12" xfId="961"/>
    <cellStyle name="60% - Énfasis6 4 13" xfId="962"/>
    <cellStyle name="60% - Énfasis6 4 2" xfId="963"/>
    <cellStyle name="60% - Énfasis6 4 3" xfId="964"/>
    <cellStyle name="60% - Énfasis6 4 4" xfId="965"/>
    <cellStyle name="60% - Énfasis6 4 5" xfId="966"/>
    <cellStyle name="60% - Énfasis6 4 6" xfId="967"/>
    <cellStyle name="60% - Énfasis6 4 7" xfId="968"/>
    <cellStyle name="60% - Énfasis6 4 8" xfId="969"/>
    <cellStyle name="60% - Énfasis6 4 9" xfId="970"/>
    <cellStyle name="60% - Énfasis6 5 10" xfId="971"/>
    <cellStyle name="60% - Énfasis6 5 11" xfId="972"/>
    <cellStyle name="60% - Énfasis6 5 12" xfId="973"/>
    <cellStyle name="60% - Énfasis6 5 2" xfId="974"/>
    <cellStyle name="60% - Énfasis6 5 3" xfId="975"/>
    <cellStyle name="60% - Énfasis6 5 4" xfId="976"/>
    <cellStyle name="60% - Énfasis6 5 5" xfId="977"/>
    <cellStyle name="60% - Énfasis6 5 6" xfId="978"/>
    <cellStyle name="60% - Énfasis6 5 7" xfId="979"/>
    <cellStyle name="60% - Énfasis6 5 8" xfId="980"/>
    <cellStyle name="60% - Énfasis6 5 9" xfId="981"/>
    <cellStyle name="Accent1 2" xfId="982"/>
    <cellStyle name="Accent2 2" xfId="983"/>
    <cellStyle name="Accent3 2" xfId="984"/>
    <cellStyle name="Accent4 2" xfId="985"/>
    <cellStyle name="Accent5 2" xfId="986"/>
    <cellStyle name="Accent6 2" xfId="987"/>
    <cellStyle name="Bad 2" xfId="988"/>
    <cellStyle name="Buena 2" xfId="989"/>
    <cellStyle name="Buena 2 10" xfId="990"/>
    <cellStyle name="Buena 2 11" xfId="991"/>
    <cellStyle name="Buena 2 12" xfId="992"/>
    <cellStyle name="Buena 2 13" xfId="993"/>
    <cellStyle name="Buena 2 2" xfId="994"/>
    <cellStyle name="Buena 2 2 2" xfId="995"/>
    <cellStyle name="Buena 2 3" xfId="996"/>
    <cellStyle name="Buena 2 4" xfId="997"/>
    <cellStyle name="Buena 2 5" xfId="998"/>
    <cellStyle name="Buena 2 6" xfId="999"/>
    <cellStyle name="Buena 2 7" xfId="1000"/>
    <cellStyle name="Buena 2 8" xfId="1001"/>
    <cellStyle name="Buena 2 9" xfId="1002"/>
    <cellStyle name="Buena 3" xfId="1003"/>
    <cellStyle name="Buena 3 10" xfId="1004"/>
    <cellStyle name="Buena 3 11" xfId="1005"/>
    <cellStyle name="Buena 3 12" xfId="1006"/>
    <cellStyle name="Buena 3 13" xfId="1007"/>
    <cellStyle name="Buena 3 2" xfId="1008"/>
    <cellStyle name="Buena 3 3" xfId="1009"/>
    <cellStyle name="Buena 3 4" xfId="1010"/>
    <cellStyle name="Buena 3 5" xfId="1011"/>
    <cellStyle name="Buena 3 6" xfId="1012"/>
    <cellStyle name="Buena 3 7" xfId="1013"/>
    <cellStyle name="Buena 3 8" xfId="1014"/>
    <cellStyle name="Buena 3 9" xfId="1015"/>
    <cellStyle name="Buena 4 10" xfId="1016"/>
    <cellStyle name="Buena 4 11" xfId="1017"/>
    <cellStyle name="Buena 4 12" xfId="1018"/>
    <cellStyle name="Buena 4 13" xfId="1019"/>
    <cellStyle name="Buena 4 2" xfId="1020"/>
    <cellStyle name="Buena 4 3" xfId="1021"/>
    <cellStyle name="Buena 4 4" xfId="1022"/>
    <cellStyle name="Buena 4 5" xfId="1023"/>
    <cellStyle name="Buena 4 6" xfId="1024"/>
    <cellStyle name="Buena 4 7" xfId="1025"/>
    <cellStyle name="Buena 4 8" xfId="1026"/>
    <cellStyle name="Buena 4 9" xfId="1027"/>
    <cellStyle name="Buena 5 10" xfId="1028"/>
    <cellStyle name="Buena 5 11" xfId="1029"/>
    <cellStyle name="Buena 5 12" xfId="1030"/>
    <cellStyle name="Buena 5 2" xfId="1031"/>
    <cellStyle name="Buena 5 3" xfId="1032"/>
    <cellStyle name="Buena 5 4" xfId="1033"/>
    <cellStyle name="Buena 5 5" xfId="1034"/>
    <cellStyle name="Buena 5 6" xfId="1035"/>
    <cellStyle name="Buena 5 7" xfId="1036"/>
    <cellStyle name="Buena 5 8" xfId="1037"/>
    <cellStyle name="Buena 5 9" xfId="1038"/>
    <cellStyle name="Calculation 2" xfId="1039"/>
    <cellStyle name="Cálculo 2" xfId="1040"/>
    <cellStyle name="Cálculo 2 10" xfId="1041"/>
    <cellStyle name="Cálculo 2 11" xfId="1042"/>
    <cellStyle name="Cálculo 2 12" xfId="1043"/>
    <cellStyle name="Cálculo 2 13" xfId="1044"/>
    <cellStyle name="Cálculo 2 2" xfId="1045"/>
    <cellStyle name="Cálculo 2 2 2" xfId="1046"/>
    <cellStyle name="Cálculo 2 3" xfId="1047"/>
    <cellStyle name="Cálculo 2 4" xfId="1048"/>
    <cellStyle name="Cálculo 2 5" xfId="1049"/>
    <cellStyle name="Cálculo 2 6" xfId="1050"/>
    <cellStyle name="Cálculo 2 7" xfId="1051"/>
    <cellStyle name="Cálculo 2 8" xfId="1052"/>
    <cellStyle name="Cálculo 2 9" xfId="1053"/>
    <cellStyle name="Cálculo 3" xfId="1054"/>
    <cellStyle name="Cálculo 3 10" xfId="1055"/>
    <cellStyle name="Cálculo 3 11" xfId="1056"/>
    <cellStyle name="Cálculo 3 12" xfId="1057"/>
    <cellStyle name="Cálculo 3 13" xfId="1058"/>
    <cellStyle name="Cálculo 3 2" xfId="1059"/>
    <cellStyle name="Cálculo 3 3" xfId="1060"/>
    <cellStyle name="Cálculo 3 4" xfId="1061"/>
    <cellStyle name="Cálculo 3 5" xfId="1062"/>
    <cellStyle name="Cálculo 3 6" xfId="1063"/>
    <cellStyle name="Cálculo 3 7" xfId="1064"/>
    <cellStyle name="Cálculo 3 8" xfId="1065"/>
    <cellStyle name="Cálculo 3 9" xfId="1066"/>
    <cellStyle name="Cálculo 4 10" xfId="1067"/>
    <cellStyle name="Cálculo 4 11" xfId="1068"/>
    <cellStyle name="Cálculo 4 12" xfId="1069"/>
    <cellStyle name="Cálculo 4 13" xfId="1070"/>
    <cellStyle name="Cálculo 4 2" xfId="1071"/>
    <cellStyle name="Cálculo 4 3" xfId="1072"/>
    <cellStyle name="Cálculo 4 4" xfId="1073"/>
    <cellStyle name="Cálculo 4 5" xfId="1074"/>
    <cellStyle name="Cálculo 4 6" xfId="1075"/>
    <cellStyle name="Cálculo 4 7" xfId="1076"/>
    <cellStyle name="Cálculo 4 8" xfId="1077"/>
    <cellStyle name="Cálculo 4 9" xfId="1078"/>
    <cellStyle name="Cálculo 5 10" xfId="1079"/>
    <cellStyle name="Cálculo 5 11" xfId="1080"/>
    <cellStyle name="Cálculo 5 12" xfId="1081"/>
    <cellStyle name="Cálculo 5 2" xfId="1082"/>
    <cellStyle name="Cálculo 5 3" xfId="1083"/>
    <cellStyle name="Cálculo 5 4" xfId="1084"/>
    <cellStyle name="Cálculo 5 5" xfId="1085"/>
    <cellStyle name="Cálculo 5 6" xfId="1086"/>
    <cellStyle name="Cálculo 5 7" xfId="1087"/>
    <cellStyle name="Cálculo 5 8" xfId="1088"/>
    <cellStyle name="Cálculo 5 9" xfId="1089"/>
    <cellStyle name="Celda de comprobación 2" xfId="1090"/>
    <cellStyle name="Celda de comprobación 2 10" xfId="1091"/>
    <cellStyle name="Celda de comprobación 2 11" xfId="1092"/>
    <cellStyle name="Celda de comprobación 2 12" xfId="1093"/>
    <cellStyle name="Celda de comprobación 2 13" xfId="1094"/>
    <cellStyle name="Celda de comprobación 2 2" xfId="1095"/>
    <cellStyle name="Celda de comprobación 2 2 2" xfId="1096"/>
    <cellStyle name="Celda de comprobación 2 3" xfId="1097"/>
    <cellStyle name="Celda de comprobación 2 4" xfId="1098"/>
    <cellStyle name="Celda de comprobación 2 5" xfId="1099"/>
    <cellStyle name="Celda de comprobación 2 6" xfId="1100"/>
    <cellStyle name="Celda de comprobación 2 7" xfId="1101"/>
    <cellStyle name="Celda de comprobación 2 8" xfId="1102"/>
    <cellStyle name="Celda de comprobación 2 9" xfId="1103"/>
    <cellStyle name="Celda de comprobación 3" xfId="1104"/>
    <cellStyle name="Celda de comprobación 3 10" xfId="1105"/>
    <cellStyle name="Celda de comprobación 3 11" xfId="1106"/>
    <cellStyle name="Celda de comprobación 3 12" xfId="1107"/>
    <cellStyle name="Celda de comprobación 3 13" xfId="1108"/>
    <cellStyle name="Celda de comprobación 3 2" xfId="1109"/>
    <cellStyle name="Celda de comprobación 3 3" xfId="1110"/>
    <cellStyle name="Celda de comprobación 3 4" xfId="1111"/>
    <cellStyle name="Celda de comprobación 3 5" xfId="1112"/>
    <cellStyle name="Celda de comprobación 3 6" xfId="1113"/>
    <cellStyle name="Celda de comprobación 3 7" xfId="1114"/>
    <cellStyle name="Celda de comprobación 3 8" xfId="1115"/>
    <cellStyle name="Celda de comprobación 3 9" xfId="1116"/>
    <cellStyle name="Celda de comprobación 4 10" xfId="1117"/>
    <cellStyle name="Celda de comprobación 4 11" xfId="1118"/>
    <cellStyle name="Celda de comprobación 4 12" xfId="1119"/>
    <cellStyle name="Celda de comprobación 4 13" xfId="1120"/>
    <cellStyle name="Celda de comprobación 4 2" xfId="1121"/>
    <cellStyle name="Celda de comprobación 4 3" xfId="1122"/>
    <cellStyle name="Celda de comprobación 4 4" xfId="1123"/>
    <cellStyle name="Celda de comprobación 4 5" xfId="1124"/>
    <cellStyle name="Celda de comprobación 4 6" xfId="1125"/>
    <cellStyle name="Celda de comprobación 4 7" xfId="1126"/>
    <cellStyle name="Celda de comprobación 4 8" xfId="1127"/>
    <cellStyle name="Celda de comprobación 4 9" xfId="1128"/>
    <cellStyle name="Celda de comprobación 5 10" xfId="1129"/>
    <cellStyle name="Celda de comprobación 5 11" xfId="1130"/>
    <cellStyle name="Celda de comprobación 5 12" xfId="1131"/>
    <cellStyle name="Celda de comprobación 5 2" xfId="1132"/>
    <cellStyle name="Celda de comprobación 5 3" xfId="1133"/>
    <cellStyle name="Celda de comprobación 5 4" xfId="1134"/>
    <cellStyle name="Celda de comprobación 5 5" xfId="1135"/>
    <cellStyle name="Celda de comprobación 5 6" xfId="1136"/>
    <cellStyle name="Celda de comprobación 5 7" xfId="1137"/>
    <cellStyle name="Celda de comprobación 5 8" xfId="1138"/>
    <cellStyle name="Celda de comprobación 5 9" xfId="1139"/>
    <cellStyle name="Celda vinculada 2" xfId="1140"/>
    <cellStyle name="Celda vinculada 2 10" xfId="1141"/>
    <cellStyle name="Celda vinculada 2 11" xfId="1142"/>
    <cellStyle name="Celda vinculada 2 12" xfId="1143"/>
    <cellStyle name="Celda vinculada 2 13" xfId="1144"/>
    <cellStyle name="Celda vinculada 2 2" xfId="1145"/>
    <cellStyle name="Celda vinculada 2 2 2" xfId="1146"/>
    <cellStyle name="Celda vinculada 2 3" xfId="1147"/>
    <cellStyle name="Celda vinculada 2 4" xfId="1148"/>
    <cellStyle name="Celda vinculada 2 5" xfId="1149"/>
    <cellStyle name="Celda vinculada 2 6" xfId="1150"/>
    <cellStyle name="Celda vinculada 2 7" xfId="1151"/>
    <cellStyle name="Celda vinculada 2 8" xfId="1152"/>
    <cellStyle name="Celda vinculada 2 9" xfId="1153"/>
    <cellStyle name="Celda vinculada 3" xfId="1154"/>
    <cellStyle name="Celda vinculada 3 10" xfId="1155"/>
    <cellStyle name="Celda vinculada 3 11" xfId="1156"/>
    <cellStyle name="Celda vinculada 3 12" xfId="1157"/>
    <cellStyle name="Celda vinculada 3 13" xfId="1158"/>
    <cellStyle name="Celda vinculada 3 2" xfId="1159"/>
    <cellStyle name="Celda vinculada 3 3" xfId="1160"/>
    <cellStyle name="Celda vinculada 3 4" xfId="1161"/>
    <cellStyle name="Celda vinculada 3 5" xfId="1162"/>
    <cellStyle name="Celda vinculada 3 6" xfId="1163"/>
    <cellStyle name="Celda vinculada 3 7" xfId="1164"/>
    <cellStyle name="Celda vinculada 3 8" xfId="1165"/>
    <cellStyle name="Celda vinculada 3 9" xfId="1166"/>
    <cellStyle name="Celda vinculada 4 10" xfId="1167"/>
    <cellStyle name="Celda vinculada 4 11" xfId="1168"/>
    <cellStyle name="Celda vinculada 4 12" xfId="1169"/>
    <cellStyle name="Celda vinculada 4 13" xfId="1170"/>
    <cellStyle name="Celda vinculada 4 2" xfId="1171"/>
    <cellStyle name="Celda vinculada 4 3" xfId="1172"/>
    <cellStyle name="Celda vinculada 4 4" xfId="1173"/>
    <cellStyle name="Celda vinculada 4 5" xfId="1174"/>
    <cellStyle name="Celda vinculada 4 6" xfId="1175"/>
    <cellStyle name="Celda vinculada 4 7" xfId="1176"/>
    <cellStyle name="Celda vinculada 4 8" xfId="1177"/>
    <cellStyle name="Celda vinculada 4 9" xfId="1178"/>
    <cellStyle name="Celda vinculada 5 10" xfId="1179"/>
    <cellStyle name="Celda vinculada 5 11" xfId="1180"/>
    <cellStyle name="Celda vinculada 5 12" xfId="1181"/>
    <cellStyle name="Celda vinculada 5 2" xfId="1182"/>
    <cellStyle name="Celda vinculada 5 3" xfId="1183"/>
    <cellStyle name="Celda vinculada 5 4" xfId="1184"/>
    <cellStyle name="Celda vinculada 5 5" xfId="1185"/>
    <cellStyle name="Celda vinculada 5 6" xfId="1186"/>
    <cellStyle name="Celda vinculada 5 7" xfId="1187"/>
    <cellStyle name="Celda vinculada 5 8" xfId="1188"/>
    <cellStyle name="Celda vinculada 5 9" xfId="1189"/>
    <cellStyle name="Check Cell 2" xfId="1190"/>
    <cellStyle name="Comma 2" xfId="1191"/>
    <cellStyle name="Comma 2 2" xfId="1192"/>
    <cellStyle name="Encabezado 4 2" xfId="1193"/>
    <cellStyle name="Encabezado 4 2 10" xfId="1194"/>
    <cellStyle name="Encabezado 4 2 11" xfId="1195"/>
    <cellStyle name="Encabezado 4 2 12" xfId="1196"/>
    <cellStyle name="Encabezado 4 2 13" xfId="1197"/>
    <cellStyle name="Encabezado 4 2 2" xfId="1198"/>
    <cellStyle name="Encabezado 4 2 2 2" xfId="1199"/>
    <cellStyle name="Encabezado 4 2 3" xfId="1200"/>
    <cellStyle name="Encabezado 4 2 4" xfId="1201"/>
    <cellStyle name="Encabezado 4 2 5" xfId="1202"/>
    <cellStyle name="Encabezado 4 2 6" xfId="1203"/>
    <cellStyle name="Encabezado 4 2 7" xfId="1204"/>
    <cellStyle name="Encabezado 4 2 8" xfId="1205"/>
    <cellStyle name="Encabezado 4 2 9" xfId="1206"/>
    <cellStyle name="Encabezado 4 3" xfId="1207"/>
    <cellStyle name="Encabezado 4 3 10" xfId="1208"/>
    <cellStyle name="Encabezado 4 3 11" xfId="1209"/>
    <cellStyle name="Encabezado 4 3 12" xfId="1210"/>
    <cellStyle name="Encabezado 4 3 13" xfId="1211"/>
    <cellStyle name="Encabezado 4 3 2" xfId="1212"/>
    <cellStyle name="Encabezado 4 3 3" xfId="1213"/>
    <cellStyle name="Encabezado 4 3 4" xfId="1214"/>
    <cellStyle name="Encabezado 4 3 5" xfId="1215"/>
    <cellStyle name="Encabezado 4 3 6" xfId="1216"/>
    <cellStyle name="Encabezado 4 3 7" xfId="1217"/>
    <cellStyle name="Encabezado 4 3 8" xfId="1218"/>
    <cellStyle name="Encabezado 4 3 9" xfId="1219"/>
    <cellStyle name="Encabezado 4 4 10" xfId="1220"/>
    <cellStyle name="Encabezado 4 4 11" xfId="1221"/>
    <cellStyle name="Encabezado 4 4 12" xfId="1222"/>
    <cellStyle name="Encabezado 4 4 13" xfId="1223"/>
    <cellStyle name="Encabezado 4 4 2" xfId="1224"/>
    <cellStyle name="Encabezado 4 4 3" xfId="1225"/>
    <cellStyle name="Encabezado 4 4 4" xfId="1226"/>
    <cellStyle name="Encabezado 4 4 5" xfId="1227"/>
    <cellStyle name="Encabezado 4 4 6" xfId="1228"/>
    <cellStyle name="Encabezado 4 4 7" xfId="1229"/>
    <cellStyle name="Encabezado 4 4 8" xfId="1230"/>
    <cellStyle name="Encabezado 4 4 9" xfId="1231"/>
    <cellStyle name="Encabezado 4 5 10" xfId="1232"/>
    <cellStyle name="Encabezado 4 5 11" xfId="1233"/>
    <cellStyle name="Encabezado 4 5 12" xfId="1234"/>
    <cellStyle name="Encabezado 4 5 2" xfId="1235"/>
    <cellStyle name="Encabezado 4 5 3" xfId="1236"/>
    <cellStyle name="Encabezado 4 5 4" xfId="1237"/>
    <cellStyle name="Encabezado 4 5 5" xfId="1238"/>
    <cellStyle name="Encabezado 4 5 6" xfId="1239"/>
    <cellStyle name="Encabezado 4 5 7" xfId="1240"/>
    <cellStyle name="Encabezado 4 5 8" xfId="1241"/>
    <cellStyle name="Encabezado 4 5 9" xfId="1242"/>
    <cellStyle name="Énfasis1 2" xfId="1243"/>
    <cellStyle name="Énfasis1 2 10" xfId="1244"/>
    <cellStyle name="Énfasis1 2 11" xfId="1245"/>
    <cellStyle name="Énfasis1 2 12" xfId="1246"/>
    <cellStyle name="Énfasis1 2 13" xfId="1247"/>
    <cellStyle name="Énfasis1 2 2" xfId="1248"/>
    <cellStyle name="Énfasis1 2 2 2" xfId="1249"/>
    <cellStyle name="Énfasis1 2 3" xfId="1250"/>
    <cellStyle name="Énfasis1 2 4" xfId="1251"/>
    <cellStyle name="Énfasis1 2 5" xfId="1252"/>
    <cellStyle name="Énfasis1 2 6" xfId="1253"/>
    <cellStyle name="Énfasis1 2 7" xfId="1254"/>
    <cellStyle name="Énfasis1 2 8" xfId="1255"/>
    <cellStyle name="Énfasis1 2 9" xfId="1256"/>
    <cellStyle name="Énfasis1 3" xfId="1257"/>
    <cellStyle name="Énfasis1 3 10" xfId="1258"/>
    <cellStyle name="Énfasis1 3 11" xfId="1259"/>
    <cellStyle name="Énfasis1 3 12" xfId="1260"/>
    <cellStyle name="Énfasis1 3 13" xfId="1261"/>
    <cellStyle name="Énfasis1 3 2" xfId="1262"/>
    <cellStyle name="Énfasis1 3 3" xfId="1263"/>
    <cellStyle name="Énfasis1 3 4" xfId="1264"/>
    <cellStyle name="Énfasis1 3 5" xfId="1265"/>
    <cellStyle name="Énfasis1 3 6" xfId="1266"/>
    <cellStyle name="Énfasis1 3 7" xfId="1267"/>
    <cellStyle name="Énfasis1 3 8" xfId="1268"/>
    <cellStyle name="Énfasis1 3 9" xfId="1269"/>
    <cellStyle name="Énfasis1 4 10" xfId="1270"/>
    <cellStyle name="Énfasis1 4 11" xfId="1271"/>
    <cellStyle name="Énfasis1 4 12" xfId="1272"/>
    <cellStyle name="Énfasis1 4 13" xfId="1273"/>
    <cellStyle name="Énfasis1 4 2" xfId="1274"/>
    <cellStyle name="Énfasis1 4 3" xfId="1275"/>
    <cellStyle name="Énfasis1 4 4" xfId="1276"/>
    <cellStyle name="Énfasis1 4 5" xfId="1277"/>
    <cellStyle name="Énfasis1 4 6" xfId="1278"/>
    <cellStyle name="Énfasis1 4 7" xfId="1279"/>
    <cellStyle name="Énfasis1 4 8" xfId="1280"/>
    <cellStyle name="Énfasis1 4 9" xfId="1281"/>
    <cellStyle name="Énfasis1 5 10" xfId="1282"/>
    <cellStyle name="Énfasis1 5 11" xfId="1283"/>
    <cellStyle name="Énfasis1 5 12" xfId="1284"/>
    <cellStyle name="Énfasis1 5 2" xfId="1285"/>
    <cellStyle name="Énfasis1 5 3" xfId="1286"/>
    <cellStyle name="Énfasis1 5 4" xfId="1287"/>
    <cellStyle name="Énfasis1 5 5" xfId="1288"/>
    <cellStyle name="Énfasis1 5 6" xfId="1289"/>
    <cellStyle name="Énfasis1 5 7" xfId="1290"/>
    <cellStyle name="Énfasis1 5 8" xfId="1291"/>
    <cellStyle name="Énfasis1 5 9" xfId="1292"/>
    <cellStyle name="Énfasis2 2" xfId="1293"/>
    <cellStyle name="Énfasis2 2 10" xfId="1294"/>
    <cellStyle name="Énfasis2 2 11" xfId="1295"/>
    <cellStyle name="Énfasis2 2 12" xfId="1296"/>
    <cellStyle name="Énfasis2 2 13" xfId="1297"/>
    <cellStyle name="Énfasis2 2 2" xfId="1298"/>
    <cellStyle name="Énfasis2 2 2 2" xfId="1299"/>
    <cellStyle name="Énfasis2 2 3" xfId="1300"/>
    <cellStyle name="Énfasis2 2 4" xfId="1301"/>
    <cellStyle name="Énfasis2 2 5" xfId="1302"/>
    <cellStyle name="Énfasis2 2 6" xfId="1303"/>
    <cellStyle name="Énfasis2 2 7" xfId="1304"/>
    <cellStyle name="Énfasis2 2 8" xfId="1305"/>
    <cellStyle name="Énfasis2 2 9" xfId="1306"/>
    <cellStyle name="Énfasis2 3" xfId="1307"/>
    <cellStyle name="Énfasis2 3 10" xfId="1308"/>
    <cellStyle name="Énfasis2 3 11" xfId="1309"/>
    <cellStyle name="Énfasis2 3 12" xfId="1310"/>
    <cellStyle name="Énfasis2 3 13" xfId="1311"/>
    <cellStyle name="Énfasis2 3 2" xfId="1312"/>
    <cellStyle name="Énfasis2 3 3" xfId="1313"/>
    <cellStyle name="Énfasis2 3 4" xfId="1314"/>
    <cellStyle name="Énfasis2 3 5" xfId="1315"/>
    <cellStyle name="Énfasis2 3 6" xfId="1316"/>
    <cellStyle name="Énfasis2 3 7" xfId="1317"/>
    <cellStyle name="Énfasis2 3 8" xfId="1318"/>
    <cellStyle name="Énfasis2 3 9" xfId="1319"/>
    <cellStyle name="Énfasis2 4 10" xfId="1320"/>
    <cellStyle name="Énfasis2 4 11" xfId="1321"/>
    <cellStyle name="Énfasis2 4 12" xfId="1322"/>
    <cellStyle name="Énfasis2 4 13" xfId="1323"/>
    <cellStyle name="Énfasis2 4 2" xfId="1324"/>
    <cellStyle name="Énfasis2 4 3" xfId="1325"/>
    <cellStyle name="Énfasis2 4 4" xfId="1326"/>
    <cellStyle name="Énfasis2 4 5" xfId="1327"/>
    <cellStyle name="Énfasis2 4 6" xfId="1328"/>
    <cellStyle name="Énfasis2 4 7" xfId="1329"/>
    <cellStyle name="Énfasis2 4 8" xfId="1330"/>
    <cellStyle name="Énfasis2 4 9" xfId="1331"/>
    <cellStyle name="Énfasis2 5 10" xfId="1332"/>
    <cellStyle name="Énfasis2 5 11" xfId="1333"/>
    <cellStyle name="Énfasis2 5 12" xfId="1334"/>
    <cellStyle name="Énfasis2 5 2" xfId="1335"/>
    <cellStyle name="Énfasis2 5 3" xfId="1336"/>
    <cellStyle name="Énfasis2 5 4" xfId="1337"/>
    <cellStyle name="Énfasis2 5 5" xfId="1338"/>
    <cellStyle name="Énfasis2 5 6" xfId="1339"/>
    <cellStyle name="Énfasis2 5 7" xfId="1340"/>
    <cellStyle name="Énfasis2 5 8" xfId="1341"/>
    <cellStyle name="Énfasis2 5 9" xfId="1342"/>
    <cellStyle name="Énfasis3 2" xfId="1343"/>
    <cellStyle name="Énfasis3 2 10" xfId="1344"/>
    <cellStyle name="Énfasis3 2 11" xfId="1345"/>
    <cellStyle name="Énfasis3 2 12" xfId="1346"/>
    <cellStyle name="Énfasis3 2 13" xfId="1347"/>
    <cellStyle name="Énfasis3 2 2" xfId="1348"/>
    <cellStyle name="Énfasis3 2 2 2" xfId="1349"/>
    <cellStyle name="Énfasis3 2 3" xfId="1350"/>
    <cellStyle name="Énfasis3 2 4" xfId="1351"/>
    <cellStyle name="Énfasis3 2 5" xfId="1352"/>
    <cellStyle name="Énfasis3 2 6" xfId="1353"/>
    <cellStyle name="Énfasis3 2 7" xfId="1354"/>
    <cellStyle name="Énfasis3 2 8" xfId="1355"/>
    <cellStyle name="Énfasis3 2 9" xfId="1356"/>
    <cellStyle name="Énfasis3 3" xfId="1357"/>
    <cellStyle name="Énfasis3 3 10" xfId="1358"/>
    <cellStyle name="Énfasis3 3 11" xfId="1359"/>
    <cellStyle name="Énfasis3 3 12" xfId="1360"/>
    <cellStyle name="Énfasis3 3 13" xfId="1361"/>
    <cellStyle name="Énfasis3 3 2" xfId="1362"/>
    <cellStyle name="Énfasis3 3 3" xfId="1363"/>
    <cellStyle name="Énfasis3 3 4" xfId="1364"/>
    <cellStyle name="Énfasis3 3 5" xfId="1365"/>
    <cellStyle name="Énfasis3 3 6" xfId="1366"/>
    <cellStyle name="Énfasis3 3 7" xfId="1367"/>
    <cellStyle name="Énfasis3 3 8" xfId="1368"/>
    <cellStyle name="Énfasis3 3 9" xfId="1369"/>
    <cellStyle name="Énfasis3 4 10" xfId="1370"/>
    <cellStyle name="Énfasis3 4 11" xfId="1371"/>
    <cellStyle name="Énfasis3 4 12" xfId="1372"/>
    <cellStyle name="Énfasis3 4 13" xfId="1373"/>
    <cellStyle name="Énfasis3 4 2" xfId="1374"/>
    <cellStyle name="Énfasis3 4 3" xfId="1375"/>
    <cellStyle name="Énfasis3 4 4" xfId="1376"/>
    <cellStyle name="Énfasis3 4 5" xfId="1377"/>
    <cellStyle name="Énfasis3 4 6" xfId="1378"/>
    <cellStyle name="Énfasis3 4 7" xfId="1379"/>
    <cellStyle name="Énfasis3 4 8" xfId="1380"/>
    <cellStyle name="Énfasis3 4 9" xfId="1381"/>
    <cellStyle name="Énfasis3 5 10" xfId="1382"/>
    <cellStyle name="Énfasis3 5 11" xfId="1383"/>
    <cellStyle name="Énfasis3 5 12" xfId="1384"/>
    <cellStyle name="Énfasis3 5 2" xfId="1385"/>
    <cellStyle name="Énfasis3 5 3" xfId="1386"/>
    <cellStyle name="Énfasis3 5 4" xfId="1387"/>
    <cellStyle name="Énfasis3 5 5" xfId="1388"/>
    <cellStyle name="Énfasis3 5 6" xfId="1389"/>
    <cellStyle name="Énfasis3 5 7" xfId="1390"/>
    <cellStyle name="Énfasis3 5 8" xfId="1391"/>
    <cellStyle name="Énfasis3 5 9" xfId="1392"/>
    <cellStyle name="Énfasis4 2" xfId="1393"/>
    <cellStyle name="Énfasis4 2 10" xfId="1394"/>
    <cellStyle name="Énfasis4 2 11" xfId="1395"/>
    <cellStyle name="Énfasis4 2 12" xfId="1396"/>
    <cellStyle name="Énfasis4 2 13" xfId="1397"/>
    <cellStyle name="Énfasis4 2 2" xfId="1398"/>
    <cellStyle name="Énfasis4 2 2 2" xfId="1399"/>
    <cellStyle name="Énfasis4 2 3" xfId="1400"/>
    <cellStyle name="Énfasis4 2 4" xfId="1401"/>
    <cellStyle name="Énfasis4 2 5" xfId="1402"/>
    <cellStyle name="Énfasis4 2 6" xfId="1403"/>
    <cellStyle name="Énfasis4 2 7" xfId="1404"/>
    <cellStyle name="Énfasis4 2 8" xfId="1405"/>
    <cellStyle name="Énfasis4 2 9" xfId="1406"/>
    <cellStyle name="Énfasis4 3" xfId="1407"/>
    <cellStyle name="Énfasis4 3 10" xfId="1408"/>
    <cellStyle name="Énfasis4 3 11" xfId="1409"/>
    <cellStyle name="Énfasis4 3 12" xfId="1410"/>
    <cellStyle name="Énfasis4 3 13" xfId="1411"/>
    <cellStyle name="Énfasis4 3 2" xfId="1412"/>
    <cellStyle name="Énfasis4 3 3" xfId="1413"/>
    <cellStyle name="Énfasis4 3 4" xfId="1414"/>
    <cellStyle name="Énfasis4 3 5" xfId="1415"/>
    <cellStyle name="Énfasis4 3 6" xfId="1416"/>
    <cellStyle name="Énfasis4 3 7" xfId="1417"/>
    <cellStyle name="Énfasis4 3 8" xfId="1418"/>
    <cellStyle name="Énfasis4 3 9" xfId="1419"/>
    <cellStyle name="Énfasis4 4 10" xfId="1420"/>
    <cellStyle name="Énfasis4 4 11" xfId="1421"/>
    <cellStyle name="Énfasis4 4 12" xfId="1422"/>
    <cellStyle name="Énfasis4 4 13" xfId="1423"/>
    <cellStyle name="Énfasis4 4 2" xfId="1424"/>
    <cellStyle name="Énfasis4 4 3" xfId="1425"/>
    <cellStyle name="Énfasis4 4 4" xfId="1426"/>
    <cellStyle name="Énfasis4 4 5" xfId="1427"/>
    <cellStyle name="Énfasis4 4 6" xfId="1428"/>
    <cellStyle name="Énfasis4 4 7" xfId="1429"/>
    <cellStyle name="Énfasis4 4 8" xfId="1430"/>
    <cellStyle name="Énfasis4 4 9" xfId="1431"/>
    <cellStyle name="Énfasis4 5 10" xfId="1432"/>
    <cellStyle name="Énfasis4 5 11" xfId="1433"/>
    <cellStyle name="Énfasis4 5 12" xfId="1434"/>
    <cellStyle name="Énfasis4 5 2" xfId="1435"/>
    <cellStyle name="Énfasis4 5 3" xfId="1436"/>
    <cellStyle name="Énfasis4 5 4" xfId="1437"/>
    <cellStyle name="Énfasis4 5 5" xfId="1438"/>
    <cellStyle name="Énfasis4 5 6" xfId="1439"/>
    <cellStyle name="Énfasis4 5 7" xfId="1440"/>
    <cellStyle name="Énfasis4 5 8" xfId="1441"/>
    <cellStyle name="Énfasis4 5 9" xfId="1442"/>
    <cellStyle name="Énfasis5 2" xfId="1443"/>
    <cellStyle name="Énfasis5 2 10" xfId="1444"/>
    <cellStyle name="Énfasis5 2 11" xfId="1445"/>
    <cellStyle name="Énfasis5 2 12" xfId="1446"/>
    <cellStyle name="Énfasis5 2 13" xfId="1447"/>
    <cellStyle name="Énfasis5 2 2" xfId="1448"/>
    <cellStyle name="Énfasis5 2 2 2" xfId="1449"/>
    <cellStyle name="Énfasis5 2 3" xfId="1450"/>
    <cellStyle name="Énfasis5 2 4" xfId="1451"/>
    <cellStyle name="Énfasis5 2 5" xfId="1452"/>
    <cellStyle name="Énfasis5 2 6" xfId="1453"/>
    <cellStyle name="Énfasis5 2 7" xfId="1454"/>
    <cellStyle name="Énfasis5 2 8" xfId="1455"/>
    <cellStyle name="Énfasis5 2 9" xfId="1456"/>
    <cellStyle name="Énfasis5 3" xfId="1457"/>
    <cellStyle name="Énfasis5 3 10" xfId="1458"/>
    <cellStyle name="Énfasis5 3 11" xfId="1459"/>
    <cellStyle name="Énfasis5 3 12" xfId="1460"/>
    <cellStyle name="Énfasis5 3 13" xfId="1461"/>
    <cellStyle name="Énfasis5 3 2" xfId="1462"/>
    <cellStyle name="Énfasis5 3 3" xfId="1463"/>
    <cellStyle name="Énfasis5 3 4" xfId="1464"/>
    <cellStyle name="Énfasis5 3 5" xfId="1465"/>
    <cellStyle name="Énfasis5 3 6" xfId="1466"/>
    <cellStyle name="Énfasis5 3 7" xfId="1467"/>
    <cellStyle name="Énfasis5 3 8" xfId="1468"/>
    <cellStyle name="Énfasis5 3 9" xfId="1469"/>
    <cellStyle name="Énfasis5 4 10" xfId="1470"/>
    <cellStyle name="Énfasis5 4 11" xfId="1471"/>
    <cellStyle name="Énfasis5 4 12" xfId="1472"/>
    <cellStyle name="Énfasis5 4 13" xfId="1473"/>
    <cellStyle name="Énfasis5 4 2" xfId="1474"/>
    <cellStyle name="Énfasis5 4 3" xfId="1475"/>
    <cellStyle name="Énfasis5 4 4" xfId="1476"/>
    <cellStyle name="Énfasis5 4 5" xfId="1477"/>
    <cellStyle name="Énfasis5 4 6" xfId="1478"/>
    <cellStyle name="Énfasis5 4 7" xfId="1479"/>
    <cellStyle name="Énfasis5 4 8" xfId="1480"/>
    <cellStyle name="Énfasis5 4 9" xfId="1481"/>
    <cellStyle name="Énfasis5 5 10" xfId="1482"/>
    <cellStyle name="Énfasis5 5 11" xfId="1483"/>
    <cellStyle name="Énfasis5 5 12" xfId="1484"/>
    <cellStyle name="Énfasis5 5 2" xfId="1485"/>
    <cellStyle name="Énfasis5 5 3" xfId="1486"/>
    <cellStyle name="Énfasis5 5 4" xfId="1487"/>
    <cellStyle name="Énfasis5 5 5" xfId="1488"/>
    <cellStyle name="Énfasis5 5 6" xfId="1489"/>
    <cellStyle name="Énfasis5 5 7" xfId="1490"/>
    <cellStyle name="Énfasis5 5 8" xfId="1491"/>
    <cellStyle name="Énfasis5 5 9" xfId="1492"/>
    <cellStyle name="Énfasis6 2" xfId="1493"/>
    <cellStyle name="Énfasis6 2 10" xfId="1494"/>
    <cellStyle name="Énfasis6 2 11" xfId="1495"/>
    <cellStyle name="Énfasis6 2 12" xfId="1496"/>
    <cellStyle name="Énfasis6 2 13" xfId="1497"/>
    <cellStyle name="Énfasis6 2 2" xfId="1498"/>
    <cellStyle name="Énfasis6 2 2 2" xfId="1499"/>
    <cellStyle name="Énfasis6 2 3" xfId="1500"/>
    <cellStyle name="Énfasis6 2 4" xfId="1501"/>
    <cellStyle name="Énfasis6 2 5" xfId="1502"/>
    <cellStyle name="Énfasis6 2 6" xfId="1503"/>
    <cellStyle name="Énfasis6 2 7" xfId="1504"/>
    <cellStyle name="Énfasis6 2 8" xfId="1505"/>
    <cellStyle name="Énfasis6 2 9" xfId="1506"/>
    <cellStyle name="Énfasis6 3" xfId="1507"/>
    <cellStyle name="Énfasis6 3 10" xfId="1508"/>
    <cellStyle name="Énfasis6 3 11" xfId="1509"/>
    <cellStyle name="Énfasis6 3 12" xfId="1510"/>
    <cellStyle name="Énfasis6 3 13" xfId="1511"/>
    <cellStyle name="Énfasis6 3 2" xfId="1512"/>
    <cellStyle name="Énfasis6 3 3" xfId="1513"/>
    <cellStyle name="Énfasis6 3 4" xfId="1514"/>
    <cellStyle name="Énfasis6 3 5" xfId="1515"/>
    <cellStyle name="Énfasis6 3 6" xfId="1516"/>
    <cellStyle name="Énfasis6 3 7" xfId="1517"/>
    <cellStyle name="Énfasis6 3 8" xfId="1518"/>
    <cellStyle name="Énfasis6 3 9" xfId="1519"/>
    <cellStyle name="Énfasis6 4 10" xfId="1520"/>
    <cellStyle name="Énfasis6 4 11" xfId="1521"/>
    <cellStyle name="Énfasis6 4 12" xfId="1522"/>
    <cellStyle name="Énfasis6 4 13" xfId="1523"/>
    <cellStyle name="Énfasis6 4 2" xfId="1524"/>
    <cellStyle name="Énfasis6 4 3" xfId="1525"/>
    <cellStyle name="Énfasis6 4 4" xfId="1526"/>
    <cellStyle name="Énfasis6 4 5" xfId="1527"/>
    <cellStyle name="Énfasis6 4 6" xfId="1528"/>
    <cellStyle name="Énfasis6 4 7" xfId="1529"/>
    <cellStyle name="Énfasis6 4 8" xfId="1530"/>
    <cellStyle name="Énfasis6 4 9" xfId="1531"/>
    <cellStyle name="Énfasis6 5 10" xfId="1532"/>
    <cellStyle name="Énfasis6 5 11" xfId="1533"/>
    <cellStyle name="Énfasis6 5 12" xfId="1534"/>
    <cellStyle name="Énfasis6 5 2" xfId="1535"/>
    <cellStyle name="Énfasis6 5 3" xfId="1536"/>
    <cellStyle name="Énfasis6 5 4" xfId="1537"/>
    <cellStyle name="Énfasis6 5 5" xfId="1538"/>
    <cellStyle name="Énfasis6 5 6" xfId="1539"/>
    <cellStyle name="Énfasis6 5 7" xfId="1540"/>
    <cellStyle name="Énfasis6 5 8" xfId="1541"/>
    <cellStyle name="Énfasis6 5 9" xfId="1542"/>
    <cellStyle name="Entrada 2" xfId="1543"/>
    <cellStyle name="Entrada 2 10" xfId="1544"/>
    <cellStyle name="Entrada 2 11" xfId="1545"/>
    <cellStyle name="Entrada 2 12" xfId="1546"/>
    <cellStyle name="Entrada 2 13" xfId="1547"/>
    <cellStyle name="Entrada 2 2" xfId="1548"/>
    <cellStyle name="Entrada 2 2 2" xfId="1549"/>
    <cellStyle name="Entrada 2 3" xfId="1550"/>
    <cellStyle name="Entrada 2 4" xfId="1551"/>
    <cellStyle name="Entrada 2 5" xfId="1552"/>
    <cellStyle name="Entrada 2 6" xfId="1553"/>
    <cellStyle name="Entrada 2 7" xfId="1554"/>
    <cellStyle name="Entrada 2 8" xfId="1555"/>
    <cellStyle name="Entrada 2 9" xfId="1556"/>
    <cellStyle name="Entrada 3" xfId="1557"/>
    <cellStyle name="Entrada 3 10" xfId="1558"/>
    <cellStyle name="Entrada 3 11" xfId="1559"/>
    <cellStyle name="Entrada 3 12" xfId="1560"/>
    <cellStyle name="Entrada 3 13" xfId="1561"/>
    <cellStyle name="Entrada 3 2" xfId="1562"/>
    <cellStyle name="Entrada 3 3" xfId="1563"/>
    <cellStyle name="Entrada 3 4" xfId="1564"/>
    <cellStyle name="Entrada 3 5" xfId="1565"/>
    <cellStyle name="Entrada 3 6" xfId="1566"/>
    <cellStyle name="Entrada 3 7" xfId="1567"/>
    <cellStyle name="Entrada 3 8" xfId="1568"/>
    <cellStyle name="Entrada 3 9" xfId="1569"/>
    <cellStyle name="Entrada 4 10" xfId="1570"/>
    <cellStyle name="Entrada 4 11" xfId="1571"/>
    <cellStyle name="Entrada 4 12" xfId="1572"/>
    <cellStyle name="Entrada 4 13" xfId="1573"/>
    <cellStyle name="Entrada 4 2" xfId="1574"/>
    <cellStyle name="Entrada 4 3" xfId="1575"/>
    <cellStyle name="Entrada 4 4" xfId="1576"/>
    <cellStyle name="Entrada 4 5" xfId="1577"/>
    <cellStyle name="Entrada 4 6" xfId="1578"/>
    <cellStyle name="Entrada 4 7" xfId="1579"/>
    <cellStyle name="Entrada 4 8" xfId="1580"/>
    <cellStyle name="Entrada 4 9" xfId="1581"/>
    <cellStyle name="Entrada 5 10" xfId="1582"/>
    <cellStyle name="Entrada 5 11" xfId="1583"/>
    <cellStyle name="Entrada 5 12" xfId="1584"/>
    <cellStyle name="Entrada 5 2" xfId="1585"/>
    <cellStyle name="Entrada 5 3" xfId="1586"/>
    <cellStyle name="Entrada 5 4" xfId="1587"/>
    <cellStyle name="Entrada 5 5" xfId="1588"/>
    <cellStyle name="Entrada 5 6" xfId="1589"/>
    <cellStyle name="Entrada 5 7" xfId="1590"/>
    <cellStyle name="Entrada 5 8" xfId="1591"/>
    <cellStyle name="Entrada 5 9" xfId="1592"/>
    <cellStyle name="Euro" xfId="5"/>
    <cellStyle name="Euro 10" xfId="1593"/>
    <cellStyle name="Euro 11" xfId="1594"/>
    <cellStyle name="Euro 12" xfId="1595"/>
    <cellStyle name="Euro 13" xfId="1596"/>
    <cellStyle name="Euro 14" xfId="1597"/>
    <cellStyle name="Euro 15" xfId="1598"/>
    <cellStyle name="Euro 16" xfId="1599"/>
    <cellStyle name="Euro 17" xfId="2522"/>
    <cellStyle name="Euro 2" xfId="1600"/>
    <cellStyle name="Euro 3" xfId="1601"/>
    <cellStyle name="Euro 4" xfId="1602"/>
    <cellStyle name="Euro 5" xfId="1603"/>
    <cellStyle name="Euro 6" xfId="1604"/>
    <cellStyle name="Euro 7" xfId="1605"/>
    <cellStyle name="Euro 8" xfId="1606"/>
    <cellStyle name="Euro 9" xfId="1607"/>
    <cellStyle name="Explanatory Text 2" xfId="1608"/>
    <cellStyle name="Good 2" xfId="1609"/>
    <cellStyle name="Heading 1 2" xfId="1610"/>
    <cellStyle name="Heading 2 2" xfId="1611"/>
    <cellStyle name="Heading 3 2" xfId="1612"/>
    <cellStyle name="Heading 4 2" xfId="1613"/>
    <cellStyle name="Hipervínculo" xfId="3" builtinId="8"/>
    <cellStyle name="Hipervínculo 2" xfId="1614"/>
    <cellStyle name="Hipervínculo 3" xfId="2521"/>
    <cellStyle name="Incorrecto 2" xfId="1615"/>
    <cellStyle name="Incorrecto 2 10" xfId="1616"/>
    <cellStyle name="Incorrecto 2 11" xfId="1617"/>
    <cellStyle name="Incorrecto 2 12" xfId="1618"/>
    <cellStyle name="Incorrecto 2 13" xfId="1619"/>
    <cellStyle name="Incorrecto 2 2" xfId="1620"/>
    <cellStyle name="Incorrecto 2 2 2" xfId="1621"/>
    <cellStyle name="Incorrecto 2 3" xfId="1622"/>
    <cellStyle name="Incorrecto 2 4" xfId="1623"/>
    <cellStyle name="Incorrecto 2 5" xfId="1624"/>
    <cellStyle name="Incorrecto 2 6" xfId="1625"/>
    <cellStyle name="Incorrecto 2 7" xfId="1626"/>
    <cellStyle name="Incorrecto 2 8" xfId="1627"/>
    <cellStyle name="Incorrecto 2 9" xfId="1628"/>
    <cellStyle name="Incorrecto 3" xfId="1629"/>
    <cellStyle name="Incorrecto 3 10" xfId="1630"/>
    <cellStyle name="Incorrecto 3 11" xfId="1631"/>
    <cellStyle name="Incorrecto 3 12" xfId="1632"/>
    <cellStyle name="Incorrecto 3 13" xfId="1633"/>
    <cellStyle name="Incorrecto 3 2" xfId="1634"/>
    <cellStyle name="Incorrecto 3 3" xfId="1635"/>
    <cellStyle name="Incorrecto 3 4" xfId="1636"/>
    <cellStyle name="Incorrecto 3 5" xfId="1637"/>
    <cellStyle name="Incorrecto 3 6" xfId="1638"/>
    <cellStyle name="Incorrecto 3 7" xfId="1639"/>
    <cellStyle name="Incorrecto 3 8" xfId="1640"/>
    <cellStyle name="Incorrecto 3 9" xfId="1641"/>
    <cellStyle name="Incorrecto 4 10" xfId="1642"/>
    <cellStyle name="Incorrecto 4 11" xfId="1643"/>
    <cellStyle name="Incorrecto 4 12" xfId="1644"/>
    <cellStyle name="Incorrecto 4 13" xfId="1645"/>
    <cellStyle name="Incorrecto 4 2" xfId="1646"/>
    <cellStyle name="Incorrecto 4 3" xfId="1647"/>
    <cellStyle name="Incorrecto 4 4" xfId="1648"/>
    <cellStyle name="Incorrecto 4 5" xfId="1649"/>
    <cellStyle name="Incorrecto 4 6" xfId="1650"/>
    <cellStyle name="Incorrecto 4 7" xfId="1651"/>
    <cellStyle name="Incorrecto 4 8" xfId="1652"/>
    <cellStyle name="Incorrecto 4 9" xfId="1653"/>
    <cellStyle name="Incorrecto 5 10" xfId="1654"/>
    <cellStyle name="Incorrecto 5 11" xfId="1655"/>
    <cellStyle name="Incorrecto 5 12" xfId="1656"/>
    <cellStyle name="Incorrecto 5 2" xfId="1657"/>
    <cellStyle name="Incorrecto 5 3" xfId="1658"/>
    <cellStyle name="Incorrecto 5 4" xfId="1659"/>
    <cellStyle name="Incorrecto 5 5" xfId="1660"/>
    <cellStyle name="Incorrecto 5 6" xfId="1661"/>
    <cellStyle name="Incorrecto 5 7" xfId="1662"/>
    <cellStyle name="Incorrecto 5 8" xfId="1663"/>
    <cellStyle name="Incorrecto 5 9" xfId="1664"/>
    <cellStyle name="Input 2" xfId="1665"/>
    <cellStyle name="Linea horizontal" xfId="1666"/>
    <cellStyle name="Linked Cell 2" xfId="1667"/>
    <cellStyle name="Millares" xfId="1" builtinId="3"/>
    <cellStyle name="Millares [0] 10" xfId="1668"/>
    <cellStyle name="Millares [0] 11" xfId="1669"/>
    <cellStyle name="Millares [0] 12" xfId="1670"/>
    <cellStyle name="Millares [0] 13" xfId="1671"/>
    <cellStyle name="Millares [0] 14" xfId="1672"/>
    <cellStyle name="Millares [0] 15" xfId="1673"/>
    <cellStyle name="Millares [0] 16" xfId="1674"/>
    <cellStyle name="Millares [0] 17" xfId="1675"/>
    <cellStyle name="Millares [0] 18" xfId="1676"/>
    <cellStyle name="Millares [0] 2" xfId="1677"/>
    <cellStyle name="Millares [0] 2 2" xfId="1678"/>
    <cellStyle name="Millares [0] 3" xfId="1679"/>
    <cellStyle name="Millares [0] 4" xfId="1680"/>
    <cellStyle name="Millares [0] 5" xfId="1681"/>
    <cellStyle name="Millares [0] 6" xfId="1682"/>
    <cellStyle name="Millares [0] 7" xfId="1683"/>
    <cellStyle name="Millares [0] 8" xfId="1684"/>
    <cellStyle name="Millares [0] 9" xfId="1685"/>
    <cellStyle name="Millares 10" xfId="6"/>
    <cellStyle name="Millares 11" xfId="7"/>
    <cellStyle name="Millares 12" xfId="8"/>
    <cellStyle name="Millares 13" xfId="9"/>
    <cellStyle name="Millares 14" xfId="10"/>
    <cellStyle name="Millares 15" xfId="11"/>
    <cellStyle name="Millares 15 2" xfId="12"/>
    <cellStyle name="Millares 16" xfId="13"/>
    <cellStyle name="Millares 17" xfId="14"/>
    <cellStyle name="Millares 17 2" xfId="2349"/>
    <cellStyle name="Millares 18" xfId="15"/>
    <cellStyle name="Millares 19" xfId="1686"/>
    <cellStyle name="Millares 2" xfId="16"/>
    <cellStyle name="Millares 2 10" xfId="1687"/>
    <cellStyle name="Millares 2 10 2" xfId="1688"/>
    <cellStyle name="Millares 2 11" xfId="1689"/>
    <cellStyle name="Millares 2 12" xfId="1690"/>
    <cellStyle name="Millares 2 13" xfId="1691"/>
    <cellStyle name="Millares 2 14" xfId="1692"/>
    <cellStyle name="Millares 2 15" xfId="1693"/>
    <cellStyle name="Millares 2 2" xfId="17"/>
    <cellStyle name="Millares 2 2 10" xfId="1694"/>
    <cellStyle name="Millares 2 2 11" xfId="1695"/>
    <cellStyle name="Millares 2 2 12" xfId="1696"/>
    <cellStyle name="Millares 2 2 13" xfId="1697"/>
    <cellStyle name="Millares 2 2 2" xfId="1698"/>
    <cellStyle name="Millares 2 2 2 2" xfId="1699"/>
    <cellStyle name="Millares 2 2 3" xfId="1700"/>
    <cellStyle name="Millares 2 2 4" xfId="1701"/>
    <cellStyle name="Millares 2 2 5" xfId="1702"/>
    <cellStyle name="Millares 2 2 6" xfId="1703"/>
    <cellStyle name="Millares 2 2 7" xfId="1704"/>
    <cellStyle name="Millares 2 2 8" xfId="1705"/>
    <cellStyle name="Millares 2 2 9" xfId="1706"/>
    <cellStyle name="Millares 2 3" xfId="1707"/>
    <cellStyle name="Millares 2 4" xfId="1708"/>
    <cellStyle name="Millares 2 5" xfId="1709"/>
    <cellStyle name="Millares 2 6" xfId="1710"/>
    <cellStyle name="Millares 2 7" xfId="1711"/>
    <cellStyle name="Millares 2 8" xfId="1712"/>
    <cellStyle name="Millares 2 9" xfId="1713"/>
    <cellStyle name="Millares 2 9 2" xfId="1714"/>
    <cellStyle name="Millares 20" xfId="1715"/>
    <cellStyle name="Millares 21" xfId="1716"/>
    <cellStyle name="Millares 22" xfId="1717"/>
    <cellStyle name="Millares 23" xfId="1718"/>
    <cellStyle name="Millares 24" xfId="1719"/>
    <cellStyle name="Millares 25" xfId="1720"/>
    <cellStyle name="Millares 26" xfId="1721"/>
    <cellStyle name="Millares 27" xfId="1722"/>
    <cellStyle name="Millares 28" xfId="1723"/>
    <cellStyle name="Millares 29" xfId="1724"/>
    <cellStyle name="Millares 3" xfId="18"/>
    <cellStyle name="Millares 3 2" xfId="1725"/>
    <cellStyle name="Millares 3 2 2" xfId="1726"/>
    <cellStyle name="Millares 30" xfId="1727"/>
    <cellStyle name="Millares 31" xfId="1728"/>
    <cellStyle name="Millares 32" xfId="1729"/>
    <cellStyle name="Millares 33" xfId="1730"/>
    <cellStyle name="Millares 34" xfId="1731"/>
    <cellStyle name="Millares 35" xfId="1732"/>
    <cellStyle name="Millares 4" xfId="19"/>
    <cellStyle name="Millares 4 10" xfId="1733"/>
    <cellStyle name="Millares 4 11" xfId="1734"/>
    <cellStyle name="Millares 4 12" xfId="1735"/>
    <cellStyle name="Millares 4 13" xfId="1736"/>
    <cellStyle name="Millares 4 2" xfId="1737"/>
    <cellStyle name="Millares 4 2 2" xfId="1738"/>
    <cellStyle name="Millares 4 3" xfId="1739"/>
    <cellStyle name="Millares 4 4" xfId="1740"/>
    <cellStyle name="Millares 4 5" xfId="1741"/>
    <cellStyle name="Millares 4 6" xfId="1742"/>
    <cellStyle name="Millares 4 7" xfId="1743"/>
    <cellStyle name="Millares 4 8" xfId="1744"/>
    <cellStyle name="Millares 4 9" xfId="1745"/>
    <cellStyle name="Millares 5" xfId="20"/>
    <cellStyle name="Millares 5 10" xfId="1746"/>
    <cellStyle name="Millares 5 11" xfId="1747"/>
    <cellStyle name="Millares 5 12" xfId="1748"/>
    <cellStyle name="Millares 5 2" xfId="1749"/>
    <cellStyle name="Millares 5 2 2" xfId="1750"/>
    <cellStyle name="Millares 5 3" xfId="1751"/>
    <cellStyle name="Millares 5 4" xfId="1752"/>
    <cellStyle name="Millares 5 5" xfId="1753"/>
    <cellStyle name="Millares 5 6" xfId="1754"/>
    <cellStyle name="Millares 5 7" xfId="1755"/>
    <cellStyle name="Millares 5 8" xfId="1756"/>
    <cellStyle name="Millares 5 9" xfId="1757"/>
    <cellStyle name="Millares 6" xfId="21"/>
    <cellStyle name="Millares 6 2" xfId="1758"/>
    <cellStyle name="Millares 7" xfId="22"/>
    <cellStyle name="Millares 7 2" xfId="1759"/>
    <cellStyle name="Millares 8" xfId="23"/>
    <cellStyle name="Millares 8 2" xfId="1760"/>
    <cellStyle name="Millares 9" xfId="24"/>
    <cellStyle name="Millares 9 2" xfId="1761"/>
    <cellStyle name="Moneda" xfId="56" builtinId="4"/>
    <cellStyle name="Moneda 2" xfId="25"/>
    <cellStyle name="Moneda 3" xfId="26"/>
    <cellStyle name="Moneda 4" xfId="2343"/>
    <cellStyle name="Moneda 5" xfId="2344"/>
    <cellStyle name="Moneda 6" xfId="2345"/>
    <cellStyle name="Neutral 2" xfId="1762"/>
    <cellStyle name="Neutral 2 10" xfId="1763"/>
    <cellStyle name="Neutral 2 11" xfId="1764"/>
    <cellStyle name="Neutral 2 12" xfId="1765"/>
    <cellStyle name="Neutral 2 13" xfId="1766"/>
    <cellStyle name="Neutral 2 2" xfId="1767"/>
    <cellStyle name="Neutral 2 3" xfId="1768"/>
    <cellStyle name="Neutral 2 4" xfId="1769"/>
    <cellStyle name="Neutral 2 5" xfId="1770"/>
    <cellStyle name="Neutral 2 6" xfId="1771"/>
    <cellStyle name="Neutral 2 7" xfId="1772"/>
    <cellStyle name="Neutral 2 8" xfId="1773"/>
    <cellStyle name="Neutral 2 9" xfId="1774"/>
    <cellStyle name="Neutral 3" xfId="1775"/>
    <cellStyle name="Neutral 3 10" xfId="1776"/>
    <cellStyle name="Neutral 3 11" xfId="1777"/>
    <cellStyle name="Neutral 3 12" xfId="1778"/>
    <cellStyle name="Neutral 3 13" xfId="1779"/>
    <cellStyle name="Neutral 3 2" xfId="1780"/>
    <cellStyle name="Neutral 3 3" xfId="1781"/>
    <cellStyle name="Neutral 3 4" xfId="1782"/>
    <cellStyle name="Neutral 3 5" xfId="1783"/>
    <cellStyle name="Neutral 3 6" xfId="1784"/>
    <cellStyle name="Neutral 3 7" xfId="1785"/>
    <cellStyle name="Neutral 3 8" xfId="1786"/>
    <cellStyle name="Neutral 3 9" xfId="1787"/>
    <cellStyle name="Neutral 4 10" xfId="1788"/>
    <cellStyle name="Neutral 4 11" xfId="1789"/>
    <cellStyle name="Neutral 4 12" xfId="1790"/>
    <cellStyle name="Neutral 4 13" xfId="1791"/>
    <cellStyle name="Neutral 4 2" xfId="1792"/>
    <cellStyle name="Neutral 4 3" xfId="1793"/>
    <cellStyle name="Neutral 4 4" xfId="1794"/>
    <cellStyle name="Neutral 4 5" xfId="1795"/>
    <cellStyle name="Neutral 4 6" xfId="1796"/>
    <cellStyle name="Neutral 4 7" xfId="1797"/>
    <cellStyle name="Neutral 4 8" xfId="1798"/>
    <cellStyle name="Neutral 4 9" xfId="1799"/>
    <cellStyle name="Neutral 5 10" xfId="1800"/>
    <cellStyle name="Neutral 5 11" xfId="1801"/>
    <cellStyle name="Neutral 5 12" xfId="1802"/>
    <cellStyle name="Neutral 5 2" xfId="1803"/>
    <cellStyle name="Neutral 5 3" xfId="1804"/>
    <cellStyle name="Neutral 5 4" xfId="1805"/>
    <cellStyle name="Neutral 5 5" xfId="1806"/>
    <cellStyle name="Neutral 5 6" xfId="1807"/>
    <cellStyle name="Neutral 5 7" xfId="1808"/>
    <cellStyle name="Neutral 5 8" xfId="1809"/>
    <cellStyle name="Neutral 5 9" xfId="1810"/>
    <cellStyle name="Normal" xfId="0" builtinId="0"/>
    <cellStyle name="Normal 10" xfId="2"/>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1811"/>
    <cellStyle name="Normal 2 11" xfId="1812"/>
    <cellStyle name="Normal 2 12" xfId="1813"/>
    <cellStyle name="Normal 2 13" xfId="1814"/>
    <cellStyle name="Normal 2 14" xfId="1815"/>
    <cellStyle name="Normal 2 15" xfId="1816"/>
    <cellStyle name="Normal 2 16" xfId="1817"/>
    <cellStyle name="Normal 2 17" xfId="1818"/>
    <cellStyle name="Normal 2 18" xfId="1819"/>
    <cellStyle name="Normal 2 19" xfId="1820"/>
    <cellStyle name="Normal 2 2" xfId="37"/>
    <cellStyle name="Normal 2 2 2" xfId="1821"/>
    <cellStyle name="Normal 2 2 3" xfId="1822"/>
    <cellStyle name="Normal 2 2 4" xfId="1823"/>
    <cellStyle name="Normal 2 20" xfId="1824"/>
    <cellStyle name="Normal 2 21" xfId="1825"/>
    <cellStyle name="Normal 2 22" xfId="2350"/>
    <cellStyle name="Normal 2 23" xfId="2351"/>
    <cellStyle name="Normal 2 24" xfId="2352"/>
    <cellStyle name="Normal 2 25" xfId="2353"/>
    <cellStyle name="Normal 2 26" xfId="2354"/>
    <cellStyle name="Normal 2 27" xfId="2355"/>
    <cellStyle name="Normal 2 28" xfId="2356"/>
    <cellStyle name="Normal 2 29" xfId="2357"/>
    <cellStyle name="Normal 2 3" xfId="1826"/>
    <cellStyle name="Normal 2 3 2" xfId="1827"/>
    <cellStyle name="Normal 2 30" xfId="2358"/>
    <cellStyle name="Normal 2 31" xfId="2359"/>
    <cellStyle name="Normal 2 32" xfId="2360"/>
    <cellStyle name="Normal 2 33" xfId="2361"/>
    <cellStyle name="Normal 2 34" xfId="2362"/>
    <cellStyle name="Normal 2 35" xfId="2363"/>
    <cellStyle name="Normal 2 36" xfId="2364"/>
    <cellStyle name="Normal 2 37" xfId="2365"/>
    <cellStyle name="Normal 2 38" xfId="2366"/>
    <cellStyle name="Normal 2 39" xfId="2524"/>
    <cellStyle name="Normal 2 4" xfId="1828"/>
    <cellStyle name="Normal 2 5" xfId="1829"/>
    <cellStyle name="Normal 2 5 10" xfId="1830"/>
    <cellStyle name="Normal 2 5 11" xfId="1831"/>
    <cellStyle name="Normal 2 5 12" xfId="1832"/>
    <cellStyle name="Normal 2 5 13" xfId="1833"/>
    <cellStyle name="Normal 2 5 2" xfId="1834"/>
    <cellStyle name="Normal 2 5 3" xfId="1835"/>
    <cellStyle name="Normal 2 5 4" xfId="1836"/>
    <cellStyle name="Normal 2 5 5" xfId="1837"/>
    <cellStyle name="Normal 2 5 6" xfId="1838"/>
    <cellStyle name="Normal 2 5 7" xfId="1839"/>
    <cellStyle name="Normal 2 5 8" xfId="1840"/>
    <cellStyle name="Normal 2 5 9" xfId="1841"/>
    <cellStyle name="Normal 2 6" xfId="1842"/>
    <cellStyle name="Normal 2 7" xfId="1843"/>
    <cellStyle name="Normal 2 8" xfId="1844"/>
    <cellStyle name="Normal 2 9" xfId="1845"/>
    <cellStyle name="Normal 20" xfId="38"/>
    <cellStyle name="Normal 21" xfId="39"/>
    <cellStyle name="Normal 21 2" xfId="40"/>
    <cellStyle name="Normal 22" xfId="41"/>
    <cellStyle name="Normal 22 2" xfId="42"/>
    <cellStyle name="Normal 23" xfId="43"/>
    <cellStyle name="Normal 23 2" xfId="2348"/>
    <cellStyle name="Normal 24" xfId="44"/>
    <cellStyle name="Normal 25" xfId="4"/>
    <cellStyle name="Normal 26" xfId="45"/>
    <cellStyle name="Normal 27" xfId="2346"/>
    <cellStyle name="Normal 28" xfId="2367"/>
    <cellStyle name="Normal 29" xfId="2368"/>
    <cellStyle name="Normal 3" xfId="46"/>
    <cellStyle name="Normal 3 10" xfId="2369"/>
    <cellStyle name="Normal 3 11" xfId="2370"/>
    <cellStyle name="Normal 3 12" xfId="2371"/>
    <cellStyle name="Normal 3 13" xfId="2372"/>
    <cellStyle name="Normal 3 14" xfId="2373"/>
    <cellStyle name="Normal 3 15" xfId="2374"/>
    <cellStyle name="Normal 3 16" xfId="2375"/>
    <cellStyle name="Normal 3 17" xfId="2376"/>
    <cellStyle name="Normal 3 18" xfId="2377"/>
    <cellStyle name="Normal 3 19" xfId="2378"/>
    <cellStyle name="Normal 3 2" xfId="47"/>
    <cellStyle name="Normal 3 2 2" xfId="48"/>
    <cellStyle name="Normal 3 2 2 2" xfId="1846"/>
    <cellStyle name="Normal 3 2 2 2 2" xfId="1847"/>
    <cellStyle name="Normal 3 20" xfId="2379"/>
    <cellStyle name="Normal 3 21" xfId="2380"/>
    <cellStyle name="Normal 3 22" xfId="2381"/>
    <cellStyle name="Normal 3 23" xfId="2382"/>
    <cellStyle name="Normal 3 24" xfId="2383"/>
    <cellStyle name="Normal 3 25" xfId="2384"/>
    <cellStyle name="Normal 3 26" xfId="2385"/>
    <cellStyle name="Normal 3 27" xfId="2386"/>
    <cellStyle name="Normal 3 28" xfId="2387"/>
    <cellStyle name="Normal 3 29" xfId="2388"/>
    <cellStyle name="Normal 3 3" xfId="1848"/>
    <cellStyle name="Normal 3 3 2" xfId="1849"/>
    <cellStyle name="Normal 3 30" xfId="2389"/>
    <cellStyle name="Normal 3 31" xfId="2390"/>
    <cellStyle name="Normal 3 32" xfId="2391"/>
    <cellStyle name="Normal 3 33" xfId="2392"/>
    <cellStyle name="Normal 3 34" xfId="2393"/>
    <cellStyle name="Normal 3 35" xfId="2394"/>
    <cellStyle name="Normal 3 36" xfId="2395"/>
    <cellStyle name="Normal 3 37" xfId="2396"/>
    <cellStyle name="Normal 3 38" xfId="2397"/>
    <cellStyle name="Normal 3 39" xfId="2398"/>
    <cellStyle name="Normal 3 4" xfId="2399"/>
    <cellStyle name="Normal 3 5" xfId="2400"/>
    <cellStyle name="Normal 3 6" xfId="2401"/>
    <cellStyle name="Normal 3 7" xfId="2402"/>
    <cellStyle name="Normal 3 8" xfId="2403"/>
    <cellStyle name="Normal 3 9" xfId="2404"/>
    <cellStyle name="Normal 30" xfId="2405"/>
    <cellStyle name="Normal 31" xfId="2406"/>
    <cellStyle name="Normal 32" xfId="2407"/>
    <cellStyle name="Normal 33" xfId="2408"/>
    <cellStyle name="Normal 34" xfId="2409"/>
    <cellStyle name="Normal 35" xfId="2410"/>
    <cellStyle name="Normal 36" xfId="2411"/>
    <cellStyle name="Normal 37" xfId="2412"/>
    <cellStyle name="Normal 38" xfId="2413"/>
    <cellStyle name="Normal 39" xfId="2414"/>
    <cellStyle name="Normal 4" xfId="49"/>
    <cellStyle name="Normal 4 10" xfId="1850"/>
    <cellStyle name="Normal 4 11" xfId="1851"/>
    <cellStyle name="Normal 4 12" xfId="1852"/>
    <cellStyle name="Normal 4 13" xfId="1853"/>
    <cellStyle name="Normal 4 14" xfId="1854"/>
    <cellStyle name="Normal 4 15" xfId="1855"/>
    <cellStyle name="Normal 4 16" xfId="2415"/>
    <cellStyle name="Normal 4 17" xfId="2416"/>
    <cellStyle name="Normal 4 18" xfId="2417"/>
    <cellStyle name="Normal 4 19" xfId="2418"/>
    <cellStyle name="Normal 4 2" xfId="1856"/>
    <cellStyle name="Normal 4 2 2" xfId="1857"/>
    <cellStyle name="Normal 4 20" xfId="2419"/>
    <cellStyle name="Normal 4 21" xfId="2420"/>
    <cellStyle name="Normal 4 22" xfId="2421"/>
    <cellStyle name="Normal 4 23" xfId="2422"/>
    <cellStyle name="Normal 4 24" xfId="2423"/>
    <cellStyle name="Normal 4 25" xfId="2424"/>
    <cellStyle name="Normal 4 26" xfId="2425"/>
    <cellStyle name="Normal 4 27" xfId="2426"/>
    <cellStyle name="Normal 4 28" xfId="2427"/>
    <cellStyle name="Normal 4 29" xfId="2428"/>
    <cellStyle name="Normal 4 3" xfId="1858"/>
    <cellStyle name="Normal 4 30" xfId="2429"/>
    <cellStyle name="Normal 4 31" xfId="2430"/>
    <cellStyle name="Normal 4 32" xfId="2431"/>
    <cellStyle name="Normal 4 33" xfId="2432"/>
    <cellStyle name="Normal 4 34" xfId="2433"/>
    <cellStyle name="Normal 4 35" xfId="2434"/>
    <cellStyle name="Normal 4 36" xfId="2435"/>
    <cellStyle name="Normal 4 37" xfId="2436"/>
    <cellStyle name="Normal 4 38" xfId="2437"/>
    <cellStyle name="Normal 4 4" xfId="1859"/>
    <cellStyle name="Normal 4 5" xfId="1860"/>
    <cellStyle name="Normal 4 6" xfId="1861"/>
    <cellStyle name="Normal 4 7" xfId="1862"/>
    <cellStyle name="Normal 4 8" xfId="1863"/>
    <cellStyle name="Normal 4 9" xfId="1864"/>
    <cellStyle name="Normal 40" xfId="2438"/>
    <cellStyle name="Normal 41" xfId="2439"/>
    <cellStyle name="Normal 42" xfId="2440"/>
    <cellStyle name="Normal 43" xfId="2441"/>
    <cellStyle name="Normal 44" xfId="2442"/>
    <cellStyle name="Normal 45" xfId="2443"/>
    <cellStyle name="Normal 46" xfId="2444"/>
    <cellStyle name="Normal 47" xfId="2445"/>
    <cellStyle name="Normal 48" xfId="2446"/>
    <cellStyle name="Normal 49" xfId="2447"/>
    <cellStyle name="Normal 5" xfId="50"/>
    <cellStyle name="Normal 5 10" xfId="1865"/>
    <cellStyle name="Normal 5 11" xfId="1866"/>
    <cellStyle name="Normal 5 12" xfId="1867"/>
    <cellStyle name="Normal 5 13" xfId="1868"/>
    <cellStyle name="Normal 5 14" xfId="2448"/>
    <cellStyle name="Normal 5 15" xfId="2449"/>
    <cellStyle name="Normal 5 16" xfId="2450"/>
    <cellStyle name="Normal 5 17" xfId="2451"/>
    <cellStyle name="Normal 5 18" xfId="2452"/>
    <cellStyle name="Normal 5 19" xfId="2453"/>
    <cellStyle name="Normal 5 2" xfId="1869"/>
    <cellStyle name="Normal 5 2 2" xfId="1870"/>
    <cellStyle name="Normal 5 20" xfId="2454"/>
    <cellStyle name="Normal 5 21" xfId="2455"/>
    <cellStyle name="Normal 5 22" xfId="2456"/>
    <cellStyle name="Normal 5 23" xfId="2457"/>
    <cellStyle name="Normal 5 24" xfId="2458"/>
    <cellStyle name="Normal 5 25" xfId="2459"/>
    <cellStyle name="Normal 5 26" xfId="2460"/>
    <cellStyle name="Normal 5 27" xfId="2461"/>
    <cellStyle name="Normal 5 28" xfId="2462"/>
    <cellStyle name="Normal 5 29" xfId="2463"/>
    <cellStyle name="Normal 5 3" xfId="1871"/>
    <cellStyle name="Normal 5 30" xfId="2464"/>
    <cellStyle name="Normal 5 31" xfId="2465"/>
    <cellStyle name="Normal 5 32" xfId="2466"/>
    <cellStyle name="Normal 5 33" xfId="2467"/>
    <cellStyle name="Normal 5 34" xfId="2468"/>
    <cellStyle name="Normal 5 35" xfId="2469"/>
    <cellStyle name="Normal 5 36" xfId="2470"/>
    <cellStyle name="Normal 5 37" xfId="2471"/>
    <cellStyle name="Normal 5 38" xfId="2472"/>
    <cellStyle name="Normal 5 4" xfId="1872"/>
    <cellStyle name="Normal 5 5" xfId="1873"/>
    <cellStyle name="Normal 5 6" xfId="1874"/>
    <cellStyle name="Normal 5 7" xfId="1875"/>
    <cellStyle name="Normal 5 8" xfId="1876"/>
    <cellStyle name="Normal 5 9" xfId="1877"/>
    <cellStyle name="Normal 50" xfId="2473"/>
    <cellStyle name="Normal 51" xfId="2474"/>
    <cellStyle name="Normal 52" xfId="2475"/>
    <cellStyle name="Normal 53" xfId="2476"/>
    <cellStyle name="Normal 54" xfId="2477"/>
    <cellStyle name="Normal 55" xfId="2478"/>
    <cellStyle name="Normal 56" xfId="2479"/>
    <cellStyle name="Normal 57" xfId="2480"/>
    <cellStyle name="Normal 58" xfId="2481"/>
    <cellStyle name="Normal 59" xfId="2482"/>
    <cellStyle name="Normal 6" xfId="51"/>
    <cellStyle name="Normal 6 10" xfId="2483"/>
    <cellStyle name="Normal 6 11" xfId="2484"/>
    <cellStyle name="Normal 6 12" xfId="2485"/>
    <cellStyle name="Normal 6 13" xfId="2486"/>
    <cellStyle name="Normal 6 14" xfId="2487"/>
    <cellStyle name="Normal 6 15" xfId="2488"/>
    <cellStyle name="Normal 6 16" xfId="2489"/>
    <cellStyle name="Normal 6 17" xfId="2490"/>
    <cellStyle name="Normal 6 18" xfId="2491"/>
    <cellStyle name="Normal 6 19" xfId="2492"/>
    <cellStyle name="Normal 6 2" xfId="1878"/>
    <cellStyle name="Normal 6 2 2" xfId="1879"/>
    <cellStyle name="Normal 6 20" xfId="2493"/>
    <cellStyle name="Normal 6 21" xfId="2494"/>
    <cellStyle name="Normal 6 22" xfId="2495"/>
    <cellStyle name="Normal 6 23" xfId="2496"/>
    <cellStyle name="Normal 6 24" xfId="2497"/>
    <cellStyle name="Normal 6 25" xfId="2498"/>
    <cellStyle name="Normal 6 26" xfId="2499"/>
    <cellStyle name="Normal 6 27" xfId="2500"/>
    <cellStyle name="Normal 6 28" xfId="2501"/>
    <cellStyle name="Normal 6 29" xfId="2502"/>
    <cellStyle name="Normal 6 3" xfId="2503"/>
    <cellStyle name="Normal 6 30" xfId="2504"/>
    <cellStyle name="Normal 6 31" xfId="2505"/>
    <cellStyle name="Normal 6 32" xfId="2506"/>
    <cellStyle name="Normal 6 33" xfId="2507"/>
    <cellStyle name="Normal 6 34" xfId="2508"/>
    <cellStyle name="Normal 6 35" xfId="2509"/>
    <cellStyle name="Normal 6 36" xfId="2510"/>
    <cellStyle name="Normal 6 37" xfId="2511"/>
    <cellStyle name="Normal 6 38" xfId="2512"/>
    <cellStyle name="Normal 6 4" xfId="2513"/>
    <cellStyle name="Normal 6 5" xfId="2514"/>
    <cellStyle name="Normal 6 6" xfId="2515"/>
    <cellStyle name="Normal 6 7" xfId="2516"/>
    <cellStyle name="Normal 6 8" xfId="2517"/>
    <cellStyle name="Normal 6 9" xfId="2518"/>
    <cellStyle name="Normal 60" xfId="2519"/>
    <cellStyle name="Normal 61" xfId="2520"/>
    <cellStyle name="Normal 62" xfId="2523"/>
    <cellStyle name="Normal 7" xfId="52"/>
    <cellStyle name="Normal 7 2" xfId="1880"/>
    <cellStyle name="Normal 8" xfId="53"/>
    <cellStyle name="Normal 8 2" xfId="1881"/>
    <cellStyle name="Normal 9" xfId="54"/>
    <cellStyle name="Normal_DEUDA-DICIEMBRE-2001" xfId="2347"/>
    <cellStyle name="Notas 2" xfId="1882"/>
    <cellStyle name="Notas 2 10" xfId="1883"/>
    <cellStyle name="Notas 2 11" xfId="1884"/>
    <cellStyle name="Notas 2 12" xfId="1885"/>
    <cellStyle name="Notas 2 13" xfId="1886"/>
    <cellStyle name="Notas 2 2" xfId="1887"/>
    <cellStyle name="Notas 2 3" xfId="1888"/>
    <cellStyle name="Notas 2 4" xfId="1889"/>
    <cellStyle name="Notas 2 5" xfId="1890"/>
    <cellStyle name="Notas 2 6" xfId="1891"/>
    <cellStyle name="Notas 2 7" xfId="1892"/>
    <cellStyle name="Notas 2 8" xfId="1893"/>
    <cellStyle name="Notas 2 9" xfId="1894"/>
    <cellStyle name="Notas 3" xfId="1895"/>
    <cellStyle name="Notas 3 10" xfId="1896"/>
    <cellStyle name="Notas 3 11" xfId="1897"/>
    <cellStyle name="Notas 3 12" xfId="1898"/>
    <cellStyle name="Notas 3 13" xfId="1899"/>
    <cellStyle name="Notas 3 2" xfId="1900"/>
    <cellStyle name="Notas 3 3" xfId="1901"/>
    <cellStyle name="Notas 3 4" xfId="1902"/>
    <cellStyle name="Notas 3 5" xfId="1903"/>
    <cellStyle name="Notas 3 6" xfId="1904"/>
    <cellStyle name="Notas 3 7" xfId="1905"/>
    <cellStyle name="Notas 3 8" xfId="1906"/>
    <cellStyle name="Notas 3 9" xfId="1907"/>
    <cellStyle name="Notas 4 10" xfId="1908"/>
    <cellStyle name="Notas 4 11" xfId="1909"/>
    <cellStyle name="Notas 4 12" xfId="1910"/>
    <cellStyle name="Notas 4 13" xfId="1911"/>
    <cellStyle name="Notas 4 2" xfId="1912"/>
    <cellStyle name="Notas 4 3" xfId="1913"/>
    <cellStyle name="Notas 4 4" xfId="1914"/>
    <cellStyle name="Notas 4 5" xfId="1915"/>
    <cellStyle name="Notas 4 6" xfId="1916"/>
    <cellStyle name="Notas 4 7" xfId="1917"/>
    <cellStyle name="Notas 4 8" xfId="1918"/>
    <cellStyle name="Notas 4 9" xfId="1919"/>
    <cellStyle name="Notas 5 10" xfId="1920"/>
    <cellStyle name="Notas 5 11" xfId="1921"/>
    <cellStyle name="Notas 5 12" xfId="1922"/>
    <cellStyle name="Notas 5 2" xfId="1923"/>
    <cellStyle name="Notas 5 3" xfId="1924"/>
    <cellStyle name="Notas 5 4" xfId="1925"/>
    <cellStyle name="Notas 5 5" xfId="1926"/>
    <cellStyle name="Notas 5 6" xfId="1927"/>
    <cellStyle name="Notas 5 7" xfId="1928"/>
    <cellStyle name="Notas 5 8" xfId="1929"/>
    <cellStyle name="Notas 5 9" xfId="1930"/>
    <cellStyle name="Note 2" xfId="1931"/>
    <cellStyle name="Output 2" xfId="1932"/>
    <cellStyle name="Pared" xfId="1933"/>
    <cellStyle name="Porcentual" xfId="57" builtinId="5"/>
    <cellStyle name="Porcentual 2" xfId="55"/>
    <cellStyle name="Porcentual 2 2" xfId="1934"/>
    <cellStyle name="Porcentual 2 3" xfId="1935"/>
    <cellStyle name="Porcentual 3" xfId="1936"/>
    <cellStyle name="Porcentual 3 2" xfId="1937"/>
    <cellStyle name="Porcentual 4" xfId="1938"/>
    <cellStyle name="Porcentual 4 2" xfId="1939"/>
    <cellStyle name="Porcentual 5" xfId="1940"/>
    <cellStyle name="Porcentual 6" xfId="1941"/>
    <cellStyle name="Salida 2" xfId="1942"/>
    <cellStyle name="Salida 2 10" xfId="1943"/>
    <cellStyle name="Salida 2 11" xfId="1944"/>
    <cellStyle name="Salida 2 12" xfId="1945"/>
    <cellStyle name="Salida 2 13" xfId="1946"/>
    <cellStyle name="Salida 2 2" xfId="1947"/>
    <cellStyle name="Salida 2 2 2" xfId="1948"/>
    <cellStyle name="Salida 2 3" xfId="1949"/>
    <cellStyle name="Salida 2 4" xfId="1950"/>
    <cellStyle name="Salida 2 5" xfId="1951"/>
    <cellStyle name="Salida 2 6" xfId="1952"/>
    <cellStyle name="Salida 2 7" xfId="1953"/>
    <cellStyle name="Salida 2 8" xfId="1954"/>
    <cellStyle name="Salida 2 9" xfId="1955"/>
    <cellStyle name="Salida 3" xfId="1956"/>
    <cellStyle name="Salida 3 10" xfId="1957"/>
    <cellStyle name="Salida 3 11" xfId="1958"/>
    <cellStyle name="Salida 3 12" xfId="1959"/>
    <cellStyle name="Salida 3 13" xfId="1960"/>
    <cellStyle name="Salida 3 2" xfId="1961"/>
    <cellStyle name="Salida 3 3" xfId="1962"/>
    <cellStyle name="Salida 3 4" xfId="1963"/>
    <cellStyle name="Salida 3 5" xfId="1964"/>
    <cellStyle name="Salida 3 6" xfId="1965"/>
    <cellStyle name="Salida 3 7" xfId="1966"/>
    <cellStyle name="Salida 3 8" xfId="1967"/>
    <cellStyle name="Salida 3 9" xfId="1968"/>
    <cellStyle name="Salida 4 10" xfId="1969"/>
    <cellStyle name="Salida 4 11" xfId="1970"/>
    <cellStyle name="Salida 4 12" xfId="1971"/>
    <cellStyle name="Salida 4 13" xfId="1972"/>
    <cellStyle name="Salida 4 2" xfId="1973"/>
    <cellStyle name="Salida 4 3" xfId="1974"/>
    <cellStyle name="Salida 4 4" xfId="1975"/>
    <cellStyle name="Salida 4 5" xfId="1976"/>
    <cellStyle name="Salida 4 6" xfId="1977"/>
    <cellStyle name="Salida 4 7" xfId="1978"/>
    <cellStyle name="Salida 4 8" xfId="1979"/>
    <cellStyle name="Salida 4 9" xfId="1980"/>
    <cellStyle name="Salida 5 10" xfId="1981"/>
    <cellStyle name="Salida 5 11" xfId="1982"/>
    <cellStyle name="Salida 5 12" xfId="1983"/>
    <cellStyle name="Salida 5 2" xfId="1984"/>
    <cellStyle name="Salida 5 3" xfId="1985"/>
    <cellStyle name="Salida 5 4" xfId="1986"/>
    <cellStyle name="Salida 5 5" xfId="1987"/>
    <cellStyle name="Salida 5 6" xfId="1988"/>
    <cellStyle name="Salida 5 7" xfId="1989"/>
    <cellStyle name="Salida 5 8" xfId="1990"/>
    <cellStyle name="Salida 5 9" xfId="1991"/>
    <cellStyle name="Texto de advertencia 2" xfId="1992"/>
    <cellStyle name="Texto de advertencia 2 10" xfId="1993"/>
    <cellStyle name="Texto de advertencia 2 11" xfId="1994"/>
    <cellStyle name="Texto de advertencia 2 12" xfId="1995"/>
    <cellStyle name="Texto de advertencia 2 13" xfId="1996"/>
    <cellStyle name="Texto de advertencia 2 2" xfId="1997"/>
    <cellStyle name="Texto de advertencia 2 2 2" xfId="1998"/>
    <cellStyle name="Texto de advertencia 2 3" xfId="1999"/>
    <cellStyle name="Texto de advertencia 2 4" xfId="2000"/>
    <cellStyle name="Texto de advertencia 2 5" xfId="2001"/>
    <cellStyle name="Texto de advertencia 2 6" xfId="2002"/>
    <cellStyle name="Texto de advertencia 2 7" xfId="2003"/>
    <cellStyle name="Texto de advertencia 2 8" xfId="2004"/>
    <cellStyle name="Texto de advertencia 2 9" xfId="2005"/>
    <cellStyle name="Texto de advertencia 3" xfId="2006"/>
    <cellStyle name="Texto de advertencia 3 10" xfId="2007"/>
    <cellStyle name="Texto de advertencia 3 11" xfId="2008"/>
    <cellStyle name="Texto de advertencia 3 12" xfId="2009"/>
    <cellStyle name="Texto de advertencia 3 13" xfId="2010"/>
    <cellStyle name="Texto de advertencia 3 2" xfId="2011"/>
    <cellStyle name="Texto de advertencia 3 3" xfId="2012"/>
    <cellStyle name="Texto de advertencia 3 4" xfId="2013"/>
    <cellStyle name="Texto de advertencia 3 5" xfId="2014"/>
    <cellStyle name="Texto de advertencia 3 6" xfId="2015"/>
    <cellStyle name="Texto de advertencia 3 7" xfId="2016"/>
    <cellStyle name="Texto de advertencia 3 8" xfId="2017"/>
    <cellStyle name="Texto de advertencia 3 9" xfId="2018"/>
    <cellStyle name="Texto de advertencia 4 10" xfId="2019"/>
    <cellStyle name="Texto de advertencia 4 11" xfId="2020"/>
    <cellStyle name="Texto de advertencia 4 12" xfId="2021"/>
    <cellStyle name="Texto de advertencia 4 13" xfId="2022"/>
    <cellStyle name="Texto de advertencia 4 2" xfId="2023"/>
    <cellStyle name="Texto de advertencia 4 3" xfId="2024"/>
    <cellStyle name="Texto de advertencia 4 4" xfId="2025"/>
    <cellStyle name="Texto de advertencia 4 5" xfId="2026"/>
    <cellStyle name="Texto de advertencia 4 6" xfId="2027"/>
    <cellStyle name="Texto de advertencia 4 7" xfId="2028"/>
    <cellStyle name="Texto de advertencia 4 8" xfId="2029"/>
    <cellStyle name="Texto de advertencia 4 9" xfId="2030"/>
    <cellStyle name="Texto de advertencia 5 10" xfId="2031"/>
    <cellStyle name="Texto de advertencia 5 11" xfId="2032"/>
    <cellStyle name="Texto de advertencia 5 12" xfId="2033"/>
    <cellStyle name="Texto de advertencia 5 2" xfId="2034"/>
    <cellStyle name="Texto de advertencia 5 3" xfId="2035"/>
    <cellStyle name="Texto de advertencia 5 4" xfId="2036"/>
    <cellStyle name="Texto de advertencia 5 5" xfId="2037"/>
    <cellStyle name="Texto de advertencia 5 6" xfId="2038"/>
    <cellStyle name="Texto de advertencia 5 7" xfId="2039"/>
    <cellStyle name="Texto de advertencia 5 8" xfId="2040"/>
    <cellStyle name="Texto de advertencia 5 9" xfId="2041"/>
    <cellStyle name="Texto explicativo 2" xfId="2042"/>
    <cellStyle name="Texto explicativo 2 10" xfId="2043"/>
    <cellStyle name="Texto explicativo 2 11" xfId="2044"/>
    <cellStyle name="Texto explicativo 2 12" xfId="2045"/>
    <cellStyle name="Texto explicativo 2 13" xfId="2046"/>
    <cellStyle name="Texto explicativo 2 2" xfId="2047"/>
    <cellStyle name="Texto explicativo 2 2 2" xfId="2048"/>
    <cellStyle name="Texto explicativo 2 3" xfId="2049"/>
    <cellStyle name="Texto explicativo 2 4" xfId="2050"/>
    <cellStyle name="Texto explicativo 2 5" xfId="2051"/>
    <cellStyle name="Texto explicativo 2 6" xfId="2052"/>
    <cellStyle name="Texto explicativo 2 7" xfId="2053"/>
    <cellStyle name="Texto explicativo 2 8" xfId="2054"/>
    <cellStyle name="Texto explicativo 2 9" xfId="2055"/>
    <cellStyle name="Texto explicativo 3" xfId="2056"/>
    <cellStyle name="Texto explicativo 3 10" xfId="2057"/>
    <cellStyle name="Texto explicativo 3 11" xfId="2058"/>
    <cellStyle name="Texto explicativo 3 12" xfId="2059"/>
    <cellStyle name="Texto explicativo 3 13" xfId="2060"/>
    <cellStyle name="Texto explicativo 3 2" xfId="2061"/>
    <cellStyle name="Texto explicativo 3 3" xfId="2062"/>
    <cellStyle name="Texto explicativo 3 4" xfId="2063"/>
    <cellStyle name="Texto explicativo 3 5" xfId="2064"/>
    <cellStyle name="Texto explicativo 3 6" xfId="2065"/>
    <cellStyle name="Texto explicativo 3 7" xfId="2066"/>
    <cellStyle name="Texto explicativo 3 8" xfId="2067"/>
    <cellStyle name="Texto explicativo 3 9" xfId="2068"/>
    <cellStyle name="Texto explicativo 4 10" xfId="2069"/>
    <cellStyle name="Texto explicativo 4 11" xfId="2070"/>
    <cellStyle name="Texto explicativo 4 12" xfId="2071"/>
    <cellStyle name="Texto explicativo 4 13" xfId="2072"/>
    <cellStyle name="Texto explicativo 4 2" xfId="2073"/>
    <cellStyle name="Texto explicativo 4 3" xfId="2074"/>
    <cellStyle name="Texto explicativo 4 4" xfId="2075"/>
    <cellStyle name="Texto explicativo 4 5" xfId="2076"/>
    <cellStyle name="Texto explicativo 4 6" xfId="2077"/>
    <cellStyle name="Texto explicativo 4 7" xfId="2078"/>
    <cellStyle name="Texto explicativo 4 8" xfId="2079"/>
    <cellStyle name="Texto explicativo 4 9" xfId="2080"/>
    <cellStyle name="Texto explicativo 5 10" xfId="2081"/>
    <cellStyle name="Texto explicativo 5 11" xfId="2082"/>
    <cellStyle name="Texto explicativo 5 12" xfId="2083"/>
    <cellStyle name="Texto explicativo 5 2" xfId="2084"/>
    <cellStyle name="Texto explicativo 5 3" xfId="2085"/>
    <cellStyle name="Texto explicativo 5 4" xfId="2086"/>
    <cellStyle name="Texto explicativo 5 5" xfId="2087"/>
    <cellStyle name="Texto explicativo 5 6" xfId="2088"/>
    <cellStyle name="Texto explicativo 5 7" xfId="2089"/>
    <cellStyle name="Texto explicativo 5 8" xfId="2090"/>
    <cellStyle name="Texto explicativo 5 9" xfId="2091"/>
    <cellStyle name="Title 2" xfId="2092"/>
    <cellStyle name="Título 1 2" xfId="2093"/>
    <cellStyle name="Título 1 2 10" xfId="2094"/>
    <cellStyle name="Título 1 2 11" xfId="2095"/>
    <cellStyle name="Título 1 2 12" xfId="2096"/>
    <cellStyle name="Título 1 2 13" xfId="2097"/>
    <cellStyle name="Título 1 2 2" xfId="2098"/>
    <cellStyle name="Título 1 2 2 2" xfId="2099"/>
    <cellStyle name="Título 1 2 3" xfId="2100"/>
    <cellStyle name="Título 1 2 4" xfId="2101"/>
    <cellStyle name="Título 1 2 5" xfId="2102"/>
    <cellStyle name="Título 1 2 6" xfId="2103"/>
    <cellStyle name="Título 1 2 7" xfId="2104"/>
    <cellStyle name="Título 1 2 8" xfId="2105"/>
    <cellStyle name="Título 1 2 9" xfId="2106"/>
    <cellStyle name="Título 1 3" xfId="2107"/>
    <cellStyle name="Título 1 3 10" xfId="2108"/>
    <cellStyle name="Título 1 3 11" xfId="2109"/>
    <cellStyle name="Título 1 3 12" xfId="2110"/>
    <cellStyle name="Título 1 3 13" xfId="2111"/>
    <cellStyle name="Título 1 3 2" xfId="2112"/>
    <cellStyle name="Título 1 3 3" xfId="2113"/>
    <cellStyle name="Título 1 3 4" xfId="2114"/>
    <cellStyle name="Título 1 3 5" xfId="2115"/>
    <cellStyle name="Título 1 3 6" xfId="2116"/>
    <cellStyle name="Título 1 3 7" xfId="2117"/>
    <cellStyle name="Título 1 3 8" xfId="2118"/>
    <cellStyle name="Título 1 3 9" xfId="2119"/>
    <cellStyle name="Título 1 4 10" xfId="2120"/>
    <cellStyle name="Título 1 4 11" xfId="2121"/>
    <cellStyle name="Título 1 4 12" xfId="2122"/>
    <cellStyle name="Título 1 4 13" xfId="2123"/>
    <cellStyle name="Título 1 4 2" xfId="2124"/>
    <cellStyle name="Título 1 4 3" xfId="2125"/>
    <cellStyle name="Título 1 4 4" xfId="2126"/>
    <cellStyle name="Título 1 4 5" xfId="2127"/>
    <cellStyle name="Título 1 4 6" xfId="2128"/>
    <cellStyle name="Título 1 4 7" xfId="2129"/>
    <cellStyle name="Título 1 4 8" xfId="2130"/>
    <cellStyle name="Título 1 4 9" xfId="2131"/>
    <cellStyle name="Título 1 5 10" xfId="2132"/>
    <cellStyle name="Título 1 5 11" xfId="2133"/>
    <cellStyle name="Título 1 5 12" xfId="2134"/>
    <cellStyle name="Título 1 5 2" xfId="2135"/>
    <cellStyle name="Título 1 5 3" xfId="2136"/>
    <cellStyle name="Título 1 5 4" xfId="2137"/>
    <cellStyle name="Título 1 5 5" xfId="2138"/>
    <cellStyle name="Título 1 5 6" xfId="2139"/>
    <cellStyle name="Título 1 5 7" xfId="2140"/>
    <cellStyle name="Título 1 5 8" xfId="2141"/>
    <cellStyle name="Título 1 5 9" xfId="2142"/>
    <cellStyle name="Título 2 2" xfId="2143"/>
    <cellStyle name="Título 2 2 10" xfId="2144"/>
    <cellStyle name="Título 2 2 11" xfId="2145"/>
    <cellStyle name="Título 2 2 12" xfId="2146"/>
    <cellStyle name="Título 2 2 13" xfId="2147"/>
    <cellStyle name="Título 2 2 2" xfId="2148"/>
    <cellStyle name="Título 2 2 2 2" xfId="2149"/>
    <cellStyle name="Título 2 2 3" xfId="2150"/>
    <cellStyle name="Título 2 2 4" xfId="2151"/>
    <cellStyle name="Título 2 2 5" xfId="2152"/>
    <cellStyle name="Título 2 2 6" xfId="2153"/>
    <cellStyle name="Título 2 2 7" xfId="2154"/>
    <cellStyle name="Título 2 2 8" xfId="2155"/>
    <cellStyle name="Título 2 2 9" xfId="2156"/>
    <cellStyle name="Título 2 3" xfId="2157"/>
    <cellStyle name="Título 2 3 10" xfId="2158"/>
    <cellStyle name="Título 2 3 11" xfId="2159"/>
    <cellStyle name="Título 2 3 12" xfId="2160"/>
    <cellStyle name="Título 2 3 13" xfId="2161"/>
    <cellStyle name="Título 2 3 2" xfId="2162"/>
    <cellStyle name="Título 2 3 3" xfId="2163"/>
    <cellStyle name="Título 2 3 4" xfId="2164"/>
    <cellStyle name="Título 2 3 5" xfId="2165"/>
    <cellStyle name="Título 2 3 6" xfId="2166"/>
    <cellStyle name="Título 2 3 7" xfId="2167"/>
    <cellStyle name="Título 2 3 8" xfId="2168"/>
    <cellStyle name="Título 2 3 9" xfId="2169"/>
    <cellStyle name="Título 2 4 10" xfId="2170"/>
    <cellStyle name="Título 2 4 11" xfId="2171"/>
    <cellStyle name="Título 2 4 12" xfId="2172"/>
    <cellStyle name="Título 2 4 13" xfId="2173"/>
    <cellStyle name="Título 2 4 2" xfId="2174"/>
    <cellStyle name="Título 2 4 3" xfId="2175"/>
    <cellStyle name="Título 2 4 4" xfId="2176"/>
    <cellStyle name="Título 2 4 5" xfId="2177"/>
    <cellStyle name="Título 2 4 6" xfId="2178"/>
    <cellStyle name="Título 2 4 7" xfId="2179"/>
    <cellStyle name="Título 2 4 8" xfId="2180"/>
    <cellStyle name="Título 2 4 9" xfId="2181"/>
    <cellStyle name="Título 2 5 10" xfId="2182"/>
    <cellStyle name="Título 2 5 11" xfId="2183"/>
    <cellStyle name="Título 2 5 12" xfId="2184"/>
    <cellStyle name="Título 2 5 2" xfId="2185"/>
    <cellStyle name="Título 2 5 3" xfId="2186"/>
    <cellStyle name="Título 2 5 4" xfId="2187"/>
    <cellStyle name="Título 2 5 5" xfId="2188"/>
    <cellStyle name="Título 2 5 6" xfId="2189"/>
    <cellStyle name="Título 2 5 7" xfId="2190"/>
    <cellStyle name="Título 2 5 8" xfId="2191"/>
    <cellStyle name="Título 2 5 9" xfId="2192"/>
    <cellStyle name="Título 3 2" xfId="2193"/>
    <cellStyle name="Título 3 2 10" xfId="2194"/>
    <cellStyle name="Título 3 2 11" xfId="2195"/>
    <cellStyle name="Título 3 2 12" xfId="2196"/>
    <cellStyle name="Título 3 2 13" xfId="2197"/>
    <cellStyle name="Título 3 2 2" xfId="2198"/>
    <cellStyle name="Título 3 2 2 2" xfId="2199"/>
    <cellStyle name="Título 3 2 3" xfId="2200"/>
    <cellStyle name="Título 3 2 4" xfId="2201"/>
    <cellStyle name="Título 3 2 5" xfId="2202"/>
    <cellStyle name="Título 3 2 6" xfId="2203"/>
    <cellStyle name="Título 3 2 7" xfId="2204"/>
    <cellStyle name="Título 3 2 8" xfId="2205"/>
    <cellStyle name="Título 3 2 9" xfId="2206"/>
    <cellStyle name="Título 3 3" xfId="2207"/>
    <cellStyle name="Título 3 3 10" xfId="2208"/>
    <cellStyle name="Título 3 3 11" xfId="2209"/>
    <cellStyle name="Título 3 3 12" xfId="2210"/>
    <cellStyle name="Título 3 3 13" xfId="2211"/>
    <cellStyle name="Título 3 3 2" xfId="2212"/>
    <cellStyle name="Título 3 3 3" xfId="2213"/>
    <cellStyle name="Título 3 3 4" xfId="2214"/>
    <cellStyle name="Título 3 3 5" xfId="2215"/>
    <cellStyle name="Título 3 3 6" xfId="2216"/>
    <cellStyle name="Título 3 3 7" xfId="2217"/>
    <cellStyle name="Título 3 3 8" xfId="2218"/>
    <cellStyle name="Título 3 3 9" xfId="2219"/>
    <cellStyle name="Título 3 4 10" xfId="2220"/>
    <cellStyle name="Título 3 4 11" xfId="2221"/>
    <cellStyle name="Título 3 4 12" xfId="2222"/>
    <cellStyle name="Título 3 4 13" xfId="2223"/>
    <cellStyle name="Título 3 4 2" xfId="2224"/>
    <cellStyle name="Título 3 4 3" xfId="2225"/>
    <cellStyle name="Título 3 4 4" xfId="2226"/>
    <cellStyle name="Título 3 4 5" xfId="2227"/>
    <cellStyle name="Título 3 4 6" xfId="2228"/>
    <cellStyle name="Título 3 4 7" xfId="2229"/>
    <cellStyle name="Título 3 4 8" xfId="2230"/>
    <cellStyle name="Título 3 4 9" xfId="2231"/>
    <cellStyle name="Título 3 5 10" xfId="2232"/>
    <cellStyle name="Título 3 5 11" xfId="2233"/>
    <cellStyle name="Título 3 5 12" xfId="2234"/>
    <cellStyle name="Título 3 5 2" xfId="2235"/>
    <cellStyle name="Título 3 5 3" xfId="2236"/>
    <cellStyle name="Título 3 5 4" xfId="2237"/>
    <cellStyle name="Título 3 5 5" xfId="2238"/>
    <cellStyle name="Título 3 5 6" xfId="2239"/>
    <cellStyle name="Título 3 5 7" xfId="2240"/>
    <cellStyle name="Título 3 5 8" xfId="2241"/>
    <cellStyle name="Título 3 5 9" xfId="2242"/>
    <cellStyle name="Título 4" xfId="2243"/>
    <cellStyle name="Título 4 10" xfId="2244"/>
    <cellStyle name="Título 4 11" xfId="2245"/>
    <cellStyle name="Título 4 12" xfId="2246"/>
    <cellStyle name="Título 4 13" xfId="2247"/>
    <cellStyle name="Título 4 2" xfId="2248"/>
    <cellStyle name="Título 4 3" xfId="2249"/>
    <cellStyle name="Título 4 4" xfId="2250"/>
    <cellStyle name="Título 4 5" xfId="2251"/>
    <cellStyle name="Título 4 6" xfId="2252"/>
    <cellStyle name="Título 4 7" xfId="2253"/>
    <cellStyle name="Título 4 8" xfId="2254"/>
    <cellStyle name="Título 4 9" xfId="2255"/>
    <cellStyle name="Título 5 10" xfId="2256"/>
    <cellStyle name="Título 5 11" xfId="2257"/>
    <cellStyle name="Título 5 12" xfId="2258"/>
    <cellStyle name="Título 5 13" xfId="2259"/>
    <cellStyle name="Título 5 2" xfId="2260"/>
    <cellStyle name="Título 5 3" xfId="2261"/>
    <cellStyle name="Título 5 4" xfId="2262"/>
    <cellStyle name="Título 5 5" xfId="2263"/>
    <cellStyle name="Título 5 6" xfId="2264"/>
    <cellStyle name="Título 5 7" xfId="2265"/>
    <cellStyle name="Título 5 8" xfId="2266"/>
    <cellStyle name="Título 5 9" xfId="2267"/>
    <cellStyle name="Título 6 10" xfId="2268"/>
    <cellStyle name="Título 6 11" xfId="2269"/>
    <cellStyle name="Título 6 12" xfId="2270"/>
    <cellStyle name="Título 6 13" xfId="2271"/>
    <cellStyle name="Título 6 2" xfId="2272"/>
    <cellStyle name="Título 6 3" xfId="2273"/>
    <cellStyle name="Título 6 4" xfId="2274"/>
    <cellStyle name="Título 6 5" xfId="2275"/>
    <cellStyle name="Título 6 6" xfId="2276"/>
    <cellStyle name="Título 6 7" xfId="2277"/>
    <cellStyle name="Título 6 8" xfId="2278"/>
    <cellStyle name="Título 6 9" xfId="2279"/>
    <cellStyle name="Título 7 10" xfId="2280"/>
    <cellStyle name="Título 7 11" xfId="2281"/>
    <cellStyle name="Título 7 12" xfId="2282"/>
    <cellStyle name="Título 7 2" xfId="2283"/>
    <cellStyle name="Título 7 3" xfId="2284"/>
    <cellStyle name="Título 7 4" xfId="2285"/>
    <cellStyle name="Título 7 5" xfId="2286"/>
    <cellStyle name="Título 7 6" xfId="2287"/>
    <cellStyle name="Título 7 7" xfId="2288"/>
    <cellStyle name="Título 7 8" xfId="2289"/>
    <cellStyle name="Título 7 9" xfId="2290"/>
    <cellStyle name="Total 2" xfId="2291"/>
    <cellStyle name="Total 2 10" xfId="2292"/>
    <cellStyle name="Total 2 11" xfId="2293"/>
    <cellStyle name="Total 2 12" xfId="2294"/>
    <cellStyle name="Total 2 13" xfId="2295"/>
    <cellStyle name="Total 2 2" xfId="2296"/>
    <cellStyle name="Total 2 2 2" xfId="2297"/>
    <cellStyle name="Total 2 3" xfId="2298"/>
    <cellStyle name="Total 2 4" xfId="2299"/>
    <cellStyle name="Total 2 5" xfId="2300"/>
    <cellStyle name="Total 2 6" xfId="2301"/>
    <cellStyle name="Total 2 7" xfId="2302"/>
    <cellStyle name="Total 2 8" xfId="2303"/>
    <cellStyle name="Total 2 9" xfId="2304"/>
    <cellStyle name="Total 3" xfId="2305"/>
    <cellStyle name="Total 3 10" xfId="2306"/>
    <cellStyle name="Total 3 11" xfId="2307"/>
    <cellStyle name="Total 3 12" xfId="2308"/>
    <cellStyle name="Total 3 13" xfId="2309"/>
    <cellStyle name="Total 3 2" xfId="2310"/>
    <cellStyle name="Total 3 3" xfId="2311"/>
    <cellStyle name="Total 3 4" xfId="2312"/>
    <cellStyle name="Total 3 5" xfId="2313"/>
    <cellStyle name="Total 3 6" xfId="2314"/>
    <cellStyle name="Total 3 7" xfId="2315"/>
    <cellStyle name="Total 3 8" xfId="2316"/>
    <cellStyle name="Total 3 9" xfId="2317"/>
    <cellStyle name="Total 4 10" xfId="2318"/>
    <cellStyle name="Total 4 11" xfId="2319"/>
    <cellStyle name="Total 4 12" xfId="2320"/>
    <cellStyle name="Total 4 13" xfId="2321"/>
    <cellStyle name="Total 4 2" xfId="2322"/>
    <cellStyle name="Total 4 3" xfId="2323"/>
    <cellStyle name="Total 4 4" xfId="2324"/>
    <cellStyle name="Total 4 5" xfId="2325"/>
    <cellStyle name="Total 4 6" xfId="2326"/>
    <cellStyle name="Total 4 7" xfId="2327"/>
    <cellStyle name="Total 4 8" xfId="2328"/>
    <cellStyle name="Total 4 9" xfId="2329"/>
    <cellStyle name="Total 5 10" xfId="2330"/>
    <cellStyle name="Total 5 11" xfId="2331"/>
    <cellStyle name="Total 5 12" xfId="2332"/>
    <cellStyle name="Total 5 2" xfId="2333"/>
    <cellStyle name="Total 5 3" xfId="2334"/>
    <cellStyle name="Total 5 4" xfId="2335"/>
    <cellStyle name="Total 5 5" xfId="2336"/>
    <cellStyle name="Total 5 6" xfId="2337"/>
    <cellStyle name="Total 5 7" xfId="2338"/>
    <cellStyle name="Total 5 8" xfId="2339"/>
    <cellStyle name="Total 5 9" xfId="2340"/>
    <cellStyle name="Viga" xfId="2341"/>
    <cellStyle name="Warning Text 2" xfId="23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xdr:col>
      <xdr:colOff>1047749</xdr:colOff>
      <xdr:row>4</xdr:row>
      <xdr:rowOff>28575</xdr:rowOff>
    </xdr:to>
    <xdr:pic>
      <xdr:nvPicPr>
        <xdr:cNvPr id="2"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123825"/>
          <a:ext cx="1133474"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1066800</xdr:colOff>
      <xdr:row>1</xdr:row>
      <xdr:rowOff>0</xdr:rowOff>
    </xdr:from>
    <xdr:ext cx="4240135" cy="239809"/>
    <xdr:sp macro="" textlink="">
      <xdr:nvSpPr>
        <xdr:cNvPr id="3" name="2 CuadroTexto"/>
        <xdr:cNvSpPr txBox="1"/>
      </xdr:nvSpPr>
      <xdr:spPr>
        <a:xfrm>
          <a:off x="1152525" y="190500"/>
          <a:ext cx="4240135" cy="2398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lang="es-MX" sz="1000" b="1">
              <a:latin typeface="Arial" pitchFamily="34" charset="0"/>
              <a:cs typeface="Arial" pitchFamily="34" charset="0"/>
            </a:rPr>
            <a:t>Relación de Cuentas Bancarias Productivas Específicas Federales</a:t>
          </a:r>
        </a:p>
      </xdr:txBody>
    </xdr:sp>
    <xdr:clientData/>
  </xdr:oneCellAnchor>
  <xdr:oneCellAnchor>
    <xdr:from>
      <xdr:col>1</xdr:col>
      <xdr:colOff>2362200</xdr:colOff>
      <xdr:row>2</xdr:row>
      <xdr:rowOff>161925</xdr:rowOff>
    </xdr:from>
    <xdr:ext cx="1324978" cy="239809"/>
    <xdr:sp macro="" textlink="">
      <xdr:nvSpPr>
        <xdr:cNvPr id="4" name="3 CuadroTexto"/>
        <xdr:cNvSpPr txBox="1"/>
      </xdr:nvSpPr>
      <xdr:spPr>
        <a:xfrm>
          <a:off x="2447925" y="542925"/>
          <a:ext cx="1324978" cy="2398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lang="es-MX" sz="1000" b="1">
              <a:latin typeface="Arial" pitchFamily="34" charset="0"/>
              <a:cs typeface="Arial" pitchFamily="34" charset="0"/>
            </a:rPr>
            <a:t>Enero - Junio 2015</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457199</xdr:colOff>
      <xdr:row>1</xdr:row>
      <xdr:rowOff>76200</xdr:rowOff>
    </xdr:from>
    <xdr:to>
      <xdr:col>6</xdr:col>
      <xdr:colOff>914400</xdr:colOff>
      <xdr:row>5</xdr:row>
      <xdr:rowOff>57149</xdr:rowOff>
    </xdr:to>
    <xdr:pic>
      <xdr:nvPicPr>
        <xdr:cNvPr id="2" name="1 Imagen"/>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78632" b="12048"/>
        <a:stretch/>
      </xdr:blipFill>
      <xdr:spPr bwMode="auto">
        <a:xfrm>
          <a:off x="7381874" y="266700"/>
          <a:ext cx="1466851" cy="771524"/>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0</xdr:col>
      <xdr:colOff>190501</xdr:colOff>
      <xdr:row>0</xdr:row>
      <xdr:rowOff>85724</xdr:rowOff>
    </xdr:from>
    <xdr:to>
      <xdr:col>0</xdr:col>
      <xdr:colOff>981075</xdr:colOff>
      <xdr:row>5</xdr:row>
      <xdr:rowOff>38100</xdr:rowOff>
    </xdr:to>
    <xdr:pic>
      <xdr:nvPicPr>
        <xdr:cNvPr id="3" name="2 Imagen"/>
        <xdr:cNvPicPr/>
      </xdr:nvPicPr>
      <xdr:blipFill rotWithShape="1">
        <a:blip xmlns:r="http://schemas.openxmlformats.org/officeDocument/2006/relationships" r:embed="rId2" cstate="print"/>
        <a:srcRect t="1" r="84371" b="-7674"/>
        <a:stretch/>
      </xdr:blipFill>
      <xdr:spPr bwMode="auto">
        <a:xfrm>
          <a:off x="190501" y="85724"/>
          <a:ext cx="790574" cy="933451"/>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152401</xdr:colOff>
      <xdr:row>0</xdr:row>
      <xdr:rowOff>0</xdr:rowOff>
    </xdr:from>
    <xdr:to>
      <xdr:col>2</xdr:col>
      <xdr:colOff>295275</xdr:colOff>
      <xdr:row>4</xdr:row>
      <xdr:rowOff>19050</xdr:rowOff>
    </xdr:to>
    <xdr:pic>
      <xdr:nvPicPr>
        <xdr:cNvPr id="2"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52401" y="0"/>
          <a:ext cx="1133474"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0</xdr:row>
      <xdr:rowOff>95250</xdr:rowOff>
    </xdr:from>
    <xdr:to>
      <xdr:col>2</xdr:col>
      <xdr:colOff>247649</xdr:colOff>
      <xdr:row>5</xdr:row>
      <xdr:rowOff>47625</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95250"/>
          <a:ext cx="1133474"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4819650</xdr:colOff>
      <xdr:row>0</xdr:row>
      <xdr:rowOff>0</xdr:rowOff>
    </xdr:from>
    <xdr:to>
      <xdr:col>5</xdr:col>
      <xdr:colOff>5540664</xdr:colOff>
      <xdr:row>3</xdr:row>
      <xdr:rowOff>88323</xdr:rowOff>
    </xdr:to>
    <xdr:pic>
      <xdr:nvPicPr>
        <xdr:cNvPr id="2" name="4 Imagen" descr="C:\Documents and Settings\serversys\Desktop\SECRETARIADEADMINISTRACION\GENERANDOBIENESTAR\JPG\COLOR-0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582025" y="0"/>
          <a:ext cx="721014" cy="7169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428625</xdr:colOff>
      <xdr:row>0</xdr:row>
      <xdr:rowOff>0</xdr:rowOff>
    </xdr:from>
    <xdr:to>
      <xdr:col>3</xdr:col>
      <xdr:colOff>439305</xdr:colOff>
      <xdr:row>3</xdr:row>
      <xdr:rowOff>59748</xdr:rowOff>
    </xdr:to>
    <xdr:pic>
      <xdr:nvPicPr>
        <xdr:cNvPr id="3" name="3 Imagen" descr="C:\Documents and Settings\serversys\Desktop\SECRETARIADEADMINISTRACION\SECRETARIADEADMINISTRACION\JPG\COLOR-01.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33450" y="0"/>
          <a:ext cx="1525155" cy="68839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143411</xdr:colOff>
      <xdr:row>0</xdr:row>
      <xdr:rowOff>45903</xdr:rowOff>
    </xdr:from>
    <xdr:to>
      <xdr:col>1</xdr:col>
      <xdr:colOff>0</xdr:colOff>
      <xdr:row>4</xdr:row>
      <xdr:rowOff>171301</xdr:rowOff>
    </xdr:to>
    <xdr:pic>
      <xdr:nvPicPr>
        <xdr:cNvPr id="2" name="Picture 445" descr="logotipo3_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r="81346"/>
        <a:stretch>
          <a:fillRect/>
        </a:stretch>
      </xdr:blipFill>
      <xdr:spPr bwMode="auto">
        <a:xfrm>
          <a:off x="143411" y="45903"/>
          <a:ext cx="342364" cy="123982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6</xdr:col>
      <xdr:colOff>979874</xdr:colOff>
      <xdr:row>2</xdr:row>
      <xdr:rowOff>191187</xdr:rowOff>
    </xdr:to>
    <xdr:pic>
      <xdr:nvPicPr>
        <xdr:cNvPr id="3" name="1 Imagen" descr="logotipo1_transparent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505700" y="0"/>
          <a:ext cx="979874" cy="74363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0</xdr:row>
      <xdr:rowOff>169045</xdr:rowOff>
    </xdr:from>
    <xdr:to>
      <xdr:col>2</xdr:col>
      <xdr:colOff>569204</xdr:colOff>
      <xdr:row>2</xdr:row>
      <xdr:rowOff>220338</xdr:rowOff>
    </xdr:to>
    <xdr:sp macro="" textlink="">
      <xdr:nvSpPr>
        <xdr:cNvPr id="4" name="Text Box 446"/>
        <xdr:cNvSpPr txBox="1">
          <a:spLocks noChangeArrowheads="1"/>
        </xdr:cNvSpPr>
      </xdr:nvSpPr>
      <xdr:spPr bwMode="auto">
        <a:xfrm>
          <a:off x="485775" y="169045"/>
          <a:ext cx="1559804" cy="603743"/>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lnSpc>
              <a:spcPts val="800"/>
            </a:lnSpc>
            <a:defRPr sz="1000"/>
          </a:pPr>
          <a:r>
            <a:rPr lang="es-MX" sz="900" b="1" i="0" strike="noStrike">
              <a:solidFill>
                <a:srgbClr val="000000"/>
              </a:solidFill>
              <a:latin typeface="Arial"/>
              <a:cs typeface="Arial"/>
            </a:rPr>
            <a:t>Secretaría de Administración.</a:t>
          </a:r>
        </a:p>
        <a:p>
          <a:pPr algn="l" rtl="1">
            <a:lnSpc>
              <a:spcPts val="1000"/>
            </a:lnSpc>
            <a:defRPr sz="1000"/>
          </a:pPr>
          <a:r>
            <a:rPr lang="es-MX" sz="900" b="1" i="0" strike="noStrike">
              <a:solidFill>
                <a:srgbClr val="000000"/>
              </a:solidFill>
              <a:latin typeface="Arial"/>
              <a:cs typeface="Arial"/>
            </a:rPr>
            <a:t>Dirección de Patrimonio.</a:t>
          </a:r>
          <a:endParaRPr lang="es-MX" sz="900" b="0" i="0" strike="noStrike">
            <a:solidFill>
              <a:srgbClr val="000000"/>
            </a:solidFill>
            <a:latin typeface="Arial"/>
            <a:cs typeface="Arial"/>
          </a:endParaRPr>
        </a:p>
        <a:p>
          <a:pPr algn="l" rtl="1">
            <a:lnSpc>
              <a:spcPts val="1000"/>
            </a:lnSpc>
            <a:defRPr sz="1000"/>
          </a:pPr>
          <a:r>
            <a:rPr lang="es-MX" sz="900" b="1" i="0" strike="noStrike">
              <a:solidFill>
                <a:srgbClr val="000000"/>
              </a:solidFill>
              <a:latin typeface="Arial"/>
              <a:cs typeface="Arial"/>
            </a:rPr>
            <a:t>Departamento de Control de Bienes Inmuebles.</a:t>
          </a:r>
          <a:endParaRPr lang="es-MX" sz="900" b="0" i="0" strike="noStrike">
            <a:solidFill>
              <a:srgbClr val="000000"/>
            </a:solidFill>
            <a:latin typeface="Arial"/>
            <a:cs typeface="Arial"/>
          </a:endParaRPr>
        </a:p>
        <a:p>
          <a:pPr algn="l" rtl="1">
            <a:lnSpc>
              <a:spcPts val="900"/>
            </a:lnSpc>
            <a:defRPr sz="1000"/>
          </a:pPr>
          <a:endParaRPr lang="es-MX" sz="900" b="0" i="0" strike="noStrike">
            <a:solidFill>
              <a:srgbClr val="000000"/>
            </a:solidFill>
            <a:latin typeface="Arial"/>
            <a:cs typeface="Arial"/>
          </a:endParaRPr>
        </a:p>
        <a:p>
          <a:pPr algn="ctr" rtl="1">
            <a:lnSpc>
              <a:spcPts val="800"/>
            </a:lnSpc>
            <a:defRPr sz="1000"/>
          </a:pPr>
          <a:endParaRPr lang="es-MX" sz="9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139700</xdr:colOff>
      <xdr:row>0</xdr:row>
      <xdr:rowOff>0</xdr:rowOff>
    </xdr:from>
    <xdr:to>
      <xdr:col>6</xdr:col>
      <xdr:colOff>1371461</xdr:colOff>
      <xdr:row>3</xdr:row>
      <xdr:rowOff>181490</xdr:rowOff>
    </xdr:to>
    <xdr:pic>
      <xdr:nvPicPr>
        <xdr:cNvPr id="2" name="1 Imagen" descr="logotipo1_transparen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445625" y="0"/>
          <a:ext cx="1231761" cy="10101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1295400</xdr:colOff>
      <xdr:row>0</xdr:row>
      <xdr:rowOff>197742</xdr:rowOff>
    </xdr:from>
    <xdr:to>
      <xdr:col>3</xdr:col>
      <xdr:colOff>1631372</xdr:colOff>
      <xdr:row>2</xdr:row>
      <xdr:rowOff>239854</xdr:rowOff>
    </xdr:to>
    <xdr:sp macro="" textlink="">
      <xdr:nvSpPr>
        <xdr:cNvPr id="3" name="Text Box 446"/>
        <xdr:cNvSpPr txBox="1">
          <a:spLocks noChangeArrowheads="1"/>
        </xdr:cNvSpPr>
      </xdr:nvSpPr>
      <xdr:spPr bwMode="auto">
        <a:xfrm>
          <a:off x="2562225" y="197742"/>
          <a:ext cx="2174297" cy="59456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lnSpc>
              <a:spcPts val="800"/>
            </a:lnSpc>
            <a:defRPr sz="1000"/>
          </a:pPr>
          <a:r>
            <a:rPr lang="es-MX" sz="900" b="1" i="0" strike="noStrike">
              <a:solidFill>
                <a:srgbClr val="000000"/>
              </a:solidFill>
              <a:latin typeface="Arial"/>
              <a:cs typeface="Arial"/>
            </a:rPr>
            <a:t>Secretaría de Administración.</a:t>
          </a:r>
        </a:p>
        <a:p>
          <a:pPr algn="l" rtl="1">
            <a:lnSpc>
              <a:spcPts val="1000"/>
            </a:lnSpc>
            <a:defRPr sz="1000"/>
          </a:pPr>
          <a:r>
            <a:rPr lang="es-MX" sz="900" b="1" i="0" strike="noStrike">
              <a:solidFill>
                <a:srgbClr val="000000"/>
              </a:solidFill>
              <a:latin typeface="Arial"/>
              <a:cs typeface="Arial"/>
            </a:rPr>
            <a:t>Dirección de Patrimonio.</a:t>
          </a:r>
          <a:endParaRPr lang="es-MX" sz="900" b="0" i="0" strike="noStrike">
            <a:solidFill>
              <a:srgbClr val="000000"/>
            </a:solidFill>
            <a:latin typeface="Arial"/>
            <a:cs typeface="Arial"/>
          </a:endParaRPr>
        </a:p>
        <a:p>
          <a:pPr algn="l" rtl="1">
            <a:lnSpc>
              <a:spcPts val="1000"/>
            </a:lnSpc>
            <a:defRPr sz="1000"/>
          </a:pPr>
          <a:r>
            <a:rPr lang="es-MX" sz="900" b="1" i="0" strike="noStrike">
              <a:solidFill>
                <a:srgbClr val="000000"/>
              </a:solidFill>
              <a:latin typeface="Arial"/>
              <a:cs typeface="Arial"/>
            </a:rPr>
            <a:t>Departamento de Control de Bienes Inmuebles.</a:t>
          </a:r>
          <a:endParaRPr lang="es-MX" sz="900" b="0" i="0" strike="noStrike">
            <a:solidFill>
              <a:srgbClr val="000000"/>
            </a:solidFill>
            <a:latin typeface="Arial"/>
            <a:cs typeface="Arial"/>
          </a:endParaRPr>
        </a:p>
        <a:p>
          <a:pPr algn="l" rtl="1">
            <a:lnSpc>
              <a:spcPts val="900"/>
            </a:lnSpc>
            <a:defRPr sz="1000"/>
          </a:pPr>
          <a:endParaRPr lang="es-MX" sz="900" b="0" i="0" strike="noStrike">
            <a:solidFill>
              <a:srgbClr val="000000"/>
            </a:solidFill>
            <a:latin typeface="Arial"/>
            <a:cs typeface="Arial"/>
          </a:endParaRPr>
        </a:p>
        <a:p>
          <a:pPr algn="ctr" rtl="1">
            <a:lnSpc>
              <a:spcPts val="800"/>
            </a:lnSpc>
            <a:defRPr sz="1000"/>
          </a:pPr>
          <a:endParaRPr lang="es-MX" sz="9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11475</xdr:rowOff>
    </xdr:from>
    <xdr:to>
      <xdr:col>1</xdr:col>
      <xdr:colOff>275356</xdr:colOff>
      <xdr:row>2</xdr:row>
      <xdr:rowOff>137711</xdr:rowOff>
    </xdr:to>
    <xdr:pic>
      <xdr:nvPicPr>
        <xdr:cNvPr id="2" name="Picture 445" descr="logotipo3_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r="81346"/>
        <a:stretch>
          <a:fillRect/>
        </a:stretch>
      </xdr:blipFill>
      <xdr:spPr bwMode="auto">
        <a:xfrm>
          <a:off x="0" y="11475"/>
          <a:ext cx="551581" cy="6882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239718</xdr:colOff>
      <xdr:row>0</xdr:row>
      <xdr:rowOff>0</xdr:rowOff>
    </xdr:from>
    <xdr:to>
      <xdr:col>6</xdr:col>
      <xdr:colOff>479675</xdr:colOff>
      <xdr:row>3</xdr:row>
      <xdr:rowOff>11476</xdr:rowOff>
    </xdr:to>
    <xdr:pic>
      <xdr:nvPicPr>
        <xdr:cNvPr id="3" name="1 Imagen" descr="logotipo1_transparent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88118" y="0"/>
          <a:ext cx="1125782" cy="8592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585271</xdr:colOff>
      <xdr:row>0</xdr:row>
      <xdr:rowOff>123147</xdr:rowOff>
    </xdr:from>
    <xdr:to>
      <xdr:col>3</xdr:col>
      <xdr:colOff>577904</xdr:colOff>
      <xdr:row>2</xdr:row>
      <xdr:rowOff>243789</xdr:rowOff>
    </xdr:to>
    <xdr:sp macro="" textlink="">
      <xdr:nvSpPr>
        <xdr:cNvPr id="4" name="Text Box 446"/>
        <xdr:cNvSpPr txBox="1">
          <a:spLocks noChangeArrowheads="1"/>
        </xdr:cNvSpPr>
      </xdr:nvSpPr>
      <xdr:spPr bwMode="auto">
        <a:xfrm>
          <a:off x="861496" y="123147"/>
          <a:ext cx="2907283" cy="68261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1">
            <a:lnSpc>
              <a:spcPts val="800"/>
            </a:lnSpc>
            <a:defRPr sz="1000"/>
          </a:pPr>
          <a:r>
            <a:rPr lang="es-MX" sz="900" b="1" i="0" strike="noStrike">
              <a:solidFill>
                <a:srgbClr val="000000"/>
              </a:solidFill>
              <a:latin typeface="Arial"/>
              <a:cs typeface="Arial"/>
            </a:rPr>
            <a:t>Secretaría de Administración.</a:t>
          </a:r>
        </a:p>
        <a:p>
          <a:pPr algn="l" rtl="1">
            <a:lnSpc>
              <a:spcPts val="1000"/>
            </a:lnSpc>
            <a:defRPr sz="1000"/>
          </a:pPr>
          <a:r>
            <a:rPr lang="es-MX" sz="900" b="1" i="0" strike="noStrike">
              <a:solidFill>
                <a:srgbClr val="000000"/>
              </a:solidFill>
              <a:latin typeface="Arial"/>
              <a:cs typeface="Arial"/>
            </a:rPr>
            <a:t>Dirección de Patrimonio.</a:t>
          </a:r>
          <a:endParaRPr lang="es-MX" sz="900" b="0" i="0" strike="noStrike">
            <a:solidFill>
              <a:srgbClr val="000000"/>
            </a:solidFill>
            <a:latin typeface="Arial"/>
            <a:cs typeface="Arial"/>
          </a:endParaRPr>
        </a:p>
        <a:p>
          <a:pPr algn="l" rtl="1">
            <a:lnSpc>
              <a:spcPts val="1000"/>
            </a:lnSpc>
            <a:defRPr sz="1000"/>
          </a:pPr>
          <a:r>
            <a:rPr lang="es-MX" sz="900" b="1" i="0" strike="noStrike">
              <a:solidFill>
                <a:srgbClr val="000000"/>
              </a:solidFill>
              <a:latin typeface="Arial"/>
              <a:cs typeface="Arial"/>
            </a:rPr>
            <a:t>Departamento de Control de Bienes Inmuebles.</a:t>
          </a:r>
          <a:endParaRPr lang="es-MX" sz="900" b="0" i="0" strike="noStrike">
            <a:solidFill>
              <a:srgbClr val="000000"/>
            </a:solidFill>
            <a:latin typeface="Arial"/>
            <a:cs typeface="Arial"/>
          </a:endParaRPr>
        </a:p>
        <a:p>
          <a:pPr algn="l" rtl="1">
            <a:lnSpc>
              <a:spcPts val="900"/>
            </a:lnSpc>
            <a:defRPr sz="1000"/>
          </a:pPr>
          <a:endParaRPr lang="es-MX" sz="900" b="0" i="0" strike="noStrike">
            <a:solidFill>
              <a:srgbClr val="000000"/>
            </a:solidFill>
            <a:latin typeface="Arial"/>
            <a:cs typeface="Arial"/>
          </a:endParaRPr>
        </a:p>
        <a:p>
          <a:pPr algn="ctr" rtl="1">
            <a:lnSpc>
              <a:spcPts val="800"/>
            </a:lnSpc>
            <a:defRPr sz="1000"/>
          </a:pPr>
          <a:endParaRPr lang="es-MX" sz="9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E~1/AppData/Local/Temp/Rar$DI89.768/Baja%20California%20Su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espaldo\Mis%20documentos\JAVIER\CUADERNILLOS\Enero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avance%20de%20gestion%20financiera/2015/SEGUNDO%20TRIMESTRE/DESCUENTOS_MPOS_ACUMUL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GELE~1/AppData/Local/Temp/Rar$DI89.768/Users/carlos_leong/Desktop/Cuadros%20Deuda/Dic-10/16%20MICH%2003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Desktop/avance%20de%20gestion%20financiera/2015/SEGUNDO%20TRIMESTRE/avance_gestion_2do__trim_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SCUENTO ACUM 1Y 2 TRI"/>
    </sheetNames>
    <sheetDataSet>
      <sheetData sheetId="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uda Pública "/>
      <sheetName val="Evolución de la deuda pesos"/>
      <sheetName val="Evolucion obligaciones de pago"/>
      <sheetName val="bonos cupon"/>
      <sheetName val="DESTINO CREDITO JUSTICIA PENAL"/>
      <sheetName val="Hoja1"/>
    </sheetNames>
    <sheetDataSet>
      <sheetData sheetId="0"/>
      <sheetData sheetId="1"/>
      <sheetData sheetId="2"/>
      <sheetData sheetId="3"/>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hyperlink" Target="../../../../../../../DOCUME~1/ADMINI~1/CONFIG~1/Temp/INFORME%20PARA%20LA%20CONTADORA%20EVANGELINA-1.xlsx" TargetMode="External"/><Relationship Id="rId2" Type="http://schemas.openxmlformats.org/officeDocument/2006/relationships/hyperlink" Target="../../../../../../../DOCUME~1/ADMINI~1/CONFIG~1/Temp/INFORME%20PARA%20LA%20CONTADORA%20EVANGELINA-1.xlsx" TargetMode="External"/><Relationship Id="rId1" Type="http://schemas.openxmlformats.org/officeDocument/2006/relationships/hyperlink" Target="../../../../../../../DOCUME~1/ADMINI~1/CONFIG~1/Temp/INFORME%20PARA%20LA%20CONTADORA%20EVANGELINA-1.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DW1200"/>
  <sheetViews>
    <sheetView showGridLines="0" workbookViewId="0">
      <selection activeCell="I1" sqref="I1:I1048576"/>
    </sheetView>
  </sheetViews>
  <sheetFormatPr baseColWidth="10" defaultRowHeight="12.75"/>
  <cols>
    <col min="1" max="1" width="36.5703125" style="1" customWidth="1"/>
    <col min="2" max="2" width="12.85546875" style="1" bestFit="1" customWidth="1"/>
    <col min="3" max="4" width="12.7109375" style="1" bestFit="1" customWidth="1"/>
    <col min="5" max="5" width="12.42578125" style="1" customWidth="1"/>
    <col min="6" max="6" width="9.85546875" style="1" customWidth="1"/>
    <col min="7" max="7" width="9" style="1" customWidth="1"/>
    <col min="8" max="8" width="11.42578125" style="1"/>
    <col min="9" max="15" width="11.42578125" style="2"/>
    <col min="16" max="16" width="26.140625" style="2" customWidth="1"/>
    <col min="17" max="127" width="11.42578125" style="2"/>
    <col min="128" max="239" width="11.42578125" style="1"/>
    <col min="240" max="240" width="32.28515625" style="1" customWidth="1"/>
    <col min="241" max="243" width="12.7109375" style="1" bestFit="1" customWidth="1"/>
    <col min="244" max="244" width="12.42578125" style="1" customWidth="1"/>
    <col min="245" max="245" width="9.85546875" style="1" customWidth="1"/>
    <col min="246" max="246" width="9" style="1" customWidth="1"/>
    <col min="247" max="247" width="11.42578125" style="1"/>
    <col min="248" max="248" width="13.85546875" style="1" bestFit="1" customWidth="1"/>
    <col min="249" max="255" width="11.42578125" style="1"/>
    <col min="256" max="256" width="29.140625" style="1" customWidth="1"/>
    <col min="257" max="263" width="11.42578125" style="1"/>
    <col min="264" max="264" width="21.85546875" style="1" customWidth="1"/>
    <col min="265" max="271" width="11.42578125" style="1"/>
    <col min="272" max="272" width="26.140625" style="1" customWidth="1"/>
    <col min="273" max="495" width="11.42578125" style="1"/>
    <col min="496" max="496" width="32.28515625" style="1" customWidth="1"/>
    <col min="497" max="499" width="12.7109375" style="1" bestFit="1" customWidth="1"/>
    <col min="500" max="500" width="12.42578125" style="1" customWidth="1"/>
    <col min="501" max="501" width="9.85546875" style="1" customWidth="1"/>
    <col min="502" max="502" width="9" style="1" customWidth="1"/>
    <col min="503" max="503" width="11.42578125" style="1"/>
    <col min="504" max="504" width="13.85546875" style="1" bestFit="1" customWidth="1"/>
    <col min="505" max="511" width="11.42578125" style="1"/>
    <col min="512" max="512" width="29.140625" style="1" customWidth="1"/>
    <col min="513" max="519" width="11.42578125" style="1"/>
    <col min="520" max="520" width="21.85546875" style="1" customWidth="1"/>
    <col min="521" max="527" width="11.42578125" style="1"/>
    <col min="528" max="528" width="26.140625" style="1" customWidth="1"/>
    <col min="529" max="751" width="11.42578125" style="1"/>
    <col min="752" max="752" width="32.28515625" style="1" customWidth="1"/>
    <col min="753" max="755" width="12.7109375" style="1" bestFit="1" customWidth="1"/>
    <col min="756" max="756" width="12.42578125" style="1" customWidth="1"/>
    <col min="757" max="757" width="9.85546875" style="1" customWidth="1"/>
    <col min="758" max="758" width="9" style="1" customWidth="1"/>
    <col min="759" max="759" width="11.42578125" style="1"/>
    <col min="760" max="760" width="13.85546875" style="1" bestFit="1" customWidth="1"/>
    <col min="761" max="767" width="11.42578125" style="1"/>
    <col min="768" max="768" width="29.140625" style="1" customWidth="1"/>
    <col min="769" max="775" width="11.42578125" style="1"/>
    <col min="776" max="776" width="21.85546875" style="1" customWidth="1"/>
    <col min="777" max="783" width="11.42578125" style="1"/>
    <col min="784" max="784" width="26.140625" style="1" customWidth="1"/>
    <col min="785" max="1007" width="11.42578125" style="1"/>
    <col min="1008" max="1008" width="32.28515625" style="1" customWidth="1"/>
    <col min="1009" max="1011" width="12.7109375" style="1" bestFit="1" customWidth="1"/>
    <col min="1012" max="1012" width="12.42578125" style="1" customWidth="1"/>
    <col min="1013" max="1013" width="9.85546875" style="1" customWidth="1"/>
    <col min="1014" max="1014" width="9" style="1" customWidth="1"/>
    <col min="1015" max="1015" width="11.42578125" style="1"/>
    <col min="1016" max="1016" width="13.85546875" style="1" bestFit="1" customWidth="1"/>
    <col min="1017" max="1023" width="11.42578125" style="1"/>
    <col min="1024" max="1024" width="29.140625" style="1" customWidth="1"/>
    <col min="1025" max="1031" width="11.42578125" style="1"/>
    <col min="1032" max="1032" width="21.85546875" style="1" customWidth="1"/>
    <col min="1033" max="1039" width="11.42578125" style="1"/>
    <col min="1040" max="1040" width="26.140625" style="1" customWidth="1"/>
    <col min="1041" max="1263" width="11.42578125" style="1"/>
    <col min="1264" max="1264" width="32.28515625" style="1" customWidth="1"/>
    <col min="1265" max="1267" width="12.7109375" style="1" bestFit="1" customWidth="1"/>
    <col min="1268" max="1268" width="12.42578125" style="1" customWidth="1"/>
    <col min="1269" max="1269" width="9.85546875" style="1" customWidth="1"/>
    <col min="1270" max="1270" width="9" style="1" customWidth="1"/>
    <col min="1271" max="1271" width="11.42578125" style="1"/>
    <col min="1272" max="1272" width="13.85546875" style="1" bestFit="1" customWidth="1"/>
    <col min="1273" max="1279" width="11.42578125" style="1"/>
    <col min="1280" max="1280" width="29.140625" style="1" customWidth="1"/>
    <col min="1281" max="1287" width="11.42578125" style="1"/>
    <col min="1288" max="1288" width="21.85546875" style="1" customWidth="1"/>
    <col min="1289" max="1295" width="11.42578125" style="1"/>
    <col min="1296" max="1296" width="26.140625" style="1" customWidth="1"/>
    <col min="1297" max="1519" width="11.42578125" style="1"/>
    <col min="1520" max="1520" width="32.28515625" style="1" customWidth="1"/>
    <col min="1521" max="1523" width="12.7109375" style="1" bestFit="1" customWidth="1"/>
    <col min="1524" max="1524" width="12.42578125" style="1" customWidth="1"/>
    <col min="1525" max="1525" width="9.85546875" style="1" customWidth="1"/>
    <col min="1526" max="1526" width="9" style="1" customWidth="1"/>
    <col min="1527" max="1527" width="11.42578125" style="1"/>
    <col min="1528" max="1528" width="13.85546875" style="1" bestFit="1" customWidth="1"/>
    <col min="1529" max="1535" width="11.42578125" style="1"/>
    <col min="1536" max="1536" width="29.140625" style="1" customWidth="1"/>
    <col min="1537" max="1543" width="11.42578125" style="1"/>
    <col min="1544" max="1544" width="21.85546875" style="1" customWidth="1"/>
    <col min="1545" max="1551" width="11.42578125" style="1"/>
    <col min="1552" max="1552" width="26.140625" style="1" customWidth="1"/>
    <col min="1553" max="1775" width="11.42578125" style="1"/>
    <col min="1776" max="1776" width="32.28515625" style="1" customWidth="1"/>
    <col min="1777" max="1779" width="12.7109375" style="1" bestFit="1" customWidth="1"/>
    <col min="1780" max="1780" width="12.42578125" style="1" customWidth="1"/>
    <col min="1781" max="1781" width="9.85546875" style="1" customWidth="1"/>
    <col min="1782" max="1782" width="9" style="1" customWidth="1"/>
    <col min="1783" max="1783" width="11.42578125" style="1"/>
    <col min="1784" max="1784" width="13.85546875" style="1" bestFit="1" customWidth="1"/>
    <col min="1785" max="1791" width="11.42578125" style="1"/>
    <col min="1792" max="1792" width="29.140625" style="1" customWidth="1"/>
    <col min="1793" max="1799" width="11.42578125" style="1"/>
    <col min="1800" max="1800" width="21.85546875" style="1" customWidth="1"/>
    <col min="1801" max="1807" width="11.42578125" style="1"/>
    <col min="1808" max="1808" width="26.140625" style="1" customWidth="1"/>
    <col min="1809" max="2031" width="11.42578125" style="1"/>
    <col min="2032" max="2032" width="32.28515625" style="1" customWidth="1"/>
    <col min="2033" max="2035" width="12.7109375" style="1" bestFit="1" customWidth="1"/>
    <col min="2036" max="2036" width="12.42578125" style="1" customWidth="1"/>
    <col min="2037" max="2037" width="9.85546875" style="1" customWidth="1"/>
    <col min="2038" max="2038" width="9" style="1" customWidth="1"/>
    <col min="2039" max="2039" width="11.42578125" style="1"/>
    <col min="2040" max="2040" width="13.85546875" style="1" bestFit="1" customWidth="1"/>
    <col min="2041" max="2047" width="11.42578125" style="1"/>
    <col min="2048" max="2048" width="29.140625" style="1" customWidth="1"/>
    <col min="2049" max="2055" width="11.42578125" style="1"/>
    <col min="2056" max="2056" width="21.85546875" style="1" customWidth="1"/>
    <col min="2057" max="2063" width="11.42578125" style="1"/>
    <col min="2064" max="2064" width="26.140625" style="1" customWidth="1"/>
    <col min="2065" max="2287" width="11.42578125" style="1"/>
    <col min="2288" max="2288" width="32.28515625" style="1" customWidth="1"/>
    <col min="2289" max="2291" width="12.7109375" style="1" bestFit="1" customWidth="1"/>
    <col min="2292" max="2292" width="12.42578125" style="1" customWidth="1"/>
    <col min="2293" max="2293" width="9.85546875" style="1" customWidth="1"/>
    <col min="2294" max="2294" width="9" style="1" customWidth="1"/>
    <col min="2295" max="2295" width="11.42578125" style="1"/>
    <col min="2296" max="2296" width="13.85546875" style="1" bestFit="1" customWidth="1"/>
    <col min="2297" max="2303" width="11.42578125" style="1"/>
    <col min="2304" max="2304" width="29.140625" style="1" customWidth="1"/>
    <col min="2305" max="2311" width="11.42578125" style="1"/>
    <col min="2312" max="2312" width="21.85546875" style="1" customWidth="1"/>
    <col min="2313" max="2319" width="11.42578125" style="1"/>
    <col min="2320" max="2320" width="26.140625" style="1" customWidth="1"/>
    <col min="2321" max="2543" width="11.42578125" style="1"/>
    <col min="2544" max="2544" width="32.28515625" style="1" customWidth="1"/>
    <col min="2545" max="2547" width="12.7109375" style="1" bestFit="1" customWidth="1"/>
    <col min="2548" max="2548" width="12.42578125" style="1" customWidth="1"/>
    <col min="2549" max="2549" width="9.85546875" style="1" customWidth="1"/>
    <col min="2550" max="2550" width="9" style="1" customWidth="1"/>
    <col min="2551" max="2551" width="11.42578125" style="1"/>
    <col min="2552" max="2552" width="13.85546875" style="1" bestFit="1" customWidth="1"/>
    <col min="2553" max="2559" width="11.42578125" style="1"/>
    <col min="2560" max="2560" width="29.140625" style="1" customWidth="1"/>
    <col min="2561" max="2567" width="11.42578125" style="1"/>
    <col min="2568" max="2568" width="21.85546875" style="1" customWidth="1"/>
    <col min="2569" max="2575" width="11.42578125" style="1"/>
    <col min="2576" max="2576" width="26.140625" style="1" customWidth="1"/>
    <col min="2577" max="2799" width="11.42578125" style="1"/>
    <col min="2800" max="2800" width="32.28515625" style="1" customWidth="1"/>
    <col min="2801" max="2803" width="12.7109375" style="1" bestFit="1" customWidth="1"/>
    <col min="2804" max="2804" width="12.42578125" style="1" customWidth="1"/>
    <col min="2805" max="2805" width="9.85546875" style="1" customWidth="1"/>
    <col min="2806" max="2806" width="9" style="1" customWidth="1"/>
    <col min="2807" max="2807" width="11.42578125" style="1"/>
    <col min="2808" max="2808" width="13.85546875" style="1" bestFit="1" customWidth="1"/>
    <col min="2809" max="2815" width="11.42578125" style="1"/>
    <col min="2816" max="2816" width="29.140625" style="1" customWidth="1"/>
    <col min="2817" max="2823" width="11.42578125" style="1"/>
    <col min="2824" max="2824" width="21.85546875" style="1" customWidth="1"/>
    <col min="2825" max="2831" width="11.42578125" style="1"/>
    <col min="2832" max="2832" width="26.140625" style="1" customWidth="1"/>
    <col min="2833" max="3055" width="11.42578125" style="1"/>
    <col min="3056" max="3056" width="32.28515625" style="1" customWidth="1"/>
    <col min="3057" max="3059" width="12.7109375" style="1" bestFit="1" customWidth="1"/>
    <col min="3060" max="3060" width="12.42578125" style="1" customWidth="1"/>
    <col min="3061" max="3061" width="9.85546875" style="1" customWidth="1"/>
    <col min="3062" max="3062" width="9" style="1" customWidth="1"/>
    <col min="3063" max="3063" width="11.42578125" style="1"/>
    <col min="3064" max="3064" width="13.85546875" style="1" bestFit="1" customWidth="1"/>
    <col min="3065" max="3071" width="11.42578125" style="1"/>
    <col min="3072" max="3072" width="29.140625" style="1" customWidth="1"/>
    <col min="3073" max="3079" width="11.42578125" style="1"/>
    <col min="3080" max="3080" width="21.85546875" style="1" customWidth="1"/>
    <col min="3081" max="3087" width="11.42578125" style="1"/>
    <col min="3088" max="3088" width="26.140625" style="1" customWidth="1"/>
    <col min="3089" max="3311" width="11.42578125" style="1"/>
    <col min="3312" max="3312" width="32.28515625" style="1" customWidth="1"/>
    <col min="3313" max="3315" width="12.7109375" style="1" bestFit="1" customWidth="1"/>
    <col min="3316" max="3316" width="12.42578125" style="1" customWidth="1"/>
    <col min="3317" max="3317" width="9.85546875" style="1" customWidth="1"/>
    <col min="3318" max="3318" width="9" style="1" customWidth="1"/>
    <col min="3319" max="3319" width="11.42578125" style="1"/>
    <col min="3320" max="3320" width="13.85546875" style="1" bestFit="1" customWidth="1"/>
    <col min="3321" max="3327" width="11.42578125" style="1"/>
    <col min="3328" max="3328" width="29.140625" style="1" customWidth="1"/>
    <col min="3329" max="3335" width="11.42578125" style="1"/>
    <col min="3336" max="3336" width="21.85546875" style="1" customWidth="1"/>
    <col min="3337" max="3343" width="11.42578125" style="1"/>
    <col min="3344" max="3344" width="26.140625" style="1" customWidth="1"/>
    <col min="3345" max="3567" width="11.42578125" style="1"/>
    <col min="3568" max="3568" width="32.28515625" style="1" customWidth="1"/>
    <col min="3569" max="3571" width="12.7109375" style="1" bestFit="1" customWidth="1"/>
    <col min="3572" max="3572" width="12.42578125" style="1" customWidth="1"/>
    <col min="3573" max="3573" width="9.85546875" style="1" customWidth="1"/>
    <col min="3574" max="3574" width="9" style="1" customWidth="1"/>
    <col min="3575" max="3575" width="11.42578125" style="1"/>
    <col min="3576" max="3576" width="13.85546875" style="1" bestFit="1" customWidth="1"/>
    <col min="3577" max="3583" width="11.42578125" style="1"/>
    <col min="3584" max="3584" width="29.140625" style="1" customWidth="1"/>
    <col min="3585" max="3591" width="11.42578125" style="1"/>
    <col min="3592" max="3592" width="21.85546875" style="1" customWidth="1"/>
    <col min="3593" max="3599" width="11.42578125" style="1"/>
    <col min="3600" max="3600" width="26.140625" style="1" customWidth="1"/>
    <col min="3601" max="3823" width="11.42578125" style="1"/>
    <col min="3824" max="3824" width="32.28515625" style="1" customWidth="1"/>
    <col min="3825" max="3827" width="12.7109375" style="1" bestFit="1" customWidth="1"/>
    <col min="3828" max="3828" width="12.42578125" style="1" customWidth="1"/>
    <col min="3829" max="3829" width="9.85546875" style="1" customWidth="1"/>
    <col min="3830" max="3830" width="9" style="1" customWidth="1"/>
    <col min="3831" max="3831" width="11.42578125" style="1"/>
    <col min="3832" max="3832" width="13.85546875" style="1" bestFit="1" customWidth="1"/>
    <col min="3833" max="3839" width="11.42578125" style="1"/>
    <col min="3840" max="3840" width="29.140625" style="1" customWidth="1"/>
    <col min="3841" max="3847" width="11.42578125" style="1"/>
    <col min="3848" max="3848" width="21.85546875" style="1" customWidth="1"/>
    <col min="3849" max="3855" width="11.42578125" style="1"/>
    <col min="3856" max="3856" width="26.140625" style="1" customWidth="1"/>
    <col min="3857" max="4079" width="11.42578125" style="1"/>
    <col min="4080" max="4080" width="32.28515625" style="1" customWidth="1"/>
    <col min="4081" max="4083" width="12.7109375" style="1" bestFit="1" customWidth="1"/>
    <col min="4084" max="4084" width="12.42578125" style="1" customWidth="1"/>
    <col min="4085" max="4085" width="9.85546875" style="1" customWidth="1"/>
    <col min="4086" max="4086" width="9" style="1" customWidth="1"/>
    <col min="4087" max="4087" width="11.42578125" style="1"/>
    <col min="4088" max="4088" width="13.85546875" style="1" bestFit="1" customWidth="1"/>
    <col min="4089" max="4095" width="11.42578125" style="1"/>
    <col min="4096" max="4096" width="29.140625" style="1" customWidth="1"/>
    <col min="4097" max="4103" width="11.42578125" style="1"/>
    <col min="4104" max="4104" width="21.85546875" style="1" customWidth="1"/>
    <col min="4105" max="4111" width="11.42578125" style="1"/>
    <col min="4112" max="4112" width="26.140625" style="1" customWidth="1"/>
    <col min="4113" max="4335" width="11.42578125" style="1"/>
    <col min="4336" max="4336" width="32.28515625" style="1" customWidth="1"/>
    <col min="4337" max="4339" width="12.7109375" style="1" bestFit="1" customWidth="1"/>
    <col min="4340" max="4340" width="12.42578125" style="1" customWidth="1"/>
    <col min="4341" max="4341" width="9.85546875" style="1" customWidth="1"/>
    <col min="4342" max="4342" width="9" style="1" customWidth="1"/>
    <col min="4343" max="4343" width="11.42578125" style="1"/>
    <col min="4344" max="4344" width="13.85546875" style="1" bestFit="1" customWidth="1"/>
    <col min="4345" max="4351" width="11.42578125" style="1"/>
    <col min="4352" max="4352" width="29.140625" style="1" customWidth="1"/>
    <col min="4353" max="4359" width="11.42578125" style="1"/>
    <col min="4360" max="4360" width="21.85546875" style="1" customWidth="1"/>
    <col min="4361" max="4367" width="11.42578125" style="1"/>
    <col min="4368" max="4368" width="26.140625" style="1" customWidth="1"/>
    <col min="4369" max="4591" width="11.42578125" style="1"/>
    <col min="4592" max="4592" width="32.28515625" style="1" customWidth="1"/>
    <col min="4593" max="4595" width="12.7109375" style="1" bestFit="1" customWidth="1"/>
    <col min="4596" max="4596" width="12.42578125" style="1" customWidth="1"/>
    <col min="4597" max="4597" width="9.85546875" style="1" customWidth="1"/>
    <col min="4598" max="4598" width="9" style="1" customWidth="1"/>
    <col min="4599" max="4599" width="11.42578125" style="1"/>
    <col min="4600" max="4600" width="13.85546875" style="1" bestFit="1" customWidth="1"/>
    <col min="4601" max="4607" width="11.42578125" style="1"/>
    <col min="4608" max="4608" width="29.140625" style="1" customWidth="1"/>
    <col min="4609" max="4615" width="11.42578125" style="1"/>
    <col min="4616" max="4616" width="21.85546875" style="1" customWidth="1"/>
    <col min="4617" max="4623" width="11.42578125" style="1"/>
    <col min="4624" max="4624" width="26.140625" style="1" customWidth="1"/>
    <col min="4625" max="4847" width="11.42578125" style="1"/>
    <col min="4848" max="4848" width="32.28515625" style="1" customWidth="1"/>
    <col min="4849" max="4851" width="12.7109375" style="1" bestFit="1" customWidth="1"/>
    <col min="4852" max="4852" width="12.42578125" style="1" customWidth="1"/>
    <col min="4853" max="4853" width="9.85546875" style="1" customWidth="1"/>
    <col min="4854" max="4854" width="9" style="1" customWidth="1"/>
    <col min="4855" max="4855" width="11.42578125" style="1"/>
    <col min="4856" max="4856" width="13.85546875" style="1" bestFit="1" customWidth="1"/>
    <col min="4857" max="4863" width="11.42578125" style="1"/>
    <col min="4864" max="4864" width="29.140625" style="1" customWidth="1"/>
    <col min="4865" max="4871" width="11.42578125" style="1"/>
    <col min="4872" max="4872" width="21.85546875" style="1" customWidth="1"/>
    <col min="4873" max="4879" width="11.42578125" style="1"/>
    <col min="4880" max="4880" width="26.140625" style="1" customWidth="1"/>
    <col min="4881" max="5103" width="11.42578125" style="1"/>
    <col min="5104" max="5104" width="32.28515625" style="1" customWidth="1"/>
    <col min="5105" max="5107" width="12.7109375" style="1" bestFit="1" customWidth="1"/>
    <col min="5108" max="5108" width="12.42578125" style="1" customWidth="1"/>
    <col min="5109" max="5109" width="9.85546875" style="1" customWidth="1"/>
    <col min="5110" max="5110" width="9" style="1" customWidth="1"/>
    <col min="5111" max="5111" width="11.42578125" style="1"/>
    <col min="5112" max="5112" width="13.85546875" style="1" bestFit="1" customWidth="1"/>
    <col min="5113" max="5119" width="11.42578125" style="1"/>
    <col min="5120" max="5120" width="29.140625" style="1" customWidth="1"/>
    <col min="5121" max="5127" width="11.42578125" style="1"/>
    <col min="5128" max="5128" width="21.85546875" style="1" customWidth="1"/>
    <col min="5129" max="5135" width="11.42578125" style="1"/>
    <col min="5136" max="5136" width="26.140625" style="1" customWidth="1"/>
    <col min="5137" max="5359" width="11.42578125" style="1"/>
    <col min="5360" max="5360" width="32.28515625" style="1" customWidth="1"/>
    <col min="5361" max="5363" width="12.7109375" style="1" bestFit="1" customWidth="1"/>
    <col min="5364" max="5364" width="12.42578125" style="1" customWidth="1"/>
    <col min="5365" max="5365" width="9.85546875" style="1" customWidth="1"/>
    <col min="5366" max="5366" width="9" style="1" customWidth="1"/>
    <col min="5367" max="5367" width="11.42578125" style="1"/>
    <col min="5368" max="5368" width="13.85546875" style="1" bestFit="1" customWidth="1"/>
    <col min="5369" max="5375" width="11.42578125" style="1"/>
    <col min="5376" max="5376" width="29.140625" style="1" customWidth="1"/>
    <col min="5377" max="5383" width="11.42578125" style="1"/>
    <col min="5384" max="5384" width="21.85546875" style="1" customWidth="1"/>
    <col min="5385" max="5391" width="11.42578125" style="1"/>
    <col min="5392" max="5392" width="26.140625" style="1" customWidth="1"/>
    <col min="5393" max="5615" width="11.42578125" style="1"/>
    <col min="5616" max="5616" width="32.28515625" style="1" customWidth="1"/>
    <col min="5617" max="5619" width="12.7109375" style="1" bestFit="1" customWidth="1"/>
    <col min="5620" max="5620" width="12.42578125" style="1" customWidth="1"/>
    <col min="5621" max="5621" width="9.85546875" style="1" customWidth="1"/>
    <col min="5622" max="5622" width="9" style="1" customWidth="1"/>
    <col min="5623" max="5623" width="11.42578125" style="1"/>
    <col min="5624" max="5624" width="13.85546875" style="1" bestFit="1" customWidth="1"/>
    <col min="5625" max="5631" width="11.42578125" style="1"/>
    <col min="5632" max="5632" width="29.140625" style="1" customWidth="1"/>
    <col min="5633" max="5639" width="11.42578125" style="1"/>
    <col min="5640" max="5640" width="21.85546875" style="1" customWidth="1"/>
    <col min="5641" max="5647" width="11.42578125" style="1"/>
    <col min="5648" max="5648" width="26.140625" style="1" customWidth="1"/>
    <col min="5649" max="5871" width="11.42578125" style="1"/>
    <col min="5872" max="5872" width="32.28515625" style="1" customWidth="1"/>
    <col min="5873" max="5875" width="12.7109375" style="1" bestFit="1" customWidth="1"/>
    <col min="5876" max="5876" width="12.42578125" style="1" customWidth="1"/>
    <col min="5877" max="5877" width="9.85546875" style="1" customWidth="1"/>
    <col min="5878" max="5878" width="9" style="1" customWidth="1"/>
    <col min="5879" max="5879" width="11.42578125" style="1"/>
    <col min="5880" max="5880" width="13.85546875" style="1" bestFit="1" customWidth="1"/>
    <col min="5881" max="5887" width="11.42578125" style="1"/>
    <col min="5888" max="5888" width="29.140625" style="1" customWidth="1"/>
    <col min="5889" max="5895" width="11.42578125" style="1"/>
    <col min="5896" max="5896" width="21.85546875" style="1" customWidth="1"/>
    <col min="5897" max="5903" width="11.42578125" style="1"/>
    <col min="5904" max="5904" width="26.140625" style="1" customWidth="1"/>
    <col min="5905" max="6127" width="11.42578125" style="1"/>
    <col min="6128" max="6128" width="32.28515625" style="1" customWidth="1"/>
    <col min="6129" max="6131" width="12.7109375" style="1" bestFit="1" customWidth="1"/>
    <col min="6132" max="6132" width="12.42578125" style="1" customWidth="1"/>
    <col min="6133" max="6133" width="9.85546875" style="1" customWidth="1"/>
    <col min="6134" max="6134" width="9" style="1" customWidth="1"/>
    <col min="6135" max="6135" width="11.42578125" style="1"/>
    <col min="6136" max="6136" width="13.85546875" style="1" bestFit="1" customWidth="1"/>
    <col min="6137" max="6143" width="11.42578125" style="1"/>
    <col min="6144" max="6144" width="29.140625" style="1" customWidth="1"/>
    <col min="6145" max="6151" width="11.42578125" style="1"/>
    <col min="6152" max="6152" width="21.85546875" style="1" customWidth="1"/>
    <col min="6153" max="6159" width="11.42578125" style="1"/>
    <col min="6160" max="6160" width="26.140625" style="1" customWidth="1"/>
    <col min="6161" max="6383" width="11.42578125" style="1"/>
    <col min="6384" max="6384" width="32.28515625" style="1" customWidth="1"/>
    <col min="6385" max="6387" width="12.7109375" style="1" bestFit="1" customWidth="1"/>
    <col min="6388" max="6388" width="12.42578125" style="1" customWidth="1"/>
    <col min="6389" max="6389" width="9.85546875" style="1" customWidth="1"/>
    <col min="6390" max="6390" width="9" style="1" customWidth="1"/>
    <col min="6391" max="6391" width="11.42578125" style="1"/>
    <col min="6392" max="6392" width="13.85546875" style="1" bestFit="1" customWidth="1"/>
    <col min="6393" max="6399" width="11.42578125" style="1"/>
    <col min="6400" max="6400" width="29.140625" style="1" customWidth="1"/>
    <col min="6401" max="6407" width="11.42578125" style="1"/>
    <col min="6408" max="6408" width="21.85546875" style="1" customWidth="1"/>
    <col min="6409" max="6415" width="11.42578125" style="1"/>
    <col min="6416" max="6416" width="26.140625" style="1" customWidth="1"/>
    <col min="6417" max="6639" width="11.42578125" style="1"/>
    <col min="6640" max="6640" width="32.28515625" style="1" customWidth="1"/>
    <col min="6641" max="6643" width="12.7109375" style="1" bestFit="1" customWidth="1"/>
    <col min="6644" max="6644" width="12.42578125" style="1" customWidth="1"/>
    <col min="6645" max="6645" width="9.85546875" style="1" customWidth="1"/>
    <col min="6646" max="6646" width="9" style="1" customWidth="1"/>
    <col min="6647" max="6647" width="11.42578125" style="1"/>
    <col min="6648" max="6648" width="13.85546875" style="1" bestFit="1" customWidth="1"/>
    <col min="6649" max="6655" width="11.42578125" style="1"/>
    <col min="6656" max="6656" width="29.140625" style="1" customWidth="1"/>
    <col min="6657" max="6663" width="11.42578125" style="1"/>
    <col min="6664" max="6664" width="21.85546875" style="1" customWidth="1"/>
    <col min="6665" max="6671" width="11.42578125" style="1"/>
    <col min="6672" max="6672" width="26.140625" style="1" customWidth="1"/>
    <col min="6673" max="6895" width="11.42578125" style="1"/>
    <col min="6896" max="6896" width="32.28515625" style="1" customWidth="1"/>
    <col min="6897" max="6899" width="12.7109375" style="1" bestFit="1" customWidth="1"/>
    <col min="6900" max="6900" width="12.42578125" style="1" customWidth="1"/>
    <col min="6901" max="6901" width="9.85546875" style="1" customWidth="1"/>
    <col min="6902" max="6902" width="9" style="1" customWidth="1"/>
    <col min="6903" max="6903" width="11.42578125" style="1"/>
    <col min="6904" max="6904" width="13.85546875" style="1" bestFit="1" customWidth="1"/>
    <col min="6905" max="6911" width="11.42578125" style="1"/>
    <col min="6912" max="6912" width="29.140625" style="1" customWidth="1"/>
    <col min="6913" max="6919" width="11.42578125" style="1"/>
    <col min="6920" max="6920" width="21.85546875" style="1" customWidth="1"/>
    <col min="6921" max="6927" width="11.42578125" style="1"/>
    <col min="6928" max="6928" width="26.140625" style="1" customWidth="1"/>
    <col min="6929" max="7151" width="11.42578125" style="1"/>
    <col min="7152" max="7152" width="32.28515625" style="1" customWidth="1"/>
    <col min="7153" max="7155" width="12.7109375" style="1" bestFit="1" customWidth="1"/>
    <col min="7156" max="7156" width="12.42578125" style="1" customWidth="1"/>
    <col min="7157" max="7157" width="9.85546875" style="1" customWidth="1"/>
    <col min="7158" max="7158" width="9" style="1" customWidth="1"/>
    <col min="7159" max="7159" width="11.42578125" style="1"/>
    <col min="7160" max="7160" width="13.85546875" style="1" bestFit="1" customWidth="1"/>
    <col min="7161" max="7167" width="11.42578125" style="1"/>
    <col min="7168" max="7168" width="29.140625" style="1" customWidth="1"/>
    <col min="7169" max="7175" width="11.42578125" style="1"/>
    <col min="7176" max="7176" width="21.85546875" style="1" customWidth="1"/>
    <col min="7177" max="7183" width="11.42578125" style="1"/>
    <col min="7184" max="7184" width="26.140625" style="1" customWidth="1"/>
    <col min="7185" max="7407" width="11.42578125" style="1"/>
    <col min="7408" max="7408" width="32.28515625" style="1" customWidth="1"/>
    <col min="7409" max="7411" width="12.7109375" style="1" bestFit="1" customWidth="1"/>
    <col min="7412" max="7412" width="12.42578125" style="1" customWidth="1"/>
    <col min="7413" max="7413" width="9.85546875" style="1" customWidth="1"/>
    <col min="7414" max="7414" width="9" style="1" customWidth="1"/>
    <col min="7415" max="7415" width="11.42578125" style="1"/>
    <col min="7416" max="7416" width="13.85546875" style="1" bestFit="1" customWidth="1"/>
    <col min="7417" max="7423" width="11.42578125" style="1"/>
    <col min="7424" max="7424" width="29.140625" style="1" customWidth="1"/>
    <col min="7425" max="7431" width="11.42578125" style="1"/>
    <col min="7432" max="7432" width="21.85546875" style="1" customWidth="1"/>
    <col min="7433" max="7439" width="11.42578125" style="1"/>
    <col min="7440" max="7440" width="26.140625" style="1" customWidth="1"/>
    <col min="7441" max="7663" width="11.42578125" style="1"/>
    <col min="7664" max="7664" width="32.28515625" style="1" customWidth="1"/>
    <col min="7665" max="7667" width="12.7109375" style="1" bestFit="1" customWidth="1"/>
    <col min="7668" max="7668" width="12.42578125" style="1" customWidth="1"/>
    <col min="7669" max="7669" width="9.85546875" style="1" customWidth="1"/>
    <col min="7670" max="7670" width="9" style="1" customWidth="1"/>
    <col min="7671" max="7671" width="11.42578125" style="1"/>
    <col min="7672" max="7672" width="13.85546875" style="1" bestFit="1" customWidth="1"/>
    <col min="7673" max="7679" width="11.42578125" style="1"/>
    <col min="7680" max="7680" width="29.140625" style="1" customWidth="1"/>
    <col min="7681" max="7687" width="11.42578125" style="1"/>
    <col min="7688" max="7688" width="21.85546875" style="1" customWidth="1"/>
    <col min="7689" max="7695" width="11.42578125" style="1"/>
    <col min="7696" max="7696" width="26.140625" style="1" customWidth="1"/>
    <col min="7697" max="7919" width="11.42578125" style="1"/>
    <col min="7920" max="7920" width="32.28515625" style="1" customWidth="1"/>
    <col min="7921" max="7923" width="12.7109375" style="1" bestFit="1" customWidth="1"/>
    <col min="7924" max="7924" width="12.42578125" style="1" customWidth="1"/>
    <col min="7925" max="7925" width="9.85546875" style="1" customWidth="1"/>
    <col min="7926" max="7926" width="9" style="1" customWidth="1"/>
    <col min="7927" max="7927" width="11.42578125" style="1"/>
    <col min="7928" max="7928" width="13.85546875" style="1" bestFit="1" customWidth="1"/>
    <col min="7929" max="7935" width="11.42578125" style="1"/>
    <col min="7936" max="7936" width="29.140625" style="1" customWidth="1"/>
    <col min="7937" max="7943" width="11.42578125" style="1"/>
    <col min="7944" max="7944" width="21.85546875" style="1" customWidth="1"/>
    <col min="7945" max="7951" width="11.42578125" style="1"/>
    <col min="7952" max="7952" width="26.140625" style="1" customWidth="1"/>
    <col min="7953" max="8175" width="11.42578125" style="1"/>
    <col min="8176" max="8176" width="32.28515625" style="1" customWidth="1"/>
    <col min="8177" max="8179" width="12.7109375" style="1" bestFit="1" customWidth="1"/>
    <col min="8180" max="8180" width="12.42578125" style="1" customWidth="1"/>
    <col min="8181" max="8181" width="9.85546875" style="1" customWidth="1"/>
    <col min="8182" max="8182" width="9" style="1" customWidth="1"/>
    <col min="8183" max="8183" width="11.42578125" style="1"/>
    <col min="8184" max="8184" width="13.85546875" style="1" bestFit="1" customWidth="1"/>
    <col min="8185" max="8191" width="11.42578125" style="1"/>
    <col min="8192" max="8192" width="29.140625" style="1" customWidth="1"/>
    <col min="8193" max="8199" width="11.42578125" style="1"/>
    <col min="8200" max="8200" width="21.85546875" style="1" customWidth="1"/>
    <col min="8201" max="8207" width="11.42578125" style="1"/>
    <col min="8208" max="8208" width="26.140625" style="1" customWidth="1"/>
    <col min="8209" max="8431" width="11.42578125" style="1"/>
    <col min="8432" max="8432" width="32.28515625" style="1" customWidth="1"/>
    <col min="8433" max="8435" width="12.7109375" style="1" bestFit="1" customWidth="1"/>
    <col min="8436" max="8436" width="12.42578125" style="1" customWidth="1"/>
    <col min="8437" max="8437" width="9.85546875" style="1" customWidth="1"/>
    <col min="8438" max="8438" width="9" style="1" customWidth="1"/>
    <col min="8439" max="8439" width="11.42578125" style="1"/>
    <col min="8440" max="8440" width="13.85546875" style="1" bestFit="1" customWidth="1"/>
    <col min="8441" max="8447" width="11.42578125" style="1"/>
    <col min="8448" max="8448" width="29.140625" style="1" customWidth="1"/>
    <col min="8449" max="8455" width="11.42578125" style="1"/>
    <col min="8456" max="8456" width="21.85546875" style="1" customWidth="1"/>
    <col min="8457" max="8463" width="11.42578125" style="1"/>
    <col min="8464" max="8464" width="26.140625" style="1" customWidth="1"/>
    <col min="8465" max="8687" width="11.42578125" style="1"/>
    <col min="8688" max="8688" width="32.28515625" style="1" customWidth="1"/>
    <col min="8689" max="8691" width="12.7109375" style="1" bestFit="1" customWidth="1"/>
    <col min="8692" max="8692" width="12.42578125" style="1" customWidth="1"/>
    <col min="8693" max="8693" width="9.85546875" style="1" customWidth="1"/>
    <col min="8694" max="8694" width="9" style="1" customWidth="1"/>
    <col min="8695" max="8695" width="11.42578125" style="1"/>
    <col min="8696" max="8696" width="13.85546875" style="1" bestFit="1" customWidth="1"/>
    <col min="8697" max="8703" width="11.42578125" style="1"/>
    <col min="8704" max="8704" width="29.140625" style="1" customWidth="1"/>
    <col min="8705" max="8711" width="11.42578125" style="1"/>
    <col min="8712" max="8712" width="21.85546875" style="1" customWidth="1"/>
    <col min="8713" max="8719" width="11.42578125" style="1"/>
    <col min="8720" max="8720" width="26.140625" style="1" customWidth="1"/>
    <col min="8721" max="8943" width="11.42578125" style="1"/>
    <col min="8944" max="8944" width="32.28515625" style="1" customWidth="1"/>
    <col min="8945" max="8947" width="12.7109375" style="1" bestFit="1" customWidth="1"/>
    <col min="8948" max="8948" width="12.42578125" style="1" customWidth="1"/>
    <col min="8949" max="8949" width="9.85546875" style="1" customWidth="1"/>
    <col min="8950" max="8950" width="9" style="1" customWidth="1"/>
    <col min="8951" max="8951" width="11.42578125" style="1"/>
    <col min="8952" max="8952" width="13.85546875" style="1" bestFit="1" customWidth="1"/>
    <col min="8953" max="8959" width="11.42578125" style="1"/>
    <col min="8960" max="8960" width="29.140625" style="1" customWidth="1"/>
    <col min="8961" max="8967" width="11.42578125" style="1"/>
    <col min="8968" max="8968" width="21.85546875" style="1" customWidth="1"/>
    <col min="8969" max="8975" width="11.42578125" style="1"/>
    <col min="8976" max="8976" width="26.140625" style="1" customWidth="1"/>
    <col min="8977" max="9199" width="11.42578125" style="1"/>
    <col min="9200" max="9200" width="32.28515625" style="1" customWidth="1"/>
    <col min="9201" max="9203" width="12.7109375" style="1" bestFit="1" customWidth="1"/>
    <col min="9204" max="9204" width="12.42578125" style="1" customWidth="1"/>
    <col min="9205" max="9205" width="9.85546875" style="1" customWidth="1"/>
    <col min="9206" max="9206" width="9" style="1" customWidth="1"/>
    <col min="9207" max="9207" width="11.42578125" style="1"/>
    <col min="9208" max="9208" width="13.85546875" style="1" bestFit="1" customWidth="1"/>
    <col min="9209" max="9215" width="11.42578125" style="1"/>
    <col min="9216" max="9216" width="29.140625" style="1" customWidth="1"/>
    <col min="9217" max="9223" width="11.42578125" style="1"/>
    <col min="9224" max="9224" width="21.85546875" style="1" customWidth="1"/>
    <col min="9225" max="9231" width="11.42578125" style="1"/>
    <col min="9232" max="9232" width="26.140625" style="1" customWidth="1"/>
    <col min="9233" max="9455" width="11.42578125" style="1"/>
    <col min="9456" max="9456" width="32.28515625" style="1" customWidth="1"/>
    <col min="9457" max="9459" width="12.7109375" style="1" bestFit="1" customWidth="1"/>
    <col min="9460" max="9460" width="12.42578125" style="1" customWidth="1"/>
    <col min="9461" max="9461" width="9.85546875" style="1" customWidth="1"/>
    <col min="9462" max="9462" width="9" style="1" customWidth="1"/>
    <col min="9463" max="9463" width="11.42578125" style="1"/>
    <col min="9464" max="9464" width="13.85546875" style="1" bestFit="1" customWidth="1"/>
    <col min="9465" max="9471" width="11.42578125" style="1"/>
    <col min="9472" max="9472" width="29.140625" style="1" customWidth="1"/>
    <col min="9473" max="9479" width="11.42578125" style="1"/>
    <col min="9480" max="9480" width="21.85546875" style="1" customWidth="1"/>
    <col min="9481" max="9487" width="11.42578125" style="1"/>
    <col min="9488" max="9488" width="26.140625" style="1" customWidth="1"/>
    <col min="9489" max="9711" width="11.42578125" style="1"/>
    <col min="9712" max="9712" width="32.28515625" style="1" customWidth="1"/>
    <col min="9713" max="9715" width="12.7109375" style="1" bestFit="1" customWidth="1"/>
    <col min="9716" max="9716" width="12.42578125" style="1" customWidth="1"/>
    <col min="9717" max="9717" width="9.85546875" style="1" customWidth="1"/>
    <col min="9718" max="9718" width="9" style="1" customWidth="1"/>
    <col min="9719" max="9719" width="11.42578125" style="1"/>
    <col min="9720" max="9720" width="13.85546875" style="1" bestFit="1" customWidth="1"/>
    <col min="9721" max="9727" width="11.42578125" style="1"/>
    <col min="9728" max="9728" width="29.140625" style="1" customWidth="1"/>
    <col min="9729" max="9735" width="11.42578125" style="1"/>
    <col min="9736" max="9736" width="21.85546875" style="1" customWidth="1"/>
    <col min="9737" max="9743" width="11.42578125" style="1"/>
    <col min="9744" max="9744" width="26.140625" style="1" customWidth="1"/>
    <col min="9745" max="9967" width="11.42578125" style="1"/>
    <col min="9968" max="9968" width="32.28515625" style="1" customWidth="1"/>
    <col min="9969" max="9971" width="12.7109375" style="1" bestFit="1" customWidth="1"/>
    <col min="9972" max="9972" width="12.42578125" style="1" customWidth="1"/>
    <col min="9973" max="9973" width="9.85546875" style="1" customWidth="1"/>
    <col min="9974" max="9974" width="9" style="1" customWidth="1"/>
    <col min="9975" max="9975" width="11.42578125" style="1"/>
    <col min="9976" max="9976" width="13.85546875" style="1" bestFit="1" customWidth="1"/>
    <col min="9977" max="9983" width="11.42578125" style="1"/>
    <col min="9984" max="9984" width="29.140625" style="1" customWidth="1"/>
    <col min="9985" max="9991" width="11.42578125" style="1"/>
    <col min="9992" max="9992" width="21.85546875" style="1" customWidth="1"/>
    <col min="9993" max="9999" width="11.42578125" style="1"/>
    <col min="10000" max="10000" width="26.140625" style="1" customWidth="1"/>
    <col min="10001" max="10223" width="11.42578125" style="1"/>
    <col min="10224" max="10224" width="32.28515625" style="1" customWidth="1"/>
    <col min="10225" max="10227" width="12.7109375" style="1" bestFit="1" customWidth="1"/>
    <col min="10228" max="10228" width="12.42578125" style="1" customWidth="1"/>
    <col min="10229" max="10229" width="9.85546875" style="1" customWidth="1"/>
    <col min="10230" max="10230" width="9" style="1" customWidth="1"/>
    <col min="10231" max="10231" width="11.42578125" style="1"/>
    <col min="10232" max="10232" width="13.85546875" style="1" bestFit="1" customWidth="1"/>
    <col min="10233" max="10239" width="11.42578125" style="1"/>
    <col min="10240" max="10240" width="29.140625" style="1" customWidth="1"/>
    <col min="10241" max="10247" width="11.42578125" style="1"/>
    <col min="10248" max="10248" width="21.85546875" style="1" customWidth="1"/>
    <col min="10249" max="10255" width="11.42578125" style="1"/>
    <col min="10256" max="10256" width="26.140625" style="1" customWidth="1"/>
    <col min="10257" max="10479" width="11.42578125" style="1"/>
    <col min="10480" max="10480" width="32.28515625" style="1" customWidth="1"/>
    <col min="10481" max="10483" width="12.7109375" style="1" bestFit="1" customWidth="1"/>
    <col min="10484" max="10484" width="12.42578125" style="1" customWidth="1"/>
    <col min="10485" max="10485" width="9.85546875" style="1" customWidth="1"/>
    <col min="10486" max="10486" width="9" style="1" customWidth="1"/>
    <col min="10487" max="10487" width="11.42578125" style="1"/>
    <col min="10488" max="10488" width="13.85546875" style="1" bestFit="1" customWidth="1"/>
    <col min="10489" max="10495" width="11.42578125" style="1"/>
    <col min="10496" max="10496" width="29.140625" style="1" customWidth="1"/>
    <col min="10497" max="10503" width="11.42578125" style="1"/>
    <col min="10504" max="10504" width="21.85546875" style="1" customWidth="1"/>
    <col min="10505" max="10511" width="11.42578125" style="1"/>
    <col min="10512" max="10512" width="26.140625" style="1" customWidth="1"/>
    <col min="10513" max="10735" width="11.42578125" style="1"/>
    <col min="10736" max="10736" width="32.28515625" style="1" customWidth="1"/>
    <col min="10737" max="10739" width="12.7109375" style="1" bestFit="1" customWidth="1"/>
    <col min="10740" max="10740" width="12.42578125" style="1" customWidth="1"/>
    <col min="10741" max="10741" width="9.85546875" style="1" customWidth="1"/>
    <col min="10742" max="10742" width="9" style="1" customWidth="1"/>
    <col min="10743" max="10743" width="11.42578125" style="1"/>
    <col min="10744" max="10744" width="13.85546875" style="1" bestFit="1" customWidth="1"/>
    <col min="10745" max="10751" width="11.42578125" style="1"/>
    <col min="10752" max="10752" width="29.140625" style="1" customWidth="1"/>
    <col min="10753" max="10759" width="11.42578125" style="1"/>
    <col min="10760" max="10760" width="21.85546875" style="1" customWidth="1"/>
    <col min="10761" max="10767" width="11.42578125" style="1"/>
    <col min="10768" max="10768" width="26.140625" style="1" customWidth="1"/>
    <col min="10769" max="10991" width="11.42578125" style="1"/>
    <col min="10992" max="10992" width="32.28515625" style="1" customWidth="1"/>
    <col min="10993" max="10995" width="12.7109375" style="1" bestFit="1" customWidth="1"/>
    <col min="10996" max="10996" width="12.42578125" style="1" customWidth="1"/>
    <col min="10997" max="10997" width="9.85546875" style="1" customWidth="1"/>
    <col min="10998" max="10998" width="9" style="1" customWidth="1"/>
    <col min="10999" max="10999" width="11.42578125" style="1"/>
    <col min="11000" max="11000" width="13.85546875" style="1" bestFit="1" customWidth="1"/>
    <col min="11001" max="11007" width="11.42578125" style="1"/>
    <col min="11008" max="11008" width="29.140625" style="1" customWidth="1"/>
    <col min="11009" max="11015" width="11.42578125" style="1"/>
    <col min="11016" max="11016" width="21.85546875" style="1" customWidth="1"/>
    <col min="11017" max="11023" width="11.42578125" style="1"/>
    <col min="11024" max="11024" width="26.140625" style="1" customWidth="1"/>
    <col min="11025" max="11247" width="11.42578125" style="1"/>
    <col min="11248" max="11248" width="32.28515625" style="1" customWidth="1"/>
    <col min="11249" max="11251" width="12.7109375" style="1" bestFit="1" customWidth="1"/>
    <col min="11252" max="11252" width="12.42578125" style="1" customWidth="1"/>
    <col min="11253" max="11253" width="9.85546875" style="1" customWidth="1"/>
    <col min="11254" max="11254" width="9" style="1" customWidth="1"/>
    <col min="11255" max="11255" width="11.42578125" style="1"/>
    <col min="11256" max="11256" width="13.85546875" style="1" bestFit="1" customWidth="1"/>
    <col min="11257" max="11263" width="11.42578125" style="1"/>
    <col min="11264" max="11264" width="29.140625" style="1" customWidth="1"/>
    <col min="11265" max="11271" width="11.42578125" style="1"/>
    <col min="11272" max="11272" width="21.85546875" style="1" customWidth="1"/>
    <col min="11273" max="11279" width="11.42578125" style="1"/>
    <col min="11280" max="11280" width="26.140625" style="1" customWidth="1"/>
    <col min="11281" max="11503" width="11.42578125" style="1"/>
    <col min="11504" max="11504" width="32.28515625" style="1" customWidth="1"/>
    <col min="11505" max="11507" width="12.7109375" style="1" bestFit="1" customWidth="1"/>
    <col min="11508" max="11508" width="12.42578125" style="1" customWidth="1"/>
    <col min="11509" max="11509" width="9.85546875" style="1" customWidth="1"/>
    <col min="11510" max="11510" width="9" style="1" customWidth="1"/>
    <col min="11511" max="11511" width="11.42578125" style="1"/>
    <col min="11512" max="11512" width="13.85546875" style="1" bestFit="1" customWidth="1"/>
    <col min="11513" max="11519" width="11.42578125" style="1"/>
    <col min="11520" max="11520" width="29.140625" style="1" customWidth="1"/>
    <col min="11521" max="11527" width="11.42578125" style="1"/>
    <col min="11528" max="11528" width="21.85546875" style="1" customWidth="1"/>
    <col min="11529" max="11535" width="11.42578125" style="1"/>
    <col min="11536" max="11536" width="26.140625" style="1" customWidth="1"/>
    <col min="11537" max="11759" width="11.42578125" style="1"/>
    <col min="11760" max="11760" width="32.28515625" style="1" customWidth="1"/>
    <col min="11761" max="11763" width="12.7109375" style="1" bestFit="1" customWidth="1"/>
    <col min="11764" max="11764" width="12.42578125" style="1" customWidth="1"/>
    <col min="11765" max="11765" width="9.85546875" style="1" customWidth="1"/>
    <col min="11766" max="11766" width="9" style="1" customWidth="1"/>
    <col min="11767" max="11767" width="11.42578125" style="1"/>
    <col min="11768" max="11768" width="13.85546875" style="1" bestFit="1" customWidth="1"/>
    <col min="11769" max="11775" width="11.42578125" style="1"/>
    <col min="11776" max="11776" width="29.140625" style="1" customWidth="1"/>
    <col min="11777" max="11783" width="11.42578125" style="1"/>
    <col min="11784" max="11784" width="21.85546875" style="1" customWidth="1"/>
    <col min="11785" max="11791" width="11.42578125" style="1"/>
    <col min="11792" max="11792" width="26.140625" style="1" customWidth="1"/>
    <col min="11793" max="12015" width="11.42578125" style="1"/>
    <col min="12016" max="12016" width="32.28515625" style="1" customWidth="1"/>
    <col min="12017" max="12019" width="12.7109375" style="1" bestFit="1" customWidth="1"/>
    <col min="12020" max="12020" width="12.42578125" style="1" customWidth="1"/>
    <col min="12021" max="12021" width="9.85546875" style="1" customWidth="1"/>
    <col min="12022" max="12022" width="9" style="1" customWidth="1"/>
    <col min="12023" max="12023" width="11.42578125" style="1"/>
    <col min="12024" max="12024" width="13.85546875" style="1" bestFit="1" customWidth="1"/>
    <col min="12025" max="12031" width="11.42578125" style="1"/>
    <col min="12032" max="12032" width="29.140625" style="1" customWidth="1"/>
    <col min="12033" max="12039" width="11.42578125" style="1"/>
    <col min="12040" max="12040" width="21.85546875" style="1" customWidth="1"/>
    <col min="12041" max="12047" width="11.42578125" style="1"/>
    <col min="12048" max="12048" width="26.140625" style="1" customWidth="1"/>
    <col min="12049" max="12271" width="11.42578125" style="1"/>
    <col min="12272" max="12272" width="32.28515625" style="1" customWidth="1"/>
    <col min="12273" max="12275" width="12.7109375" style="1" bestFit="1" customWidth="1"/>
    <col min="12276" max="12276" width="12.42578125" style="1" customWidth="1"/>
    <col min="12277" max="12277" width="9.85546875" style="1" customWidth="1"/>
    <col min="12278" max="12278" width="9" style="1" customWidth="1"/>
    <col min="12279" max="12279" width="11.42578125" style="1"/>
    <col min="12280" max="12280" width="13.85546875" style="1" bestFit="1" customWidth="1"/>
    <col min="12281" max="12287" width="11.42578125" style="1"/>
    <col min="12288" max="12288" width="29.140625" style="1" customWidth="1"/>
    <col min="12289" max="12295" width="11.42578125" style="1"/>
    <col min="12296" max="12296" width="21.85546875" style="1" customWidth="1"/>
    <col min="12297" max="12303" width="11.42578125" style="1"/>
    <col min="12304" max="12304" width="26.140625" style="1" customWidth="1"/>
    <col min="12305" max="12527" width="11.42578125" style="1"/>
    <col min="12528" max="12528" width="32.28515625" style="1" customWidth="1"/>
    <col min="12529" max="12531" width="12.7109375" style="1" bestFit="1" customWidth="1"/>
    <col min="12532" max="12532" width="12.42578125" style="1" customWidth="1"/>
    <col min="12533" max="12533" width="9.85546875" style="1" customWidth="1"/>
    <col min="12534" max="12534" width="9" style="1" customWidth="1"/>
    <col min="12535" max="12535" width="11.42578125" style="1"/>
    <col min="12536" max="12536" width="13.85546875" style="1" bestFit="1" customWidth="1"/>
    <col min="12537" max="12543" width="11.42578125" style="1"/>
    <col min="12544" max="12544" width="29.140625" style="1" customWidth="1"/>
    <col min="12545" max="12551" width="11.42578125" style="1"/>
    <col min="12552" max="12552" width="21.85546875" style="1" customWidth="1"/>
    <col min="12553" max="12559" width="11.42578125" style="1"/>
    <col min="12560" max="12560" width="26.140625" style="1" customWidth="1"/>
    <col min="12561" max="12783" width="11.42578125" style="1"/>
    <col min="12784" max="12784" width="32.28515625" style="1" customWidth="1"/>
    <col min="12785" max="12787" width="12.7109375" style="1" bestFit="1" customWidth="1"/>
    <col min="12788" max="12788" width="12.42578125" style="1" customWidth="1"/>
    <col min="12789" max="12789" width="9.85546875" style="1" customWidth="1"/>
    <col min="12790" max="12790" width="9" style="1" customWidth="1"/>
    <col min="12791" max="12791" width="11.42578125" style="1"/>
    <col min="12792" max="12792" width="13.85546875" style="1" bestFit="1" customWidth="1"/>
    <col min="12793" max="12799" width="11.42578125" style="1"/>
    <col min="12800" max="12800" width="29.140625" style="1" customWidth="1"/>
    <col min="12801" max="12807" width="11.42578125" style="1"/>
    <col min="12808" max="12808" width="21.85546875" style="1" customWidth="1"/>
    <col min="12809" max="12815" width="11.42578125" style="1"/>
    <col min="12816" max="12816" width="26.140625" style="1" customWidth="1"/>
    <col min="12817" max="13039" width="11.42578125" style="1"/>
    <col min="13040" max="13040" width="32.28515625" style="1" customWidth="1"/>
    <col min="13041" max="13043" width="12.7109375" style="1" bestFit="1" customWidth="1"/>
    <col min="13044" max="13044" width="12.42578125" style="1" customWidth="1"/>
    <col min="13045" max="13045" width="9.85546875" style="1" customWidth="1"/>
    <col min="13046" max="13046" width="9" style="1" customWidth="1"/>
    <col min="13047" max="13047" width="11.42578125" style="1"/>
    <col min="13048" max="13048" width="13.85546875" style="1" bestFit="1" customWidth="1"/>
    <col min="13049" max="13055" width="11.42578125" style="1"/>
    <col min="13056" max="13056" width="29.140625" style="1" customWidth="1"/>
    <col min="13057" max="13063" width="11.42578125" style="1"/>
    <col min="13064" max="13064" width="21.85546875" style="1" customWidth="1"/>
    <col min="13065" max="13071" width="11.42578125" style="1"/>
    <col min="13072" max="13072" width="26.140625" style="1" customWidth="1"/>
    <col min="13073" max="13295" width="11.42578125" style="1"/>
    <col min="13296" max="13296" width="32.28515625" style="1" customWidth="1"/>
    <col min="13297" max="13299" width="12.7109375" style="1" bestFit="1" customWidth="1"/>
    <col min="13300" max="13300" width="12.42578125" style="1" customWidth="1"/>
    <col min="13301" max="13301" width="9.85546875" style="1" customWidth="1"/>
    <col min="13302" max="13302" width="9" style="1" customWidth="1"/>
    <col min="13303" max="13303" width="11.42578125" style="1"/>
    <col min="13304" max="13304" width="13.85546875" style="1" bestFit="1" customWidth="1"/>
    <col min="13305" max="13311" width="11.42578125" style="1"/>
    <col min="13312" max="13312" width="29.140625" style="1" customWidth="1"/>
    <col min="13313" max="13319" width="11.42578125" style="1"/>
    <col min="13320" max="13320" width="21.85546875" style="1" customWidth="1"/>
    <col min="13321" max="13327" width="11.42578125" style="1"/>
    <col min="13328" max="13328" width="26.140625" style="1" customWidth="1"/>
    <col min="13329" max="13551" width="11.42578125" style="1"/>
    <col min="13552" max="13552" width="32.28515625" style="1" customWidth="1"/>
    <col min="13553" max="13555" width="12.7109375" style="1" bestFit="1" customWidth="1"/>
    <col min="13556" max="13556" width="12.42578125" style="1" customWidth="1"/>
    <col min="13557" max="13557" width="9.85546875" style="1" customWidth="1"/>
    <col min="13558" max="13558" width="9" style="1" customWidth="1"/>
    <col min="13559" max="13559" width="11.42578125" style="1"/>
    <col min="13560" max="13560" width="13.85546875" style="1" bestFit="1" customWidth="1"/>
    <col min="13561" max="13567" width="11.42578125" style="1"/>
    <col min="13568" max="13568" width="29.140625" style="1" customWidth="1"/>
    <col min="13569" max="13575" width="11.42578125" style="1"/>
    <col min="13576" max="13576" width="21.85546875" style="1" customWidth="1"/>
    <col min="13577" max="13583" width="11.42578125" style="1"/>
    <col min="13584" max="13584" width="26.140625" style="1" customWidth="1"/>
    <col min="13585" max="13807" width="11.42578125" style="1"/>
    <col min="13808" max="13808" width="32.28515625" style="1" customWidth="1"/>
    <col min="13809" max="13811" width="12.7109375" style="1" bestFit="1" customWidth="1"/>
    <col min="13812" max="13812" width="12.42578125" style="1" customWidth="1"/>
    <col min="13813" max="13813" width="9.85546875" style="1" customWidth="1"/>
    <col min="13814" max="13814" width="9" style="1" customWidth="1"/>
    <col min="13815" max="13815" width="11.42578125" style="1"/>
    <col min="13816" max="13816" width="13.85546875" style="1" bestFit="1" customWidth="1"/>
    <col min="13817" max="13823" width="11.42578125" style="1"/>
    <col min="13824" max="13824" width="29.140625" style="1" customWidth="1"/>
    <col min="13825" max="13831" width="11.42578125" style="1"/>
    <col min="13832" max="13832" width="21.85546875" style="1" customWidth="1"/>
    <col min="13833" max="13839" width="11.42578125" style="1"/>
    <col min="13840" max="13840" width="26.140625" style="1" customWidth="1"/>
    <col min="13841" max="14063" width="11.42578125" style="1"/>
    <col min="14064" max="14064" width="32.28515625" style="1" customWidth="1"/>
    <col min="14065" max="14067" width="12.7109375" style="1" bestFit="1" customWidth="1"/>
    <col min="14068" max="14068" width="12.42578125" style="1" customWidth="1"/>
    <col min="14069" max="14069" width="9.85546875" style="1" customWidth="1"/>
    <col min="14070" max="14070" width="9" style="1" customWidth="1"/>
    <col min="14071" max="14071" width="11.42578125" style="1"/>
    <col min="14072" max="14072" width="13.85546875" style="1" bestFit="1" customWidth="1"/>
    <col min="14073" max="14079" width="11.42578125" style="1"/>
    <col min="14080" max="14080" width="29.140625" style="1" customWidth="1"/>
    <col min="14081" max="14087" width="11.42578125" style="1"/>
    <col min="14088" max="14088" width="21.85546875" style="1" customWidth="1"/>
    <col min="14089" max="14095" width="11.42578125" style="1"/>
    <col min="14096" max="14096" width="26.140625" style="1" customWidth="1"/>
    <col min="14097" max="14319" width="11.42578125" style="1"/>
    <col min="14320" max="14320" width="32.28515625" style="1" customWidth="1"/>
    <col min="14321" max="14323" width="12.7109375" style="1" bestFit="1" customWidth="1"/>
    <col min="14324" max="14324" width="12.42578125" style="1" customWidth="1"/>
    <col min="14325" max="14325" width="9.85546875" style="1" customWidth="1"/>
    <col min="14326" max="14326" width="9" style="1" customWidth="1"/>
    <col min="14327" max="14327" width="11.42578125" style="1"/>
    <col min="14328" max="14328" width="13.85546875" style="1" bestFit="1" customWidth="1"/>
    <col min="14329" max="14335" width="11.42578125" style="1"/>
    <col min="14336" max="14336" width="29.140625" style="1" customWidth="1"/>
    <col min="14337" max="14343" width="11.42578125" style="1"/>
    <col min="14344" max="14344" width="21.85546875" style="1" customWidth="1"/>
    <col min="14345" max="14351" width="11.42578125" style="1"/>
    <col min="14352" max="14352" width="26.140625" style="1" customWidth="1"/>
    <col min="14353" max="14575" width="11.42578125" style="1"/>
    <col min="14576" max="14576" width="32.28515625" style="1" customWidth="1"/>
    <col min="14577" max="14579" width="12.7109375" style="1" bestFit="1" customWidth="1"/>
    <col min="14580" max="14580" width="12.42578125" style="1" customWidth="1"/>
    <col min="14581" max="14581" width="9.85546875" style="1" customWidth="1"/>
    <col min="14582" max="14582" width="9" style="1" customWidth="1"/>
    <col min="14583" max="14583" width="11.42578125" style="1"/>
    <col min="14584" max="14584" width="13.85546875" style="1" bestFit="1" customWidth="1"/>
    <col min="14585" max="14591" width="11.42578125" style="1"/>
    <col min="14592" max="14592" width="29.140625" style="1" customWidth="1"/>
    <col min="14593" max="14599" width="11.42578125" style="1"/>
    <col min="14600" max="14600" width="21.85546875" style="1" customWidth="1"/>
    <col min="14601" max="14607" width="11.42578125" style="1"/>
    <col min="14608" max="14608" width="26.140625" style="1" customWidth="1"/>
    <col min="14609" max="14831" width="11.42578125" style="1"/>
    <col min="14832" max="14832" width="32.28515625" style="1" customWidth="1"/>
    <col min="14833" max="14835" width="12.7109375" style="1" bestFit="1" customWidth="1"/>
    <col min="14836" max="14836" width="12.42578125" style="1" customWidth="1"/>
    <col min="14837" max="14837" width="9.85546875" style="1" customWidth="1"/>
    <col min="14838" max="14838" width="9" style="1" customWidth="1"/>
    <col min="14839" max="14839" width="11.42578125" style="1"/>
    <col min="14840" max="14840" width="13.85546875" style="1" bestFit="1" customWidth="1"/>
    <col min="14841" max="14847" width="11.42578125" style="1"/>
    <col min="14848" max="14848" width="29.140625" style="1" customWidth="1"/>
    <col min="14849" max="14855" width="11.42578125" style="1"/>
    <col min="14856" max="14856" width="21.85546875" style="1" customWidth="1"/>
    <col min="14857" max="14863" width="11.42578125" style="1"/>
    <col min="14864" max="14864" width="26.140625" style="1" customWidth="1"/>
    <col min="14865" max="15087" width="11.42578125" style="1"/>
    <col min="15088" max="15088" width="32.28515625" style="1" customWidth="1"/>
    <col min="15089" max="15091" width="12.7109375" style="1" bestFit="1" customWidth="1"/>
    <col min="15092" max="15092" width="12.42578125" style="1" customWidth="1"/>
    <col min="15093" max="15093" width="9.85546875" style="1" customWidth="1"/>
    <col min="15094" max="15094" width="9" style="1" customWidth="1"/>
    <col min="15095" max="15095" width="11.42578125" style="1"/>
    <col min="15096" max="15096" width="13.85546875" style="1" bestFit="1" customWidth="1"/>
    <col min="15097" max="15103" width="11.42578125" style="1"/>
    <col min="15104" max="15104" width="29.140625" style="1" customWidth="1"/>
    <col min="15105" max="15111" width="11.42578125" style="1"/>
    <col min="15112" max="15112" width="21.85546875" style="1" customWidth="1"/>
    <col min="15113" max="15119" width="11.42578125" style="1"/>
    <col min="15120" max="15120" width="26.140625" style="1" customWidth="1"/>
    <col min="15121" max="15343" width="11.42578125" style="1"/>
    <col min="15344" max="15344" width="32.28515625" style="1" customWidth="1"/>
    <col min="15345" max="15347" width="12.7109375" style="1" bestFit="1" customWidth="1"/>
    <col min="15348" max="15348" width="12.42578125" style="1" customWidth="1"/>
    <col min="15349" max="15349" width="9.85546875" style="1" customWidth="1"/>
    <col min="15350" max="15350" width="9" style="1" customWidth="1"/>
    <col min="15351" max="15351" width="11.42578125" style="1"/>
    <col min="15352" max="15352" width="13.85546875" style="1" bestFit="1" customWidth="1"/>
    <col min="15353" max="15359" width="11.42578125" style="1"/>
    <col min="15360" max="15360" width="29.140625" style="1" customWidth="1"/>
    <col min="15361" max="15367" width="11.42578125" style="1"/>
    <col min="15368" max="15368" width="21.85546875" style="1" customWidth="1"/>
    <col min="15369" max="15375" width="11.42578125" style="1"/>
    <col min="15376" max="15376" width="26.140625" style="1" customWidth="1"/>
    <col min="15377" max="15599" width="11.42578125" style="1"/>
    <col min="15600" max="15600" width="32.28515625" style="1" customWidth="1"/>
    <col min="15601" max="15603" width="12.7109375" style="1" bestFit="1" customWidth="1"/>
    <col min="15604" max="15604" width="12.42578125" style="1" customWidth="1"/>
    <col min="15605" max="15605" width="9.85546875" style="1" customWidth="1"/>
    <col min="15606" max="15606" width="9" style="1" customWidth="1"/>
    <col min="15607" max="15607" width="11.42578125" style="1"/>
    <col min="15608" max="15608" width="13.85546875" style="1" bestFit="1" customWidth="1"/>
    <col min="15609" max="15615" width="11.42578125" style="1"/>
    <col min="15616" max="15616" width="29.140625" style="1" customWidth="1"/>
    <col min="15617" max="15623" width="11.42578125" style="1"/>
    <col min="15624" max="15624" width="21.85546875" style="1" customWidth="1"/>
    <col min="15625" max="15631" width="11.42578125" style="1"/>
    <col min="15632" max="15632" width="26.140625" style="1" customWidth="1"/>
    <col min="15633" max="15855" width="11.42578125" style="1"/>
    <col min="15856" max="15856" width="32.28515625" style="1" customWidth="1"/>
    <col min="15857" max="15859" width="12.7109375" style="1" bestFit="1" customWidth="1"/>
    <col min="15860" max="15860" width="12.42578125" style="1" customWidth="1"/>
    <col min="15861" max="15861" width="9.85546875" style="1" customWidth="1"/>
    <col min="15862" max="15862" width="9" style="1" customWidth="1"/>
    <col min="15863" max="15863" width="11.42578125" style="1"/>
    <col min="15864" max="15864" width="13.85546875" style="1" bestFit="1" customWidth="1"/>
    <col min="15865" max="15871" width="11.42578125" style="1"/>
    <col min="15872" max="15872" width="29.140625" style="1" customWidth="1"/>
    <col min="15873" max="15879" width="11.42578125" style="1"/>
    <col min="15880" max="15880" width="21.85546875" style="1" customWidth="1"/>
    <col min="15881" max="15887" width="11.42578125" style="1"/>
    <col min="15888" max="15888" width="26.140625" style="1" customWidth="1"/>
    <col min="15889" max="16111" width="11.42578125" style="1"/>
    <col min="16112" max="16112" width="32.28515625" style="1" customWidth="1"/>
    <col min="16113" max="16115" width="12.7109375" style="1" bestFit="1" customWidth="1"/>
    <col min="16116" max="16116" width="12.42578125" style="1" customWidth="1"/>
    <col min="16117" max="16117" width="9.85546875" style="1" customWidth="1"/>
    <col min="16118" max="16118" width="9" style="1" customWidth="1"/>
    <col min="16119" max="16119" width="11.42578125" style="1"/>
    <col min="16120" max="16120" width="13.85546875" style="1" bestFit="1" customWidth="1"/>
    <col min="16121" max="16127" width="11.42578125" style="1"/>
    <col min="16128" max="16128" width="29.140625" style="1" customWidth="1"/>
    <col min="16129" max="16135" width="11.42578125" style="1"/>
    <col min="16136" max="16136" width="21.85546875" style="1" customWidth="1"/>
    <col min="16137" max="16143" width="11.42578125" style="1"/>
    <col min="16144" max="16144" width="26.140625" style="1" customWidth="1"/>
    <col min="16145" max="16384" width="11.42578125" style="1"/>
  </cols>
  <sheetData>
    <row r="1" spans="1:127">
      <c r="H1" s="2"/>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row>
    <row r="2" spans="1:127">
      <c r="H2" s="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row>
    <row r="3" spans="1:127">
      <c r="A3" s="193"/>
      <c r="B3" s="193"/>
      <c r="C3" s="193"/>
      <c r="D3" s="193"/>
      <c r="E3" s="193"/>
      <c r="F3" s="193"/>
      <c r="G3" s="193"/>
      <c r="H3" s="2"/>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row>
    <row r="4" spans="1:127">
      <c r="A4" s="193" t="s">
        <v>79</v>
      </c>
      <c r="B4" s="193"/>
      <c r="C4" s="193"/>
      <c r="D4" s="193"/>
      <c r="E4" s="193"/>
      <c r="F4" s="193"/>
      <c r="G4" s="193"/>
      <c r="H4" s="2"/>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row>
    <row r="5" spans="1:127">
      <c r="A5" s="193" t="s">
        <v>92</v>
      </c>
      <c r="B5" s="193"/>
      <c r="C5" s="193"/>
      <c r="D5" s="193"/>
      <c r="E5" s="193"/>
      <c r="F5" s="193"/>
      <c r="G5" s="193"/>
      <c r="H5" s="2"/>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row>
    <row r="6" spans="1:127">
      <c r="A6" s="194" t="s">
        <v>87</v>
      </c>
      <c r="B6" s="194"/>
      <c r="C6" s="194"/>
      <c r="D6" s="194"/>
      <c r="E6" s="194"/>
      <c r="F6" s="194"/>
      <c r="G6" s="194"/>
      <c r="H6" s="2"/>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row>
    <row r="7" spans="1:127">
      <c r="A7" s="3"/>
      <c r="B7" s="4"/>
      <c r="C7" s="4"/>
      <c r="D7" s="4"/>
      <c r="E7" s="4"/>
      <c r="F7" s="4"/>
      <c r="G7" s="4"/>
      <c r="H7" s="2"/>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row>
    <row r="8" spans="1:127" ht="12.75" customHeight="1">
      <c r="A8" s="195" t="s">
        <v>1</v>
      </c>
      <c r="B8" s="198" t="s">
        <v>2</v>
      </c>
      <c r="C8" s="199"/>
      <c r="D8" s="200"/>
      <c r="E8" s="201" t="s">
        <v>3</v>
      </c>
      <c r="F8" s="199"/>
      <c r="G8" s="202"/>
      <c r="H8" s="2"/>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row>
    <row r="9" spans="1:127">
      <c r="A9" s="196"/>
      <c r="B9" s="203" t="s">
        <v>90</v>
      </c>
      <c r="C9" s="205" t="s">
        <v>89</v>
      </c>
      <c r="D9" s="200"/>
      <c r="E9" s="201" t="s">
        <v>4</v>
      </c>
      <c r="F9" s="199"/>
      <c r="G9" s="7">
        <v>2014</v>
      </c>
      <c r="H9" s="2"/>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row>
    <row r="10" spans="1:127" ht="26.25" customHeight="1">
      <c r="A10" s="197"/>
      <c r="B10" s="204"/>
      <c r="C10" s="6" t="s">
        <v>5</v>
      </c>
      <c r="D10" s="7" t="s">
        <v>6</v>
      </c>
      <c r="E10" s="7" t="s">
        <v>7</v>
      </c>
      <c r="F10" s="6" t="s">
        <v>8</v>
      </c>
      <c r="G10" s="7" t="s">
        <v>9</v>
      </c>
      <c r="H10" s="2"/>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row>
    <row r="11" spans="1:127">
      <c r="A11" s="9" t="s">
        <v>10</v>
      </c>
      <c r="B11" s="10">
        <f>B13+B23+B37</f>
        <v>32579365396</v>
      </c>
      <c r="C11" s="10">
        <f t="shared" ref="C11" si="0">C13+C23+C37</f>
        <v>31106754802</v>
      </c>
      <c r="D11" s="10">
        <f>D13+D23+D37</f>
        <v>31801035890</v>
      </c>
      <c r="E11" s="10">
        <f>D11-C11</f>
        <v>694281088</v>
      </c>
      <c r="F11" s="11">
        <f>(D11*100/C11)-100</f>
        <v>2.2319303071606811</v>
      </c>
      <c r="G11" s="179">
        <f>(D11/1.02)/B11*100-100</f>
        <v>-4.3029666547938774</v>
      </c>
      <c r="H11" s="2"/>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row>
    <row r="12" spans="1:127" s="19" customFormat="1" ht="7.5" customHeight="1">
      <c r="A12" s="13"/>
      <c r="B12" s="14"/>
      <c r="C12" s="14"/>
      <c r="D12" s="14"/>
      <c r="E12" s="15"/>
      <c r="F12" s="16"/>
      <c r="G12" s="17"/>
      <c r="H12" s="18"/>
    </row>
    <row r="13" spans="1:127">
      <c r="A13" s="20" t="s">
        <v>11</v>
      </c>
      <c r="B13" s="21">
        <f>B14+B15+B16+B17+B18+B21</f>
        <v>2559491436</v>
      </c>
      <c r="C13" s="21">
        <f>C14+C15+C16+C17+C18+C21</f>
        <v>1483084705</v>
      </c>
      <c r="D13" s="21">
        <f>D14+D15+D16+D17+D18+D21</f>
        <v>2001070490</v>
      </c>
      <c r="E13" s="22">
        <f>D13-C13</f>
        <v>517985785</v>
      </c>
      <c r="F13" s="23">
        <f t="shared" ref="F13:F19" si="1">(D13*100/C13)-100</f>
        <v>34.926244148677938</v>
      </c>
      <c r="G13" s="24">
        <f t="shared" ref="G13:G37" si="2">(D13/1.02)/B13*100-100</f>
        <v>-23.350639657092799</v>
      </c>
      <c r="H13" s="25"/>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row>
    <row r="14" spans="1:127">
      <c r="A14" s="26" t="s">
        <v>12</v>
      </c>
      <c r="B14" s="27">
        <f>'ING 3 armonizados'!B8</f>
        <v>738993683</v>
      </c>
      <c r="C14" s="27">
        <f>'ING 3 armonizados'!C8</f>
        <v>493015653</v>
      </c>
      <c r="D14" s="27">
        <f>'ING 3 armonizados'!D8</f>
        <v>713710487</v>
      </c>
      <c r="E14" s="27">
        <f t="shared" ref="E14:E19" si="3">D14-C14</f>
        <v>220694834</v>
      </c>
      <c r="F14" s="29">
        <f t="shared" si="1"/>
        <v>44.764265121618763</v>
      </c>
      <c r="G14" s="30">
        <f>(D14/1.02)/B14*100-100</f>
        <v>-5.3150006797161922</v>
      </c>
      <c r="H14" s="2"/>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row>
    <row r="15" spans="1:127">
      <c r="A15" s="26" t="s">
        <v>13</v>
      </c>
      <c r="B15" s="27">
        <f>'ING 4 armonizados'!B10</f>
        <v>0</v>
      </c>
      <c r="C15" s="27">
        <f>'ING 4 armonizados'!C10</f>
        <v>0</v>
      </c>
      <c r="D15" s="27">
        <f>'ING 4 armonizados'!D10</f>
        <v>0</v>
      </c>
      <c r="E15" s="27">
        <f>D15-C15</f>
        <v>0</v>
      </c>
      <c r="F15" s="29" t="s">
        <v>24</v>
      </c>
      <c r="G15" s="30" t="s">
        <v>24</v>
      </c>
      <c r="H15" s="2"/>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row>
    <row r="16" spans="1:127">
      <c r="A16" s="26" t="s">
        <v>14</v>
      </c>
      <c r="B16" s="27">
        <f>'ING 4 armonizados'!B12</f>
        <v>657420254</v>
      </c>
      <c r="C16" s="27">
        <f>'ING 4 armonizados'!C12</f>
        <v>644047799</v>
      </c>
      <c r="D16" s="27">
        <f>'ING 4 armonizados'!D12</f>
        <v>665300622</v>
      </c>
      <c r="E16" s="27">
        <f t="shared" si="3"/>
        <v>21252823</v>
      </c>
      <c r="F16" s="29">
        <f t="shared" si="1"/>
        <v>3.2998828709606443</v>
      </c>
      <c r="G16" s="30">
        <f t="shared" si="2"/>
        <v>-0.78560741076499596</v>
      </c>
      <c r="H16" s="2"/>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row>
    <row r="17" spans="1:127">
      <c r="A17" s="26" t="s">
        <v>15</v>
      </c>
      <c r="B17" s="27">
        <f>'ING 4 armonizados'!B14</f>
        <v>43901909</v>
      </c>
      <c r="C17" s="27">
        <f>'ING 4 armonizados'!C14</f>
        <v>22339019</v>
      </c>
      <c r="D17" s="27">
        <f>'ING 4 armonizados'!D14</f>
        <v>25172343</v>
      </c>
      <c r="E17" s="27">
        <f>D17-C17</f>
        <v>2833324</v>
      </c>
      <c r="F17" s="29">
        <f t="shared" si="1"/>
        <v>12.683296433026001</v>
      </c>
      <c r="G17" s="30">
        <f t="shared" si="2"/>
        <v>-43.786572818373749</v>
      </c>
      <c r="H17" s="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row>
    <row r="18" spans="1:127" s="33" customFormat="1" ht="11.25">
      <c r="A18" s="26" t="s">
        <v>16</v>
      </c>
      <c r="B18" s="165">
        <f>B19+B20</f>
        <v>1087450633</v>
      </c>
      <c r="C18" s="165">
        <f>C19+C20</f>
        <v>314173834</v>
      </c>
      <c r="D18" s="189">
        <f>D19+D20</f>
        <v>592438603</v>
      </c>
      <c r="E18" s="165">
        <f t="shared" si="3"/>
        <v>278264769</v>
      </c>
      <c r="F18" s="29">
        <f t="shared" si="1"/>
        <v>88.570319640304604</v>
      </c>
      <c r="G18" s="30">
        <f t="shared" si="2"/>
        <v>-46.588641159591695</v>
      </c>
      <c r="H18" s="34"/>
    </row>
    <row r="19" spans="1:127" s="33" customFormat="1" ht="11.25">
      <c r="A19" s="35" t="s">
        <v>17</v>
      </c>
      <c r="B19" s="37">
        <f>'ING 4 armonizados'!B17</f>
        <v>297693250</v>
      </c>
      <c r="C19" s="37">
        <f>'ING 4 armonizados'!C17</f>
        <v>287095170</v>
      </c>
      <c r="D19" s="37">
        <f>'ING 4 armonizados'!D17</f>
        <v>393113450</v>
      </c>
      <c r="E19" s="36">
        <f t="shared" si="3"/>
        <v>106018280</v>
      </c>
      <c r="F19" s="38">
        <f t="shared" si="1"/>
        <v>36.927921845567795</v>
      </c>
      <c r="G19" s="39">
        <f t="shared" si="2"/>
        <v>29.463917350243861</v>
      </c>
      <c r="H19" s="32"/>
    </row>
    <row r="20" spans="1:127" s="33" customFormat="1" ht="11.25">
      <c r="A20" s="35" t="s">
        <v>18</v>
      </c>
      <c r="B20" s="28">
        <f>'ING 4 armonizados'!B18</f>
        <v>789757383</v>
      </c>
      <c r="C20" s="28">
        <f>'ING 4 armonizados'!C18</f>
        <v>27078664</v>
      </c>
      <c r="D20" s="28">
        <f>'ING 4 armonizados'!D18</f>
        <v>199325153</v>
      </c>
      <c r="E20" s="27">
        <f>D20-C20</f>
        <v>172246489</v>
      </c>
      <c r="F20" s="29">
        <f>(D20*100/C20)-100</f>
        <v>636.09670329378139</v>
      </c>
      <c r="G20" s="30">
        <f t="shared" si="2"/>
        <v>-75.256094989026948</v>
      </c>
      <c r="H20" s="32"/>
    </row>
    <row r="21" spans="1:127" s="33" customFormat="1" ht="45">
      <c r="A21" s="35" t="s">
        <v>76</v>
      </c>
      <c r="B21" s="28">
        <f>'ING 4 armonizados'!B20</f>
        <v>31724957</v>
      </c>
      <c r="C21" s="28">
        <f>'ING 4 armonizados'!C20</f>
        <v>9508400</v>
      </c>
      <c r="D21" s="28">
        <f>'ING 4 armonizados'!D20</f>
        <v>4448435</v>
      </c>
      <c r="E21" s="28">
        <f>D21-C21</f>
        <v>-5059965</v>
      </c>
      <c r="F21" s="157">
        <f>(D21*100/C21)-100</f>
        <v>-53.215735560136302</v>
      </c>
      <c r="G21" s="180">
        <f t="shared" si="2"/>
        <v>-86.25306006147234</v>
      </c>
      <c r="H21" s="32"/>
    </row>
    <row r="22" spans="1:127" s="19" customFormat="1" ht="11.25" customHeight="1">
      <c r="A22" s="40"/>
      <c r="B22" s="27"/>
      <c r="C22" s="27"/>
      <c r="D22" s="28"/>
      <c r="E22" s="27"/>
      <c r="F22" s="29"/>
      <c r="G22" s="30"/>
      <c r="H22" s="18"/>
    </row>
    <row r="23" spans="1:127" s="19" customFormat="1" ht="31.5" customHeight="1">
      <c r="A23" s="48" t="s">
        <v>85</v>
      </c>
      <c r="B23" s="22">
        <f>B25+B34</f>
        <v>29704573233</v>
      </c>
      <c r="C23" s="22">
        <f t="shared" ref="C23:D23" si="4">C25+C34</f>
        <v>29527729943</v>
      </c>
      <c r="D23" s="22">
        <f t="shared" si="4"/>
        <v>29702725752</v>
      </c>
      <c r="E23" s="22">
        <f>SUM(E25:E27)</f>
        <v>-2470613983</v>
      </c>
      <c r="F23" s="23">
        <f>(D23*100/C23)-100</f>
        <v>0.59264904324786016</v>
      </c>
      <c r="G23" s="24">
        <f t="shared" si="2"/>
        <v>-1.9668818794711598</v>
      </c>
      <c r="H23" s="18"/>
    </row>
    <row r="24" spans="1:127" s="19" customFormat="1" ht="8.25" customHeight="1">
      <c r="A24" s="40"/>
      <c r="B24" s="27"/>
      <c r="C24" s="27"/>
      <c r="D24" s="28"/>
      <c r="E24" s="27"/>
      <c r="F24" s="29"/>
      <c r="G24" s="30"/>
      <c r="H24" s="18"/>
    </row>
    <row r="25" spans="1:127">
      <c r="A25" s="166" t="s">
        <v>19</v>
      </c>
      <c r="B25" s="165">
        <f>SUM(B27:B31)</f>
        <v>28810243786</v>
      </c>
      <c r="C25" s="165">
        <f t="shared" ref="C25" si="5">SUM(C27:C31)</f>
        <v>28549334006</v>
      </c>
      <c r="D25" s="165">
        <f>SUM(D27:D31)</f>
        <v>28596729876</v>
      </c>
      <c r="E25" s="165">
        <f>SUM(E27:E29)</f>
        <v>-2782089334</v>
      </c>
      <c r="F25" s="29">
        <f>(D25*100/C25)-100</f>
        <v>0.16601392519362435</v>
      </c>
      <c r="G25" s="30">
        <f t="shared" si="2"/>
        <v>-2.687357001898377</v>
      </c>
      <c r="H25" s="2"/>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row>
    <row r="26" spans="1:127" s="19" customFormat="1" ht="7.5" customHeight="1">
      <c r="A26" s="13"/>
      <c r="B26" s="14"/>
      <c r="C26" s="14"/>
      <c r="D26" s="14"/>
      <c r="E26" s="41"/>
      <c r="F26" s="16"/>
      <c r="G26" s="17"/>
      <c r="H26" s="18"/>
    </row>
    <row r="27" spans="1:127">
      <c r="A27" s="26" t="s">
        <v>20</v>
      </c>
      <c r="B27" s="27">
        <f>'ING 5 armonizados'!B10</f>
        <v>8248753535</v>
      </c>
      <c r="C27" s="27">
        <f>'ING 5 armonizados'!C10</f>
        <v>7503816295</v>
      </c>
      <c r="D27" s="27">
        <f>'ING 5 armonizados'!D10</f>
        <v>7815291646</v>
      </c>
      <c r="E27" s="27">
        <f>D27-C27</f>
        <v>311475351</v>
      </c>
      <c r="F27" s="29">
        <f>(D27*100/C27)-100</f>
        <v>4.150892542605888</v>
      </c>
      <c r="G27" s="30">
        <f t="shared" si="2"/>
        <v>-7.1126249460266706</v>
      </c>
      <c r="H27" s="2"/>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row>
    <row r="28" spans="1:127" s="19" customFormat="1" ht="7.5" customHeight="1">
      <c r="A28" s="13"/>
      <c r="B28" s="14"/>
      <c r="C28" s="14"/>
      <c r="D28" s="14"/>
      <c r="E28" s="42"/>
      <c r="F28" s="43"/>
      <c r="G28" s="184"/>
      <c r="H28" s="18"/>
    </row>
    <row r="29" spans="1:127">
      <c r="A29" s="44" t="s">
        <v>21</v>
      </c>
      <c r="B29" s="27">
        <f>'ING 5 armonizados'!B17</f>
        <v>18039366506</v>
      </c>
      <c r="C29" s="27">
        <f>'ING 5 armonizados'!C17</f>
        <v>19671844884</v>
      </c>
      <c r="D29" s="27">
        <f>'ING 5 armonizados'!D17</f>
        <v>16578280199</v>
      </c>
      <c r="E29" s="27">
        <f>D29-C29</f>
        <v>-3093564685</v>
      </c>
      <c r="F29" s="29">
        <f>(D29*100/C29)-100</f>
        <v>-15.725849320396662</v>
      </c>
      <c r="G29" s="30">
        <f t="shared" si="2"/>
        <v>-9.9014043759982826</v>
      </c>
      <c r="H29" s="2"/>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row>
    <row r="30" spans="1:127" s="19" customFormat="1" ht="11.25">
      <c r="A30" s="45"/>
      <c r="B30" s="46"/>
      <c r="C30" s="46" t="s">
        <v>22</v>
      </c>
      <c r="D30" s="46"/>
      <c r="E30" s="27"/>
      <c r="F30" s="29"/>
      <c r="G30" s="30"/>
      <c r="H30" s="18"/>
    </row>
    <row r="31" spans="1:127">
      <c r="A31" s="44" t="s">
        <v>84</v>
      </c>
      <c r="B31" s="27">
        <f>'ING 5 armonizados'!B29</f>
        <v>2522123745</v>
      </c>
      <c r="C31" s="27">
        <f>'ING 5 armonizados'!C29</f>
        <v>1373672827</v>
      </c>
      <c r="D31" s="27">
        <f>'ING 5 armonizados'!D29</f>
        <v>4203158031</v>
      </c>
      <c r="E31" s="27">
        <f>D31-C31</f>
        <v>2829485204</v>
      </c>
      <c r="F31" s="29">
        <f>(D31*100/C31)-100</f>
        <v>205.97955702300573</v>
      </c>
      <c r="G31" s="30">
        <f t="shared" si="2"/>
        <v>63.383861549864548</v>
      </c>
      <c r="H31" s="2"/>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row>
    <row r="32" spans="1:127" s="19" customFormat="1" ht="11.25">
      <c r="A32" s="45"/>
      <c r="B32" s="46"/>
      <c r="C32" s="46"/>
      <c r="D32" s="46"/>
      <c r="E32" s="27"/>
      <c r="F32" s="29"/>
      <c r="G32" s="30"/>
      <c r="H32" s="18"/>
    </row>
    <row r="33" spans="1:127" s="19" customFormat="1" ht="11.25">
      <c r="A33" s="45"/>
      <c r="B33" s="46"/>
      <c r="C33" s="46"/>
      <c r="D33" s="46"/>
      <c r="E33" s="27"/>
      <c r="F33" s="29"/>
      <c r="G33" s="30"/>
      <c r="H33" s="18"/>
    </row>
    <row r="34" spans="1:127" ht="25.5" customHeight="1">
      <c r="A34" s="167" t="s">
        <v>23</v>
      </c>
      <c r="B34" s="165">
        <f>'ING 5 armonizados'!B32</f>
        <v>894329447</v>
      </c>
      <c r="C34" s="165">
        <f>'ING 5 armonizados'!C32</f>
        <v>978395937</v>
      </c>
      <c r="D34" s="165">
        <f>'ING 5 armonizados'!D32</f>
        <v>1105995876</v>
      </c>
      <c r="E34" s="165">
        <f>D34-C34</f>
        <v>127599939</v>
      </c>
      <c r="F34" s="29">
        <f>(D34*100/C34)-100</f>
        <v>13.041748659673758</v>
      </c>
      <c r="G34" s="30">
        <f t="shared" si="2"/>
        <v>21.242757463731522</v>
      </c>
      <c r="H34" s="2"/>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row>
    <row r="35" spans="1:127" s="19" customFormat="1" ht="13.5" customHeight="1">
      <c r="A35" s="13"/>
      <c r="B35" s="14"/>
      <c r="C35" s="14"/>
      <c r="D35" s="14"/>
      <c r="E35" s="41"/>
      <c r="F35" s="16"/>
      <c r="G35" s="17"/>
      <c r="H35" s="18"/>
    </row>
    <row r="36" spans="1:127" s="19" customFormat="1" ht="14.25" customHeight="1">
      <c r="A36" s="47"/>
      <c r="B36" s="22"/>
      <c r="C36" s="22"/>
      <c r="D36" s="22"/>
      <c r="E36" s="22"/>
      <c r="F36" s="29"/>
      <c r="G36" s="30"/>
      <c r="H36" s="18"/>
    </row>
    <row r="37" spans="1:127" s="19" customFormat="1" ht="14.25" customHeight="1">
      <c r="A37" s="48" t="s">
        <v>25</v>
      </c>
      <c r="B37" s="22">
        <v>315300727</v>
      </c>
      <c r="C37" s="22">
        <v>95940154</v>
      </c>
      <c r="D37" s="22">
        <v>97239648</v>
      </c>
      <c r="E37" s="22">
        <f>D37-C37</f>
        <v>1299494</v>
      </c>
      <c r="F37" s="23">
        <f>(D37*100/C37)-100</f>
        <v>1.3544839629921768</v>
      </c>
      <c r="G37" s="24">
        <f t="shared" si="2"/>
        <v>-69.764424858020035</v>
      </c>
      <c r="H37" s="18"/>
    </row>
    <row r="38" spans="1:127" s="19" customFormat="1" ht="14.25" customHeight="1">
      <c r="A38" s="47"/>
      <c r="B38" s="22"/>
      <c r="C38" s="22"/>
      <c r="D38" s="22"/>
      <c r="E38" s="156"/>
      <c r="F38" s="29"/>
      <c r="G38" s="185"/>
      <c r="H38" s="18"/>
    </row>
    <row r="39" spans="1:127">
      <c r="A39" s="191" t="s">
        <v>26</v>
      </c>
      <c r="B39" s="191"/>
      <c r="C39" s="191"/>
      <c r="D39" s="49"/>
      <c r="E39" s="50"/>
      <c r="F39" s="49"/>
      <c r="G39" s="49"/>
      <c r="H39" s="2"/>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row>
    <row r="40" spans="1:127">
      <c r="A40" s="192" t="s">
        <v>27</v>
      </c>
      <c r="B40" s="192"/>
      <c r="C40" s="50"/>
      <c r="D40" s="50"/>
      <c r="E40" s="50"/>
      <c r="F40" s="50"/>
      <c r="G40" s="50"/>
      <c r="H40" s="2"/>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row>
    <row r="41" spans="1:127">
      <c r="B41" s="51"/>
      <c r="H41" s="2"/>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row>
    <row r="42" spans="1:127">
      <c r="H42" s="2"/>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row>
    <row r="43" spans="1:127">
      <c r="B43" s="51"/>
      <c r="D43" s="51"/>
      <c r="H43" s="2"/>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row>
    <row r="44" spans="1:127">
      <c r="H44" s="2"/>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row>
    <row r="45" spans="1:127">
      <c r="H45" s="2"/>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row>
    <row r="46" spans="1:127">
      <c r="H46" s="2"/>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row>
    <row r="47" spans="1:127">
      <c r="B47" s="169"/>
      <c r="H47" s="2"/>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row>
    <row r="48" spans="1:127">
      <c r="H48" s="2"/>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row>
    <row r="49" spans="8:127">
      <c r="H49" s="2"/>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row>
    <row r="50" spans="8:127">
      <c r="H50" s="2"/>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row>
    <row r="51" spans="8:127">
      <c r="H51" s="2"/>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row>
    <row r="52" spans="8:127">
      <c r="H52" s="2"/>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row>
    <row r="53" spans="8:127">
      <c r="H53" s="2"/>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row>
    <row r="54" spans="8:127">
      <c r="H54" s="2"/>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row>
    <row r="55" spans="8:127">
      <c r="H55" s="2"/>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row>
    <row r="56" spans="8:127">
      <c r="H56" s="2"/>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row>
    <row r="57" spans="8:127">
      <c r="H57" s="2"/>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row>
    <row r="58" spans="8:127">
      <c r="H58" s="2"/>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row>
    <row r="59" spans="8:127">
      <c r="H59" s="2"/>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row>
    <row r="60" spans="8:127">
      <c r="H60" s="2"/>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row>
    <row r="61" spans="8:127">
      <c r="H61" s="2"/>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row>
    <row r="62" spans="8:127">
      <c r="H62" s="2"/>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row>
    <row r="63" spans="8:127">
      <c r="H63" s="2"/>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row>
    <row r="64" spans="8:127">
      <c r="H64" s="2"/>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row>
    <row r="65" spans="8:127">
      <c r="H65" s="2"/>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row>
    <row r="66" spans="8:127">
      <c r="H66" s="2"/>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row>
    <row r="67" spans="8:127">
      <c r="H67" s="2"/>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row>
    <row r="68" spans="8:127">
      <c r="H68" s="2"/>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row>
    <row r="69" spans="8:127">
      <c r="H69" s="2"/>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row>
    <row r="70" spans="8:127">
      <c r="H70" s="2"/>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row>
    <row r="71" spans="8:127">
      <c r="H71" s="2"/>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row>
    <row r="72" spans="8:127">
      <c r="H72" s="2"/>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row>
    <row r="73" spans="8:127">
      <c r="H73" s="2"/>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row>
    <row r="74" spans="8:127">
      <c r="H74" s="2"/>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row>
    <row r="75" spans="8:127">
      <c r="H75" s="2"/>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row>
    <row r="76" spans="8:127">
      <c r="H76" s="2"/>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row>
    <row r="77" spans="8:127">
      <c r="H77" s="2"/>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row>
    <row r="78" spans="8:127">
      <c r="H78" s="2"/>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row>
    <row r="79" spans="8:127">
      <c r="H79" s="2"/>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row>
    <row r="80" spans="8:127">
      <c r="H80" s="2"/>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row>
    <row r="81" spans="8:127">
      <c r="H81" s="2"/>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row>
    <row r="82" spans="8:127">
      <c r="H82" s="2"/>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row>
    <row r="83" spans="8:127">
      <c r="H83" s="2"/>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row>
    <row r="84" spans="8:127">
      <c r="H84" s="2"/>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row>
    <row r="85" spans="8:127">
      <c r="H85" s="2"/>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row>
    <row r="86" spans="8:127">
      <c r="H86" s="2"/>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row>
    <row r="87" spans="8:127">
      <c r="H87" s="2"/>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row>
    <row r="88" spans="8:127">
      <c r="H88" s="2"/>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row>
    <row r="89" spans="8:127">
      <c r="H89" s="2"/>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row>
    <row r="90" spans="8:127">
      <c r="H90" s="2"/>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row>
    <row r="91" spans="8:127">
      <c r="H91" s="2"/>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row>
    <row r="92" spans="8:127">
      <c r="H92" s="2"/>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row>
    <row r="93" spans="8:127">
      <c r="H93" s="2"/>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row>
    <row r="94" spans="8:127">
      <c r="H94" s="2"/>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row>
    <row r="95" spans="8:127">
      <c r="H95" s="2"/>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row>
    <row r="96" spans="8:127">
      <c r="H96" s="2"/>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row>
    <row r="97" spans="8:127">
      <c r="H97" s="2"/>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row>
    <row r="98" spans="8:127">
      <c r="H98" s="2"/>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row>
    <row r="99" spans="8:127">
      <c r="H99" s="2"/>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row>
    <row r="100" spans="8:127">
      <c r="H100" s="2"/>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row>
    <row r="101" spans="8:127">
      <c r="H101" s="2"/>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row>
    <row r="102" spans="8:127">
      <c r="H102" s="2"/>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row>
    <row r="103" spans="8:127">
      <c r="H103" s="2"/>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row>
    <row r="104" spans="8:127">
      <c r="H104" s="2"/>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row>
    <row r="105" spans="8:127">
      <c r="H105" s="2"/>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row>
    <row r="106" spans="8:127">
      <c r="H106" s="2"/>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row>
    <row r="107" spans="8:127">
      <c r="H107" s="2"/>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row>
    <row r="108" spans="8:127">
      <c r="H108" s="2"/>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row>
    <row r="109" spans="8:127">
      <c r="H109" s="2"/>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row>
    <row r="110" spans="8:127">
      <c r="H110" s="2"/>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row>
    <row r="111" spans="8:127">
      <c r="H111" s="2"/>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row>
    <row r="112" spans="8:127">
      <c r="H112" s="2"/>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row>
    <row r="113" spans="8:127">
      <c r="H113" s="2"/>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row>
    <row r="114" spans="8:127">
      <c r="H114" s="2"/>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row>
    <row r="115" spans="8:127">
      <c r="H115" s="2"/>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row>
    <row r="116" spans="8:127">
      <c r="H116" s="2"/>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row>
    <row r="117" spans="8:127">
      <c r="H117" s="2"/>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row>
    <row r="118" spans="8:127">
      <c r="H118" s="2"/>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row>
    <row r="119" spans="8:127">
      <c r="H119" s="2"/>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row>
    <row r="120" spans="8:127">
      <c r="H120" s="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row>
    <row r="121" spans="8:127">
      <c r="H121" s="2"/>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row>
    <row r="122" spans="8:127">
      <c r="H122" s="2"/>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row>
    <row r="123" spans="8:127">
      <c r="H123" s="2"/>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row>
    <row r="124" spans="8:127">
      <c r="H124" s="2"/>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row>
    <row r="125" spans="8:127">
      <c r="H125" s="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row>
    <row r="126" spans="8:127">
      <c r="H126" s="2"/>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row>
    <row r="127" spans="8:127">
      <c r="H127" s="2"/>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row>
    <row r="128" spans="8:127">
      <c r="H128" s="2"/>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row>
    <row r="129" spans="8:127">
      <c r="H129" s="2"/>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row>
    <row r="130" spans="8:127">
      <c r="H130" s="2"/>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row>
    <row r="131" spans="8:127">
      <c r="H131" s="2"/>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row>
    <row r="132" spans="8:127">
      <c r="H132" s="2"/>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row>
    <row r="133" spans="8:127">
      <c r="H133" s="2"/>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row>
    <row r="134" spans="8:127">
      <c r="H134" s="2"/>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row>
    <row r="135" spans="8:127">
      <c r="H135" s="2"/>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row>
    <row r="136" spans="8:127">
      <c r="H136" s="2"/>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row>
    <row r="137" spans="8:127">
      <c r="H137" s="2"/>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row>
    <row r="138" spans="8:127">
      <c r="H138" s="2"/>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row>
    <row r="139" spans="8:127">
      <c r="H139" s="2"/>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row>
    <row r="140" spans="8:127">
      <c r="H140" s="2"/>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row>
    <row r="141" spans="8:127">
      <c r="H141" s="2"/>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row>
    <row r="142" spans="8:127">
      <c r="H142" s="2"/>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row>
    <row r="143" spans="8:127">
      <c r="H143" s="2"/>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row>
    <row r="144" spans="8:127">
      <c r="H144" s="2"/>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row>
    <row r="145" spans="8:127">
      <c r="H145" s="2"/>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row>
    <row r="146" spans="8:127">
      <c r="H146" s="2"/>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row>
    <row r="147" spans="8:127">
      <c r="H147" s="2"/>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row>
    <row r="148" spans="8:127">
      <c r="H148" s="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row>
    <row r="149" spans="8:127">
      <c r="H149" s="2"/>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row>
    <row r="150" spans="8:127">
      <c r="H150" s="2"/>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row>
    <row r="151" spans="8:127">
      <c r="H151" s="2"/>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row>
    <row r="152" spans="8:127">
      <c r="H152" s="2"/>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row>
    <row r="153" spans="8:127">
      <c r="H153" s="2"/>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row>
    <row r="154" spans="8:127">
      <c r="H154" s="2"/>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row>
    <row r="155" spans="8:127">
      <c r="H155" s="2"/>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row>
    <row r="156" spans="8:127">
      <c r="H156" s="2"/>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row>
    <row r="157" spans="8:127">
      <c r="H157" s="2"/>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row>
    <row r="158" spans="8:127">
      <c r="H158" s="2"/>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row>
    <row r="159" spans="8:127">
      <c r="H159" s="2"/>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row>
    <row r="160" spans="8:127">
      <c r="H160" s="2"/>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row>
    <row r="161" spans="8:127">
      <c r="H161" s="2"/>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row>
    <row r="162" spans="8:127">
      <c r="H162" s="2"/>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row>
    <row r="163" spans="8:127">
      <c r="H163" s="2"/>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row>
    <row r="164" spans="8:127">
      <c r="H164" s="2"/>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row>
    <row r="165" spans="8:127">
      <c r="H165" s="2"/>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row>
    <row r="166" spans="8:127">
      <c r="H166" s="2"/>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row>
    <row r="167" spans="8:127">
      <c r="H167" s="2"/>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row>
    <row r="168" spans="8:127">
      <c r="H168" s="2"/>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row>
    <row r="169" spans="8:127">
      <c r="H169" s="2"/>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row>
    <row r="170" spans="8:127">
      <c r="H170" s="2"/>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row>
    <row r="171" spans="8:127">
      <c r="H171" s="2"/>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row>
    <row r="172" spans="8:127">
      <c r="H172" s="2"/>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row>
    <row r="173" spans="8:127">
      <c r="H173" s="2"/>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row>
    <row r="174" spans="8:127">
      <c r="H174" s="2"/>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row>
    <row r="175" spans="8:127">
      <c r="H175" s="2"/>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row>
    <row r="176" spans="8:127">
      <c r="H176" s="2"/>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row>
    <row r="177" spans="8:127">
      <c r="H177" s="2"/>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row>
    <row r="178" spans="8:127">
      <c r="H178" s="2"/>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row>
    <row r="179" spans="8:127">
      <c r="H179" s="2"/>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row>
    <row r="180" spans="8:127">
      <c r="H180" s="2"/>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row>
    <row r="181" spans="8:127">
      <c r="H181" s="2"/>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row>
    <row r="182" spans="8:127">
      <c r="H182" s="2"/>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row>
    <row r="183" spans="8:127">
      <c r="H183" s="2"/>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row>
    <row r="184" spans="8:127">
      <c r="H184" s="2"/>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row>
    <row r="185" spans="8:127">
      <c r="H185" s="2"/>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row>
    <row r="186" spans="8:127">
      <c r="H186" s="2"/>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row>
    <row r="187" spans="8:127">
      <c r="H187" s="2"/>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row>
    <row r="188" spans="8:127">
      <c r="H188" s="2"/>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row>
    <row r="189" spans="8:127">
      <c r="H189" s="2"/>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row>
    <row r="190" spans="8:127">
      <c r="H190" s="2"/>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row>
    <row r="191" spans="8:127">
      <c r="H191" s="2"/>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row>
    <row r="192" spans="8:127">
      <c r="H192" s="2"/>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row>
    <row r="193" spans="8:127">
      <c r="H193" s="2"/>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row>
    <row r="194" spans="8:127">
      <c r="H194" s="2"/>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row>
    <row r="195" spans="8:127">
      <c r="H195" s="2"/>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row>
    <row r="196" spans="8:127">
      <c r="H196" s="2"/>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row>
    <row r="197" spans="8:127">
      <c r="H197" s="2"/>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row>
    <row r="198" spans="8:127">
      <c r="H198" s="2"/>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row>
    <row r="199" spans="8:127">
      <c r="H199" s="2"/>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row>
    <row r="200" spans="8:127">
      <c r="H200" s="2"/>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row>
    <row r="201" spans="8:127">
      <c r="H201" s="2"/>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row>
    <row r="202" spans="8:127">
      <c r="H202" s="2"/>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row>
    <row r="203" spans="8:127">
      <c r="H203" s="2"/>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row>
    <row r="204" spans="8:127">
      <c r="H204" s="2"/>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row>
    <row r="205" spans="8:127">
      <c r="H205" s="2"/>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row>
    <row r="206" spans="8:127">
      <c r="H206" s="2"/>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row>
    <row r="207" spans="8:127">
      <c r="H207" s="2"/>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row>
    <row r="208" spans="8:127">
      <c r="H208" s="2"/>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row>
    <row r="209" spans="8:127">
      <c r="H209" s="2"/>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row>
    <row r="210" spans="8:127">
      <c r="H210" s="2"/>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row>
    <row r="211" spans="8:127">
      <c r="H211" s="2"/>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row>
    <row r="212" spans="8:127">
      <c r="H212" s="2"/>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row>
    <row r="213" spans="8:127">
      <c r="H213" s="2"/>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row>
    <row r="214" spans="8:127">
      <c r="H214" s="2"/>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row>
    <row r="215" spans="8:127">
      <c r="H215" s="2"/>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row>
    <row r="216" spans="8:127">
      <c r="H216" s="2"/>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row>
    <row r="217" spans="8:127">
      <c r="H217" s="2"/>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row>
    <row r="218" spans="8:127">
      <c r="H218" s="2"/>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row>
    <row r="219" spans="8:127">
      <c r="H219" s="2"/>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row>
    <row r="220" spans="8:127">
      <c r="H220" s="2"/>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row>
    <row r="221" spans="8:127">
      <c r="H221" s="2"/>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row>
    <row r="222" spans="8:127">
      <c r="H222" s="2"/>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row>
    <row r="223" spans="8:127">
      <c r="H223" s="2"/>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row>
    <row r="224" spans="8:127">
      <c r="H224" s="2"/>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row>
    <row r="225" spans="8:127">
      <c r="H225" s="2"/>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row>
    <row r="226" spans="8:127">
      <c r="H226" s="2"/>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row>
    <row r="227" spans="8:127">
      <c r="H227" s="2"/>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row>
    <row r="228" spans="8:127">
      <c r="H228" s="2"/>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row>
    <row r="229" spans="8:127">
      <c r="H229" s="2"/>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row>
    <row r="230" spans="8:127">
      <c r="H230" s="2"/>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row>
    <row r="231" spans="8:127">
      <c r="H231" s="2"/>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row>
    <row r="232" spans="8:127">
      <c r="H232" s="2"/>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row>
    <row r="233" spans="8:127">
      <c r="H233" s="2"/>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row>
    <row r="234" spans="8:127">
      <c r="H234" s="2"/>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row>
    <row r="235" spans="8:127">
      <c r="H235" s="2"/>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row>
    <row r="236" spans="8:127">
      <c r="H236" s="2"/>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row>
    <row r="237" spans="8:127">
      <c r="H237" s="2"/>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row>
    <row r="238" spans="8:127">
      <c r="H238" s="2"/>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row>
    <row r="239" spans="8:127">
      <c r="H239" s="2"/>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row>
    <row r="240" spans="8:127">
      <c r="H240" s="2"/>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row>
    <row r="241" spans="8:127">
      <c r="H241" s="2"/>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row>
    <row r="242" spans="8:127">
      <c r="H242" s="2"/>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row>
    <row r="243" spans="8:127">
      <c r="H243" s="2"/>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row>
    <row r="244" spans="8:127">
      <c r="H244" s="2"/>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row>
    <row r="245" spans="8:127">
      <c r="H245" s="2"/>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row>
    <row r="246" spans="8:127">
      <c r="H246" s="2"/>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row>
    <row r="247" spans="8:127">
      <c r="H247" s="2"/>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row>
    <row r="248" spans="8:127">
      <c r="H248" s="2"/>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row>
    <row r="249" spans="8:127">
      <c r="H249" s="2"/>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row>
    <row r="250" spans="8:127">
      <c r="H250" s="2"/>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row>
    <row r="251" spans="8:127">
      <c r="H251" s="2"/>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row>
    <row r="252" spans="8:127">
      <c r="H252" s="2"/>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row>
    <row r="253" spans="8:127">
      <c r="H253" s="2"/>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row>
    <row r="254" spans="8:127">
      <c r="H254" s="2"/>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row>
    <row r="255" spans="8:127">
      <c r="H255" s="2"/>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row>
    <row r="256" spans="8:127">
      <c r="H256" s="2"/>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row>
    <row r="257" spans="8:127">
      <c r="H257" s="2"/>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row>
    <row r="258" spans="8:127">
      <c r="H258" s="2"/>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row>
    <row r="259" spans="8:127">
      <c r="H259" s="2"/>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row>
    <row r="260" spans="8:127">
      <c r="H260" s="2"/>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row>
    <row r="261" spans="8:127">
      <c r="H261" s="2"/>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row>
    <row r="262" spans="8:127">
      <c r="H262" s="2"/>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row>
    <row r="263" spans="8:127">
      <c r="H263" s="2"/>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row>
    <row r="264" spans="8:127">
      <c r="H264" s="2"/>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row>
    <row r="265" spans="8:127">
      <c r="H265" s="2"/>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row>
    <row r="266" spans="8:127">
      <c r="H266" s="2"/>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row>
    <row r="267" spans="8:127">
      <c r="H267" s="2"/>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row>
    <row r="268" spans="8:127">
      <c r="H268" s="2"/>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row>
    <row r="269" spans="8:127">
      <c r="H269" s="2"/>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row>
    <row r="270" spans="8:127">
      <c r="H270" s="2"/>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row>
    <row r="271" spans="8:127">
      <c r="H271" s="2"/>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row>
    <row r="272" spans="8:127">
      <c r="H272" s="2"/>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row>
    <row r="273" spans="8:127">
      <c r="H273" s="2"/>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row>
    <row r="274" spans="8:127">
      <c r="H274" s="2"/>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row>
    <row r="275" spans="8:127">
      <c r="H275" s="2"/>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row>
    <row r="276" spans="8:127">
      <c r="H276" s="2"/>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row>
    <row r="277" spans="8:127">
      <c r="H277" s="2"/>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row>
    <row r="278" spans="8:127">
      <c r="H278" s="2"/>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row>
    <row r="279" spans="8:127">
      <c r="H279" s="2"/>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row>
    <row r="280" spans="8:127">
      <c r="H280" s="2"/>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row>
    <row r="281" spans="8:127">
      <c r="H281" s="2"/>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row>
    <row r="282" spans="8:127">
      <c r="H282" s="2"/>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row>
    <row r="283" spans="8:127">
      <c r="H283" s="2"/>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row>
    <row r="284" spans="8:127">
      <c r="H284" s="2"/>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row>
    <row r="285" spans="8:127">
      <c r="H285" s="2"/>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row>
    <row r="286" spans="8:127">
      <c r="H286" s="2"/>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row>
    <row r="287" spans="8:127">
      <c r="H287" s="2"/>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row>
    <row r="288" spans="8:127">
      <c r="H288" s="2"/>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row>
    <row r="289" spans="8:127">
      <c r="H289" s="2"/>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row>
    <row r="290" spans="8:127">
      <c r="H290" s="2"/>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row>
    <row r="291" spans="8:127">
      <c r="H291" s="2"/>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row>
    <row r="292" spans="8:127">
      <c r="H292" s="2"/>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row>
    <row r="293" spans="8:127">
      <c r="H293" s="2"/>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row>
    <row r="294" spans="8:127">
      <c r="H294" s="2"/>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row>
    <row r="295" spans="8:127">
      <c r="H295" s="2"/>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row>
    <row r="296" spans="8:127">
      <c r="H296" s="2"/>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row>
    <row r="297" spans="8:127">
      <c r="H297" s="2"/>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row>
    <row r="298" spans="8:127">
      <c r="H298" s="2"/>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row>
    <row r="299" spans="8:127">
      <c r="H299" s="2"/>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row>
    <row r="300" spans="8:127">
      <c r="H300" s="2"/>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row>
    <row r="301" spans="8:127">
      <c r="H301" s="2"/>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row>
    <row r="302" spans="8:127">
      <c r="H302" s="2"/>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row>
    <row r="303" spans="8:127">
      <c r="H303" s="2"/>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row>
    <row r="304" spans="8:127">
      <c r="H304" s="2"/>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row>
    <row r="305" spans="8:127">
      <c r="H305" s="2"/>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row>
    <row r="306" spans="8:127">
      <c r="H306" s="2"/>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row>
    <row r="307" spans="8:127">
      <c r="H307" s="2"/>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row>
    <row r="308" spans="8:127">
      <c r="H308" s="2"/>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row>
    <row r="309" spans="8:127">
      <c r="H309" s="2"/>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row>
    <row r="310" spans="8:127">
      <c r="H310" s="2"/>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row>
    <row r="311" spans="8:127">
      <c r="H311" s="2"/>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row>
    <row r="312" spans="8:127">
      <c r="H312" s="2"/>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row>
    <row r="313" spans="8:127">
      <c r="H313" s="2"/>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row>
    <row r="314" spans="8:127">
      <c r="H314" s="2"/>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row>
    <row r="315" spans="8:127">
      <c r="H315" s="2"/>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row>
    <row r="316" spans="8:127">
      <c r="H316" s="2"/>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row>
    <row r="317" spans="8:127">
      <c r="H317" s="2"/>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row>
    <row r="318" spans="8:127">
      <c r="H318" s="2"/>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row>
    <row r="319" spans="8:127">
      <c r="H319" s="2"/>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row>
    <row r="320" spans="8:127">
      <c r="H320" s="2"/>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row>
    <row r="321" spans="8:127">
      <c r="H321" s="2"/>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row>
    <row r="322" spans="8:127">
      <c r="H322" s="2"/>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row>
    <row r="323" spans="8:127">
      <c r="H323" s="2"/>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row>
    <row r="324" spans="8:127">
      <c r="H324" s="2"/>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row>
    <row r="325" spans="8:127">
      <c r="H325" s="2"/>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row>
    <row r="326" spans="8:127">
      <c r="H326" s="2"/>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row>
    <row r="327" spans="8:127">
      <c r="H327" s="2"/>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row>
    <row r="328" spans="8:127">
      <c r="H328" s="2"/>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row>
    <row r="329" spans="8:127">
      <c r="H329" s="2"/>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row>
    <row r="330" spans="8:127">
      <c r="H330" s="2"/>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row>
    <row r="331" spans="8:127">
      <c r="H331" s="2"/>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row>
    <row r="332" spans="8:127">
      <c r="H332" s="2"/>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row>
    <row r="333" spans="8:127">
      <c r="H333" s="2"/>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row>
    <row r="334" spans="8:127">
      <c r="H334" s="2"/>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row>
    <row r="335" spans="8:127">
      <c r="H335" s="2"/>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row>
    <row r="336" spans="8:127">
      <c r="H336" s="2"/>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row>
    <row r="337" spans="8:127">
      <c r="H337" s="2"/>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row>
    <row r="338" spans="8:127">
      <c r="H338" s="2"/>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row>
    <row r="339" spans="8:127">
      <c r="H339" s="2"/>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row>
    <row r="340" spans="8:127">
      <c r="H340" s="2"/>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row>
    <row r="341" spans="8:127">
      <c r="H341" s="2"/>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row>
    <row r="342" spans="8:127">
      <c r="H342" s="2"/>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row>
    <row r="343" spans="8:127">
      <c r="H343" s="2"/>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row>
    <row r="344" spans="8:127">
      <c r="H344" s="2"/>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row>
    <row r="345" spans="8:127">
      <c r="H345" s="2"/>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row>
    <row r="346" spans="8:127">
      <c r="H346" s="2"/>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row>
    <row r="347" spans="8:127">
      <c r="H347" s="2"/>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row>
    <row r="348" spans="8:127">
      <c r="H348" s="2"/>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row>
    <row r="349" spans="8:127">
      <c r="H349" s="2"/>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row>
    <row r="350" spans="8:127">
      <c r="H350" s="2"/>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row>
    <row r="351" spans="8:127">
      <c r="H351" s="2"/>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row>
    <row r="352" spans="8:127">
      <c r="H352" s="2"/>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row>
    <row r="353" spans="8:127">
      <c r="H353" s="2"/>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row>
    <row r="354" spans="8:127">
      <c r="H354" s="2"/>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row>
    <row r="355" spans="8:127">
      <c r="H355" s="2"/>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row>
    <row r="356" spans="8:127">
      <c r="H356" s="2"/>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row>
    <row r="357" spans="8:127">
      <c r="H357" s="2"/>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row>
    <row r="358" spans="8:127">
      <c r="H358" s="2"/>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row>
    <row r="359" spans="8:127">
      <c r="H359" s="2"/>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row>
    <row r="360" spans="8:127">
      <c r="H360" s="2"/>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row>
    <row r="361" spans="8:127">
      <c r="H361" s="2"/>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row>
    <row r="362" spans="8:127">
      <c r="H362" s="2"/>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row>
    <row r="363" spans="8:127">
      <c r="H363" s="2"/>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row>
    <row r="364" spans="8:127">
      <c r="H364" s="2"/>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row>
    <row r="365" spans="8:127">
      <c r="H365" s="2"/>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row>
    <row r="366" spans="8:127">
      <c r="H366" s="2"/>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row>
    <row r="367" spans="8:127">
      <c r="H367" s="2"/>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row>
    <row r="368" spans="8:127">
      <c r="H368" s="2"/>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row>
    <row r="369" spans="8:127">
      <c r="H369" s="2"/>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row>
    <row r="370" spans="8:127">
      <c r="H370" s="2"/>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row>
    <row r="371" spans="8:127">
      <c r="H371" s="2"/>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row>
    <row r="372" spans="8:127">
      <c r="H372" s="2"/>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row>
    <row r="373" spans="8:127">
      <c r="H373" s="2"/>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row>
    <row r="374" spans="8:127">
      <c r="H374" s="2"/>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row>
    <row r="375" spans="8:127">
      <c r="H375" s="2"/>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row>
    <row r="376" spans="8:127">
      <c r="H376" s="2"/>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row>
    <row r="377" spans="8:127">
      <c r="H377" s="2"/>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row>
    <row r="378" spans="8:127">
      <c r="H378" s="2"/>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row>
    <row r="379" spans="8:127">
      <c r="H379" s="2"/>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row>
    <row r="380" spans="8:127">
      <c r="H380" s="2"/>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row>
    <row r="381" spans="8:127">
      <c r="H381" s="2"/>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row>
    <row r="382" spans="8:127">
      <c r="H382" s="2"/>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row>
    <row r="383" spans="8:127">
      <c r="H383" s="2"/>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row>
    <row r="384" spans="8:127">
      <c r="H384" s="2"/>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row>
    <row r="385" spans="8:127">
      <c r="H385" s="2"/>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row>
    <row r="386" spans="8:127">
      <c r="H386" s="2"/>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row>
    <row r="387" spans="8:127">
      <c r="H387" s="2"/>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row>
    <row r="388" spans="8:127">
      <c r="H388" s="2"/>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row>
    <row r="389" spans="8:127">
      <c r="H389" s="2"/>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row>
    <row r="390" spans="8:127">
      <c r="H390" s="2"/>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row>
    <row r="391" spans="8:127">
      <c r="H391" s="2"/>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row>
    <row r="392" spans="8:127">
      <c r="H392" s="2"/>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row>
    <row r="393" spans="8:127">
      <c r="H393" s="2"/>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row>
    <row r="394" spans="8:127">
      <c r="H394" s="2"/>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row>
    <row r="395" spans="8:127">
      <c r="H395" s="2"/>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row>
    <row r="396" spans="8:127">
      <c r="H396" s="2"/>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row>
    <row r="397" spans="8:127">
      <c r="H397" s="2"/>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row>
    <row r="398" spans="8:127">
      <c r="H398" s="2"/>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row>
    <row r="399" spans="8:127">
      <c r="H399" s="2"/>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row>
    <row r="400" spans="8:127">
      <c r="H400" s="2"/>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row>
    <row r="401" spans="8:127">
      <c r="H401" s="2"/>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row>
    <row r="402" spans="8:127">
      <c r="H402" s="2"/>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row>
    <row r="403" spans="8:127">
      <c r="H403" s="2"/>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row>
    <row r="404" spans="8:127">
      <c r="H404" s="2"/>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row>
    <row r="405" spans="8:127">
      <c r="H405" s="2"/>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row>
    <row r="406" spans="8:127">
      <c r="H406" s="2"/>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row>
    <row r="407" spans="8:127">
      <c r="H407" s="2"/>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row>
    <row r="408" spans="8:127">
      <c r="H408" s="2"/>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row>
    <row r="409" spans="8:127">
      <c r="H409" s="2"/>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row>
    <row r="410" spans="8:127">
      <c r="H410" s="2"/>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row>
    <row r="411" spans="8:127">
      <c r="H411" s="2"/>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row>
    <row r="412" spans="8:127">
      <c r="H412" s="2"/>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row>
    <row r="413" spans="8:127">
      <c r="H413" s="2"/>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row>
    <row r="414" spans="8:127">
      <c r="H414" s="2"/>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row>
    <row r="415" spans="8:127">
      <c r="H415" s="2"/>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row>
    <row r="416" spans="8:127">
      <c r="H416" s="2"/>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row>
    <row r="417" spans="8:127">
      <c r="H417" s="2"/>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row>
    <row r="418" spans="8:127">
      <c r="H418" s="2"/>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row>
    <row r="419" spans="8:127">
      <c r="H419" s="2"/>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row>
    <row r="420" spans="8:127">
      <c r="H420" s="2"/>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row>
    <row r="421" spans="8:127">
      <c r="H421" s="2"/>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row>
    <row r="422" spans="8:127">
      <c r="H422" s="2"/>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row>
    <row r="423" spans="8:127">
      <c r="H423" s="2"/>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row>
    <row r="424" spans="8:127">
      <c r="H424" s="2"/>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row>
    <row r="425" spans="8:127">
      <c r="H425" s="2"/>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row>
    <row r="426" spans="8:127">
      <c r="H426" s="2"/>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row>
    <row r="427" spans="8:127">
      <c r="H427" s="2"/>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row>
    <row r="428" spans="8:127">
      <c r="H428" s="2"/>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row>
    <row r="429" spans="8:127">
      <c r="H429" s="2"/>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row>
    <row r="430" spans="8:127">
      <c r="H430" s="2"/>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row>
    <row r="431" spans="8:127">
      <c r="H431" s="2"/>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row>
    <row r="432" spans="8:127">
      <c r="H432" s="2"/>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row>
    <row r="433" spans="8:127">
      <c r="H433" s="2"/>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row>
    <row r="434" spans="8:127">
      <c r="H434" s="2"/>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row>
    <row r="435" spans="8:127">
      <c r="H435" s="2"/>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row>
    <row r="436" spans="8:127">
      <c r="H436" s="2"/>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row>
    <row r="437" spans="8:127">
      <c r="H437" s="2"/>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row>
    <row r="438" spans="8:127">
      <c r="H438" s="2"/>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row>
    <row r="439" spans="8:127">
      <c r="H439" s="2"/>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row>
    <row r="440" spans="8:127">
      <c r="H440" s="2"/>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row>
    <row r="441" spans="8:127">
      <c r="H441" s="2"/>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row>
    <row r="442" spans="8:127">
      <c r="H442" s="2"/>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row>
    <row r="443" spans="8:127">
      <c r="H443" s="2"/>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row>
    <row r="444" spans="8:127">
      <c r="H444" s="2"/>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row>
    <row r="445" spans="8:127">
      <c r="H445" s="2"/>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row>
    <row r="446" spans="8:127">
      <c r="H446" s="2"/>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row>
    <row r="447" spans="8:127">
      <c r="H447" s="2"/>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row>
    <row r="448" spans="8:127">
      <c r="H448" s="2"/>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row>
    <row r="449" spans="8:127">
      <c r="H449" s="2"/>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row>
    <row r="450" spans="8:127">
      <c r="H450" s="2"/>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row>
    <row r="451" spans="8:127">
      <c r="H451" s="2"/>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row>
    <row r="452" spans="8:127">
      <c r="H452" s="2"/>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row>
    <row r="453" spans="8:127">
      <c r="H453" s="2"/>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row>
    <row r="454" spans="8:127">
      <c r="H454" s="2"/>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row>
    <row r="455" spans="8:127">
      <c r="H455" s="2"/>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row>
    <row r="456" spans="8:127">
      <c r="H456" s="2"/>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row>
    <row r="457" spans="8:127">
      <c r="H457" s="2"/>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row>
    <row r="458" spans="8:127">
      <c r="H458" s="2"/>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row>
    <row r="459" spans="8:127">
      <c r="H459" s="2"/>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row>
    <row r="460" spans="8:127">
      <c r="H460" s="2"/>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row>
    <row r="461" spans="8:127">
      <c r="H461" s="2"/>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row>
    <row r="462" spans="8:127">
      <c r="H462" s="2"/>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row>
    <row r="463" spans="8:127">
      <c r="H463" s="2"/>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row>
    <row r="464" spans="8:127">
      <c r="H464" s="2"/>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row>
    <row r="465" spans="8:127">
      <c r="H465" s="2"/>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row>
    <row r="466" spans="8:127">
      <c r="H466" s="2"/>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row>
    <row r="467" spans="8:127">
      <c r="H467" s="2"/>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row>
    <row r="468" spans="8:127">
      <c r="H468" s="2"/>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row>
    <row r="469" spans="8:127">
      <c r="H469" s="2"/>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row>
    <row r="470" spans="8:127">
      <c r="H470" s="2"/>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row>
    <row r="471" spans="8:127">
      <c r="H471" s="2"/>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row>
    <row r="472" spans="8:127">
      <c r="H472" s="2"/>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row>
    <row r="473" spans="8:127">
      <c r="H473" s="2"/>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row>
    <row r="474" spans="8:127">
      <c r="H474" s="2"/>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row>
    <row r="475" spans="8:127">
      <c r="H475" s="2"/>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row>
    <row r="476" spans="8:127">
      <c r="H476" s="2"/>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row>
    <row r="477" spans="8:127">
      <c r="H477" s="2"/>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row>
    <row r="478" spans="8:127">
      <c r="H478" s="2"/>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row>
    <row r="479" spans="8:127">
      <c r="H479" s="2"/>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row>
    <row r="480" spans="8:127">
      <c r="H480" s="2"/>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row>
    <row r="481" spans="8:127">
      <c r="H481" s="2"/>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row>
    <row r="482" spans="8:127">
      <c r="H482" s="2"/>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row>
    <row r="483" spans="8:127">
      <c r="H483" s="2"/>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row>
    <row r="484" spans="8:127">
      <c r="H484" s="2"/>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row>
    <row r="485" spans="8:127">
      <c r="H485" s="2"/>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row>
    <row r="486" spans="8:127">
      <c r="H486" s="2"/>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row>
    <row r="487" spans="8:127">
      <c r="H487" s="2"/>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row>
    <row r="488" spans="8:127">
      <c r="H488" s="2"/>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row>
    <row r="489" spans="8:127">
      <c r="H489" s="2"/>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row>
    <row r="490" spans="8:127">
      <c r="H490" s="2"/>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row>
    <row r="491" spans="8:127">
      <c r="H491" s="2"/>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row>
    <row r="492" spans="8:127">
      <c r="H492" s="2"/>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row>
    <row r="493" spans="8:127">
      <c r="H493" s="2"/>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row>
    <row r="494" spans="8:127">
      <c r="H494" s="2"/>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row>
    <row r="495" spans="8:127">
      <c r="H495" s="2"/>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row>
    <row r="496" spans="8:127">
      <c r="H496" s="2"/>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row>
    <row r="497" spans="8:127">
      <c r="H497" s="2"/>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row>
    <row r="498" spans="8:127">
      <c r="H498" s="2"/>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row>
    <row r="499" spans="8:127">
      <c r="H499" s="2"/>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row>
    <row r="500" spans="8:127">
      <c r="H500" s="2"/>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row>
    <row r="501" spans="8:127">
      <c r="H501" s="2"/>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row>
    <row r="502" spans="8:127">
      <c r="H502" s="2"/>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row>
    <row r="503" spans="8:127">
      <c r="H503" s="2"/>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row>
    <row r="504" spans="8:127">
      <c r="H504" s="2"/>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row>
    <row r="505" spans="8:127">
      <c r="H505" s="2"/>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row>
    <row r="506" spans="8:127">
      <c r="H506" s="2"/>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row>
    <row r="507" spans="8:127">
      <c r="H507" s="2"/>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row>
    <row r="508" spans="8:127">
      <c r="H508" s="2"/>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row>
    <row r="509" spans="8:127">
      <c r="H509" s="2"/>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row>
    <row r="510" spans="8:127">
      <c r="H510" s="2"/>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row>
    <row r="511" spans="8:127">
      <c r="H511" s="2"/>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row>
    <row r="512" spans="8:127">
      <c r="H512" s="2"/>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row>
    <row r="513" spans="8:127">
      <c r="H513" s="2"/>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row>
    <row r="514" spans="8:127">
      <c r="H514" s="2"/>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row>
    <row r="515" spans="8:127">
      <c r="H515" s="2"/>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row>
    <row r="516" spans="8:127">
      <c r="H516" s="2"/>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row>
    <row r="517" spans="8:127">
      <c r="H517" s="2"/>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row>
    <row r="518" spans="8:127">
      <c r="H518" s="2"/>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row>
    <row r="519" spans="8:127">
      <c r="H519" s="2"/>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row>
    <row r="520" spans="8:127">
      <c r="H520" s="2"/>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row>
    <row r="521" spans="8:127">
      <c r="H521" s="2"/>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row>
    <row r="522" spans="8:127">
      <c r="H522" s="2"/>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row>
    <row r="523" spans="8:127">
      <c r="H523" s="2"/>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row>
    <row r="524" spans="8:127">
      <c r="H524" s="2"/>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row>
    <row r="525" spans="8:127">
      <c r="H525" s="2"/>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row>
    <row r="526" spans="8:127">
      <c r="H526" s="2"/>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row>
    <row r="527" spans="8:127">
      <c r="H527" s="2"/>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row>
    <row r="528" spans="8:127">
      <c r="H528" s="2"/>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row>
    <row r="529" spans="8:127">
      <c r="H529" s="2"/>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row>
    <row r="530" spans="8:127">
      <c r="H530" s="2"/>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row>
    <row r="531" spans="8:127">
      <c r="H531" s="2"/>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row>
    <row r="532" spans="8:127">
      <c r="H532" s="2"/>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row>
    <row r="533" spans="8:127">
      <c r="H533" s="2"/>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row>
    <row r="534" spans="8:127">
      <c r="H534" s="2"/>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row>
    <row r="535" spans="8:127">
      <c r="H535" s="2"/>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row>
    <row r="536" spans="8:127">
      <c r="H536" s="2"/>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row>
    <row r="537" spans="8:127">
      <c r="H537" s="2"/>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row>
    <row r="538" spans="8:127">
      <c r="H538" s="2"/>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row>
    <row r="539" spans="8:127">
      <c r="H539" s="2"/>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row>
    <row r="540" spans="8:127">
      <c r="H540" s="2"/>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row>
    <row r="541" spans="8:127">
      <c r="H541" s="2"/>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row>
    <row r="542" spans="8:127">
      <c r="H542" s="2"/>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row>
    <row r="543" spans="8:127">
      <c r="H543" s="2"/>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row>
    <row r="544" spans="8:127">
      <c r="H544" s="2"/>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row>
    <row r="545" spans="8:127">
      <c r="H545" s="2"/>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row>
    <row r="546" spans="8:127">
      <c r="H546" s="2"/>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row>
    <row r="547" spans="8:127">
      <c r="H547" s="2"/>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row>
    <row r="548" spans="8:127">
      <c r="H548" s="2"/>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row>
    <row r="549" spans="8:127">
      <c r="H549" s="2"/>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row>
    <row r="550" spans="8:127">
      <c r="H550" s="2"/>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row>
    <row r="551" spans="8:127">
      <c r="H551" s="2"/>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row>
    <row r="552" spans="8:127">
      <c r="H552" s="2"/>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row>
    <row r="553" spans="8:127">
      <c r="H553" s="2"/>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row>
    <row r="554" spans="8:127">
      <c r="H554" s="2"/>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row>
    <row r="555" spans="8:127">
      <c r="H555" s="2"/>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row>
    <row r="556" spans="8:127">
      <c r="H556" s="2"/>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row>
    <row r="557" spans="8:127">
      <c r="H557" s="2"/>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row>
    <row r="558" spans="8:127">
      <c r="H558" s="2"/>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row>
    <row r="559" spans="8:127">
      <c r="H559" s="2"/>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row>
    <row r="560" spans="8:127">
      <c r="H560" s="2"/>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row>
    <row r="561" spans="8:127">
      <c r="H561" s="2"/>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row>
    <row r="562" spans="8:127">
      <c r="H562" s="2"/>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row>
    <row r="563" spans="8:127">
      <c r="H563" s="2"/>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row>
    <row r="564" spans="8:127">
      <c r="H564" s="2"/>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row>
    <row r="565" spans="8:127">
      <c r="H565" s="2"/>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row>
    <row r="566" spans="8:127">
      <c r="H566" s="2"/>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row>
    <row r="567" spans="8:127">
      <c r="H567" s="2"/>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row>
    <row r="568" spans="8:127">
      <c r="H568" s="2"/>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row>
    <row r="569" spans="8:127">
      <c r="H569" s="2"/>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row>
    <row r="570" spans="8:127">
      <c r="H570" s="2"/>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row>
    <row r="571" spans="8:127">
      <c r="H571" s="2"/>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row>
    <row r="572" spans="8:127">
      <c r="H572" s="2"/>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row>
    <row r="573" spans="8:127">
      <c r="H573" s="2"/>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row>
    <row r="574" spans="8:127">
      <c r="H574" s="2"/>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row>
    <row r="575" spans="8:127">
      <c r="H575" s="2"/>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row>
    <row r="576" spans="8:127">
      <c r="H576" s="2"/>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row>
    <row r="577" spans="8:127">
      <c r="H577" s="2"/>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row>
    <row r="578" spans="8:127">
      <c r="H578" s="2"/>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row>
    <row r="579" spans="8:127">
      <c r="H579" s="2"/>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row>
    <row r="580" spans="8:127">
      <c r="H580" s="2"/>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row>
    <row r="581" spans="8:127">
      <c r="H581" s="2"/>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row>
    <row r="582" spans="8:127">
      <c r="H582" s="2"/>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row>
    <row r="583" spans="8:127">
      <c r="H583" s="2"/>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row>
    <row r="584" spans="8:127">
      <c r="H584" s="2"/>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row>
    <row r="585" spans="8:127">
      <c r="H585" s="2"/>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row>
    <row r="586" spans="8:127">
      <c r="H586" s="2"/>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row>
    <row r="587" spans="8:127">
      <c r="H587" s="2"/>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row>
    <row r="588" spans="8:127">
      <c r="H588" s="2"/>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row>
    <row r="589" spans="8:127">
      <c r="H589" s="2"/>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row>
    <row r="590" spans="8:127">
      <c r="H590" s="2"/>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row>
    <row r="591" spans="8:127">
      <c r="H591" s="2"/>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row>
    <row r="592" spans="8:127">
      <c r="H592" s="2"/>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row>
    <row r="593" spans="8:127">
      <c r="H593" s="2"/>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row>
    <row r="594" spans="8:127">
      <c r="H594" s="2"/>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row>
    <row r="595" spans="8:127">
      <c r="H595" s="2"/>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row>
    <row r="596" spans="8:127">
      <c r="H596" s="2"/>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row>
    <row r="597" spans="8:127">
      <c r="H597" s="2"/>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row>
    <row r="598" spans="8:127">
      <c r="H598" s="2"/>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row>
    <row r="599" spans="8:127">
      <c r="H599" s="2"/>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row>
    <row r="600" spans="8:127">
      <c r="H600" s="2"/>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row>
    <row r="601" spans="8:127">
      <c r="H601" s="2"/>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row>
    <row r="602" spans="8:127">
      <c r="H602" s="2"/>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row>
    <row r="603" spans="8:127">
      <c r="H603" s="2"/>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row>
    <row r="604" spans="8:127">
      <c r="H604" s="2"/>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row>
    <row r="605" spans="8:127">
      <c r="H605" s="2"/>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row>
    <row r="606" spans="8:127">
      <c r="H606" s="2"/>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row>
    <row r="607" spans="8:127">
      <c r="H607" s="2"/>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row>
    <row r="608" spans="8:127">
      <c r="H608" s="2"/>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row>
    <row r="609" spans="8:127">
      <c r="H609" s="2"/>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row>
    <row r="610" spans="8:127">
      <c r="H610" s="2"/>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row>
    <row r="611" spans="8:127">
      <c r="H611" s="2"/>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row>
    <row r="612" spans="8:127">
      <c r="H612" s="2"/>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row>
    <row r="613" spans="8:127">
      <c r="H613" s="2"/>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row>
    <row r="614" spans="8:127">
      <c r="H614" s="2"/>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row>
    <row r="615" spans="8:127">
      <c r="H615" s="2"/>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row>
    <row r="616" spans="8:127">
      <c r="H616" s="2"/>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row>
    <row r="617" spans="8:127">
      <c r="H617" s="2"/>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row>
    <row r="618" spans="8:127">
      <c r="H618" s="2"/>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row>
    <row r="619" spans="8:127">
      <c r="H619" s="2"/>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row>
    <row r="620" spans="8:127">
      <c r="H620" s="2"/>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row>
    <row r="621" spans="8:127">
      <c r="H621" s="2"/>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row>
    <row r="622" spans="8:127">
      <c r="H622" s="2"/>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row>
    <row r="623" spans="8:127">
      <c r="H623" s="2"/>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row>
    <row r="624" spans="8:127">
      <c r="H624" s="2"/>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row>
    <row r="625" spans="8:127">
      <c r="H625" s="2"/>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row>
    <row r="626" spans="8:127">
      <c r="H626" s="2"/>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row>
    <row r="627" spans="8:127">
      <c r="H627" s="2"/>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row>
    <row r="628" spans="8:127">
      <c r="H628" s="2"/>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row>
    <row r="629" spans="8:127">
      <c r="H629" s="2"/>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row>
    <row r="630" spans="8:127">
      <c r="H630" s="2"/>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row>
    <row r="631" spans="8:127">
      <c r="H631" s="2"/>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row>
    <row r="632" spans="8:127">
      <c r="H632" s="2"/>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row>
    <row r="633" spans="8:127">
      <c r="H633" s="2"/>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row>
    <row r="634" spans="8:127">
      <c r="H634" s="2"/>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row>
    <row r="635" spans="8:127">
      <c r="H635" s="2"/>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row>
    <row r="636" spans="8:127">
      <c r="H636" s="2"/>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row>
    <row r="637" spans="8:127">
      <c r="H637" s="2"/>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row>
    <row r="638" spans="8:127">
      <c r="H638" s="2"/>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row>
    <row r="639" spans="8:127">
      <c r="H639" s="2"/>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row>
    <row r="640" spans="8:127">
      <c r="H640" s="2"/>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row>
    <row r="641" spans="8:127">
      <c r="H641" s="2"/>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row>
    <row r="642" spans="8:127">
      <c r="H642" s="2"/>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row>
    <row r="643" spans="8:127">
      <c r="H643" s="2"/>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row>
    <row r="644" spans="8:127">
      <c r="H644" s="2"/>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row>
    <row r="645" spans="8:127">
      <c r="H645" s="2"/>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row>
    <row r="646" spans="8:127">
      <c r="H646" s="2"/>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row>
    <row r="647" spans="8:127">
      <c r="H647" s="2"/>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row>
    <row r="648" spans="8:127">
      <c r="H648" s="2"/>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row>
    <row r="649" spans="8:127">
      <c r="H649" s="2"/>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row>
    <row r="650" spans="8:127">
      <c r="H650" s="2"/>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row>
    <row r="651" spans="8:127">
      <c r="H651" s="2"/>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row>
    <row r="652" spans="8:127">
      <c r="H652" s="2"/>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row>
    <row r="653" spans="8:127">
      <c r="H653" s="2"/>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row>
    <row r="654" spans="8:127">
      <c r="H654" s="2"/>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row>
    <row r="655" spans="8:127">
      <c r="H655" s="2"/>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row>
    <row r="656" spans="8:127">
      <c r="H656" s="2"/>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row>
    <row r="657" spans="8:127">
      <c r="H657" s="2"/>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row>
    <row r="658" spans="8:127">
      <c r="H658" s="2"/>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row>
    <row r="659" spans="8:127">
      <c r="H659" s="2"/>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row>
    <row r="660" spans="8:127">
      <c r="H660" s="2"/>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row>
    <row r="661" spans="8:127">
      <c r="H661" s="2"/>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row>
    <row r="662" spans="8:127">
      <c r="H662" s="2"/>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row>
    <row r="663" spans="8:127">
      <c r="H663" s="2"/>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row>
    <row r="664" spans="8:127">
      <c r="H664" s="2"/>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row>
    <row r="665" spans="8:127">
      <c r="H665" s="2"/>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row>
    <row r="666" spans="8:127">
      <c r="H666" s="2"/>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row>
    <row r="667" spans="8:127">
      <c r="H667" s="2"/>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row>
    <row r="668" spans="8:127">
      <c r="H668" s="2"/>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row>
    <row r="669" spans="8:127">
      <c r="H669" s="2"/>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row>
    <row r="670" spans="8:127">
      <c r="H670" s="2"/>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row>
    <row r="671" spans="8:127">
      <c r="H671" s="2"/>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row>
    <row r="672" spans="8:127">
      <c r="H672" s="2"/>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row>
    <row r="673" spans="8:127">
      <c r="H673" s="2"/>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row>
    <row r="674" spans="8:127">
      <c r="H674" s="2"/>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row>
    <row r="675" spans="8:127">
      <c r="H675" s="2"/>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row>
    <row r="676" spans="8:127">
      <c r="H676" s="2"/>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row>
    <row r="677" spans="8:127">
      <c r="H677" s="2"/>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row>
    <row r="678" spans="8:127">
      <c r="H678" s="2"/>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row>
    <row r="679" spans="8:127">
      <c r="H679" s="2"/>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row>
    <row r="680" spans="8:127">
      <c r="H680" s="2"/>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row>
    <row r="681" spans="8:127">
      <c r="H681" s="2"/>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row>
    <row r="682" spans="8:127">
      <c r="H682" s="2"/>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row>
    <row r="683" spans="8:127">
      <c r="H683" s="2"/>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row>
    <row r="684" spans="8:127">
      <c r="H684" s="2"/>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row>
    <row r="685" spans="8:127">
      <c r="H685" s="2"/>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row>
    <row r="686" spans="8:127">
      <c r="H686" s="2"/>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row>
    <row r="687" spans="8:127">
      <c r="H687" s="2"/>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row>
    <row r="688" spans="8:127">
      <c r="H688" s="2"/>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row>
    <row r="689" spans="8:127">
      <c r="H689" s="2"/>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row>
    <row r="690" spans="8:127">
      <c r="H690" s="2"/>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row>
    <row r="691" spans="8:127">
      <c r="H691" s="2"/>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row>
    <row r="692" spans="8:127">
      <c r="H692" s="2"/>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row>
    <row r="693" spans="8:127">
      <c r="H693" s="2"/>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row>
    <row r="694" spans="8:127">
      <c r="H694" s="2"/>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row>
    <row r="695" spans="8:127">
      <c r="H695" s="2"/>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row>
    <row r="696" spans="8:127">
      <c r="H696" s="2"/>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row>
    <row r="697" spans="8:127">
      <c r="H697" s="2"/>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row>
    <row r="698" spans="8:127">
      <c r="H698" s="2"/>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row>
    <row r="699" spans="8:127">
      <c r="H699" s="2"/>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row>
    <row r="700" spans="8:127">
      <c r="H700" s="2"/>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row>
    <row r="701" spans="8:127">
      <c r="H701" s="2"/>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row>
    <row r="702" spans="8:127">
      <c r="H702" s="2"/>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row>
    <row r="703" spans="8:127">
      <c r="H703" s="2"/>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row>
    <row r="704" spans="8:127">
      <c r="H704" s="2"/>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row>
    <row r="705" spans="8:127">
      <c r="H705" s="2"/>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row>
    <row r="706" spans="8:127">
      <c r="H706" s="2"/>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row>
    <row r="707" spans="8:127">
      <c r="H707" s="2"/>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row>
    <row r="708" spans="8:127">
      <c r="H708" s="2"/>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row>
    <row r="709" spans="8:127">
      <c r="H709" s="2"/>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row>
    <row r="710" spans="8:127">
      <c r="H710" s="2"/>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row>
    <row r="711" spans="8:127">
      <c r="H711" s="2"/>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row>
    <row r="712" spans="8:127">
      <c r="H712" s="2"/>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row>
    <row r="713" spans="8:127">
      <c r="H713" s="2"/>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row>
    <row r="714" spans="8:127">
      <c r="H714" s="2"/>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row>
    <row r="715" spans="8:127">
      <c r="H715" s="2"/>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row>
    <row r="716" spans="8:127">
      <c r="H716" s="2"/>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row>
    <row r="717" spans="8:127">
      <c r="H717" s="2"/>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row>
    <row r="718" spans="8:127">
      <c r="H718" s="2"/>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row>
    <row r="719" spans="8:127">
      <c r="H719" s="2"/>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row>
    <row r="720" spans="8:127">
      <c r="H720" s="2"/>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row>
    <row r="721" spans="8:127">
      <c r="H721" s="2"/>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row>
    <row r="722" spans="8:127">
      <c r="H722" s="2"/>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row>
    <row r="723" spans="8:127">
      <c r="H723" s="2"/>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row>
    <row r="724" spans="8:127">
      <c r="H724" s="2"/>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row>
    <row r="725" spans="8:127">
      <c r="H725" s="2"/>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row>
    <row r="726" spans="8:127">
      <c r="H726" s="2"/>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row>
    <row r="727" spans="8:127">
      <c r="H727" s="2"/>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row>
    <row r="728" spans="8:127">
      <c r="H728" s="2"/>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row>
    <row r="729" spans="8:127">
      <c r="H729" s="2"/>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row>
    <row r="730" spans="8:127">
      <c r="H730" s="2"/>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row>
    <row r="731" spans="8:127">
      <c r="H731" s="2"/>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row>
    <row r="732" spans="8:127">
      <c r="H732" s="2"/>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row>
    <row r="733" spans="8:127">
      <c r="H733" s="2"/>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row>
    <row r="734" spans="8:127">
      <c r="H734" s="2"/>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row>
    <row r="735" spans="8:127">
      <c r="H735" s="2"/>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row>
    <row r="736" spans="8:127">
      <c r="H736" s="2"/>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row>
    <row r="737" spans="8:127">
      <c r="H737" s="2"/>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row>
    <row r="738" spans="8:127">
      <c r="H738" s="2"/>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row>
    <row r="739" spans="8:127">
      <c r="H739" s="2"/>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row>
    <row r="740" spans="8:127">
      <c r="H740" s="2"/>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row>
    <row r="741" spans="8:127">
      <c r="H741" s="2"/>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row>
    <row r="742" spans="8:127">
      <c r="H742" s="2"/>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row>
    <row r="743" spans="8:127">
      <c r="H743" s="2"/>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row>
    <row r="744" spans="8:127">
      <c r="H744" s="2"/>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row>
    <row r="745" spans="8:127">
      <c r="H745" s="2"/>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row>
    <row r="746" spans="8:127">
      <c r="H746" s="2"/>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row>
    <row r="747" spans="8:127">
      <c r="H747" s="2"/>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row>
    <row r="748" spans="8:127">
      <c r="H748" s="2"/>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row>
    <row r="749" spans="8:127">
      <c r="H749" s="2"/>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row>
    <row r="750" spans="8:127">
      <c r="H750" s="2"/>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row>
    <row r="751" spans="8:127">
      <c r="H751" s="2"/>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row>
    <row r="752" spans="8:127">
      <c r="H752" s="2"/>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row>
    <row r="753" spans="8:127">
      <c r="H753" s="2"/>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row>
    <row r="754" spans="8:127">
      <c r="H754" s="2"/>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row>
    <row r="755" spans="8:127">
      <c r="H755" s="2"/>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row>
    <row r="756" spans="8:127">
      <c r="H756" s="2"/>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row>
    <row r="757" spans="8:127">
      <c r="H757" s="2"/>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row>
    <row r="758" spans="8:127">
      <c r="H758" s="2"/>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row>
    <row r="759" spans="8:127">
      <c r="H759" s="2"/>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row>
    <row r="760" spans="8:127">
      <c r="H760" s="2"/>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row>
    <row r="761" spans="8:127">
      <c r="H761" s="2"/>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row>
    <row r="762" spans="8:127">
      <c r="H762" s="2"/>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row>
    <row r="763" spans="8:127">
      <c r="H763" s="2"/>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row>
    <row r="764" spans="8:127">
      <c r="H764" s="2"/>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row>
    <row r="765" spans="8:127">
      <c r="H765" s="2"/>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row>
    <row r="766" spans="8:127">
      <c r="H766" s="2"/>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row>
    <row r="767" spans="8:127">
      <c r="H767" s="2"/>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row>
    <row r="768" spans="8:127">
      <c r="H768" s="2"/>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row>
    <row r="769" spans="8:127">
      <c r="H769" s="2"/>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row>
    <row r="770" spans="8:127">
      <c r="H770" s="2"/>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row>
    <row r="771" spans="8:127">
      <c r="H771" s="2"/>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row>
    <row r="772" spans="8:127">
      <c r="H772" s="2"/>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row>
    <row r="773" spans="8:127">
      <c r="H773" s="2"/>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row>
    <row r="774" spans="8:127">
      <c r="H774" s="2"/>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row>
    <row r="775" spans="8:127">
      <c r="H775" s="2"/>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row>
    <row r="776" spans="8:127">
      <c r="H776" s="2"/>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row>
    <row r="777" spans="8:127">
      <c r="H777" s="2"/>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row>
    <row r="778" spans="8:127">
      <c r="H778" s="2"/>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row>
    <row r="779" spans="8:127">
      <c r="H779" s="2"/>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row>
    <row r="780" spans="8:127">
      <c r="H780" s="2"/>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row>
    <row r="781" spans="8:127">
      <c r="H781" s="2"/>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row>
    <row r="782" spans="8:127">
      <c r="H782" s="2"/>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row>
    <row r="783" spans="8:127">
      <c r="H783" s="2"/>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row>
    <row r="784" spans="8:127">
      <c r="H784" s="2"/>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row>
    <row r="785" spans="8:127">
      <c r="H785" s="2"/>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row>
    <row r="786" spans="8:127">
      <c r="H786" s="2"/>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row>
    <row r="787" spans="8:127">
      <c r="H787" s="2"/>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row>
    <row r="788" spans="8:127">
      <c r="H788" s="2"/>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row>
    <row r="789" spans="8:127">
      <c r="H789" s="2"/>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row>
    <row r="790" spans="8:127">
      <c r="H790" s="2"/>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row>
    <row r="791" spans="8:127">
      <c r="H791" s="2"/>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row>
    <row r="792" spans="8:127">
      <c r="H792" s="2"/>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row>
    <row r="793" spans="8:127">
      <c r="H793" s="2"/>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row>
    <row r="794" spans="8:127">
      <c r="H794" s="2"/>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row>
    <row r="795" spans="8:127">
      <c r="H795" s="2"/>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row>
    <row r="796" spans="8:127">
      <c r="H796" s="2"/>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row>
    <row r="797" spans="8:127">
      <c r="H797" s="2"/>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row>
    <row r="798" spans="8:127">
      <c r="H798" s="2"/>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row>
    <row r="799" spans="8:127">
      <c r="H799" s="2"/>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row>
    <row r="800" spans="8:127">
      <c r="H800" s="2"/>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row>
    <row r="801" spans="8:127">
      <c r="H801" s="2"/>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row>
    <row r="802" spans="8:127">
      <c r="H802" s="2"/>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row>
    <row r="803" spans="8:127">
      <c r="H803" s="2"/>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row>
    <row r="804" spans="8:127">
      <c r="H804" s="2"/>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row>
    <row r="805" spans="8:127">
      <c r="H805" s="2"/>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row>
    <row r="806" spans="8:127">
      <c r="H806" s="2"/>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row>
    <row r="807" spans="8:127">
      <c r="H807" s="2"/>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row>
    <row r="808" spans="8:127">
      <c r="H808" s="2"/>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row>
    <row r="809" spans="8:127">
      <c r="H809" s="2"/>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row>
    <row r="810" spans="8:127">
      <c r="H810" s="2"/>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row>
    <row r="811" spans="8:127">
      <c r="H811" s="2"/>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row>
    <row r="812" spans="8:127">
      <c r="H812" s="2"/>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row>
    <row r="813" spans="8:127">
      <c r="H813" s="2"/>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row>
    <row r="814" spans="8:127">
      <c r="H814" s="2"/>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row>
    <row r="815" spans="8:127">
      <c r="H815" s="2"/>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row>
    <row r="816" spans="8:127">
      <c r="H816" s="2"/>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row>
    <row r="817" spans="8:127">
      <c r="H817" s="2"/>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row>
    <row r="818" spans="8:127">
      <c r="H818" s="2"/>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row>
    <row r="819" spans="8:127">
      <c r="H819" s="2"/>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row>
    <row r="820" spans="8:127">
      <c r="H820" s="2"/>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row>
    <row r="821" spans="8:127">
      <c r="H821" s="2"/>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row>
    <row r="822" spans="8:127">
      <c r="H822" s="2"/>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row>
    <row r="823" spans="8:127">
      <c r="H823" s="2"/>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row>
    <row r="824" spans="8:127">
      <c r="H824" s="2"/>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row>
    <row r="825" spans="8:127">
      <c r="H825" s="2"/>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row>
    <row r="826" spans="8:127">
      <c r="H826" s="2"/>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row>
    <row r="827" spans="8:127">
      <c r="H827" s="2"/>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row>
    <row r="828" spans="8:127">
      <c r="H828" s="2"/>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row>
    <row r="829" spans="8:127">
      <c r="H829" s="2"/>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row>
    <row r="830" spans="8:127">
      <c r="H830" s="2"/>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row>
    <row r="831" spans="8:127">
      <c r="H831" s="2"/>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row>
    <row r="832" spans="8:127">
      <c r="H832" s="2"/>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row>
    <row r="833" spans="8:127">
      <c r="H833" s="2"/>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row>
    <row r="834" spans="8:127">
      <c r="H834" s="2"/>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row>
    <row r="835" spans="8:127">
      <c r="H835" s="2"/>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row>
    <row r="836" spans="8:127">
      <c r="H836" s="2"/>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row>
    <row r="837" spans="8:127">
      <c r="H837" s="2"/>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row>
    <row r="838" spans="8:127">
      <c r="H838" s="2"/>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row>
    <row r="839" spans="8:127">
      <c r="H839" s="2"/>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row>
    <row r="840" spans="8:127">
      <c r="H840" s="2"/>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row>
    <row r="841" spans="8:127">
      <c r="H841" s="2"/>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row>
    <row r="842" spans="8:127">
      <c r="H842" s="2"/>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row>
    <row r="843" spans="8:127">
      <c r="H843" s="2"/>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row>
    <row r="844" spans="8:127">
      <c r="H844" s="2"/>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row>
    <row r="845" spans="8:127">
      <c r="H845" s="2"/>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row>
    <row r="846" spans="8:127">
      <c r="H846" s="2"/>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row>
    <row r="847" spans="8:127">
      <c r="H847" s="2"/>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row>
    <row r="848" spans="8:127">
      <c r="H848" s="2"/>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row>
    <row r="849" spans="8:127">
      <c r="H849" s="2"/>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row>
    <row r="850" spans="8:127">
      <c r="H850" s="2"/>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row>
    <row r="851" spans="8:127">
      <c r="H851" s="2"/>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row>
    <row r="852" spans="8:127">
      <c r="H852" s="2"/>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row>
    <row r="853" spans="8:127">
      <c r="H853" s="2"/>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row>
    <row r="854" spans="8:127">
      <c r="H854" s="2"/>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row>
    <row r="855" spans="8:127">
      <c r="H855" s="2"/>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row>
    <row r="856" spans="8:127">
      <c r="H856" s="2"/>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row>
    <row r="857" spans="8:127">
      <c r="H857" s="2"/>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row>
    <row r="858" spans="8:127">
      <c r="H858" s="2"/>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row>
    <row r="859" spans="8:127">
      <c r="H859" s="2"/>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row>
    <row r="860" spans="8:127">
      <c r="H860" s="2"/>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row>
    <row r="861" spans="8:127">
      <c r="H861" s="2"/>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row>
    <row r="862" spans="8:127">
      <c r="H862" s="2"/>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row>
    <row r="863" spans="8:127">
      <c r="H863" s="2"/>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row>
    <row r="864" spans="8:127">
      <c r="H864" s="2"/>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row>
    <row r="865" spans="8:127">
      <c r="H865" s="2"/>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row>
    <row r="866" spans="8:127">
      <c r="H866" s="2"/>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row>
    <row r="867" spans="8:127">
      <c r="H867" s="2"/>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row>
    <row r="868" spans="8:127">
      <c r="H868" s="2"/>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row>
    <row r="869" spans="8:127">
      <c r="H869" s="2"/>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row>
    <row r="870" spans="8:127">
      <c r="H870" s="2"/>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row>
    <row r="871" spans="8:127">
      <c r="H871" s="2"/>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row>
    <row r="872" spans="8:127">
      <c r="H872" s="2"/>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row>
    <row r="873" spans="8:127">
      <c r="H873" s="2"/>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row>
    <row r="874" spans="8:127">
      <c r="H874" s="2"/>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row>
    <row r="875" spans="8:127">
      <c r="H875" s="2"/>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row>
    <row r="876" spans="8:127">
      <c r="H876" s="2"/>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row>
    <row r="877" spans="8:127">
      <c r="H877" s="2"/>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row>
    <row r="878" spans="8:127">
      <c r="H878" s="2"/>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row>
    <row r="879" spans="8:127">
      <c r="H879" s="2"/>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row>
    <row r="880" spans="8:127">
      <c r="H880" s="2"/>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row>
    <row r="881" spans="8:127">
      <c r="H881" s="2"/>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row>
    <row r="882" spans="8:127">
      <c r="H882" s="2"/>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row>
    <row r="883" spans="8:127">
      <c r="H883" s="2"/>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row>
    <row r="884" spans="8:127">
      <c r="H884" s="2"/>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row>
    <row r="885" spans="8:127">
      <c r="H885" s="2"/>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row>
    <row r="886" spans="8:127">
      <c r="H886" s="2"/>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row>
    <row r="887" spans="8:127">
      <c r="H887" s="2"/>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row>
    <row r="888" spans="8:127">
      <c r="H888" s="2"/>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row>
    <row r="889" spans="8:127">
      <c r="H889" s="2"/>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row>
    <row r="890" spans="8:127">
      <c r="H890" s="2"/>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row>
    <row r="891" spans="8:127">
      <c r="H891" s="2"/>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row>
    <row r="892" spans="8:127">
      <c r="H892" s="2"/>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row>
    <row r="893" spans="8:127">
      <c r="H893" s="2"/>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row>
    <row r="894" spans="8:127">
      <c r="H894" s="2"/>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row>
    <row r="895" spans="8:127">
      <c r="H895" s="2"/>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row>
    <row r="896" spans="8:127">
      <c r="H896" s="2"/>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row>
    <row r="897" spans="8:127">
      <c r="H897" s="2"/>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row>
    <row r="898" spans="8:127">
      <c r="H898" s="2"/>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row>
    <row r="899" spans="8:127">
      <c r="H899" s="2"/>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row>
    <row r="900" spans="8:127">
      <c r="H900" s="2"/>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row>
    <row r="901" spans="8:127">
      <c r="H901" s="2"/>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row>
    <row r="902" spans="8:127">
      <c r="H902" s="2"/>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row>
    <row r="903" spans="8:127">
      <c r="H903" s="2"/>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row>
    <row r="904" spans="8:127">
      <c r="H904" s="2"/>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row>
    <row r="905" spans="8:127">
      <c r="H905" s="2"/>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row>
    <row r="906" spans="8:127">
      <c r="H906" s="2"/>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row>
    <row r="907" spans="8:127">
      <c r="H907" s="2"/>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row>
    <row r="908" spans="8:127">
      <c r="H908" s="2"/>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row>
    <row r="909" spans="8:127">
      <c r="H909" s="2"/>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row>
    <row r="910" spans="8:127">
      <c r="H910" s="2"/>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row>
    <row r="911" spans="8:127">
      <c r="H911" s="2"/>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row>
    <row r="912" spans="8:127">
      <c r="H912" s="2"/>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row>
    <row r="913" spans="8:127">
      <c r="H913" s="2"/>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row>
    <row r="914" spans="8:127">
      <c r="H914" s="2"/>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row>
    <row r="915" spans="8:127">
      <c r="H915" s="2"/>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row>
    <row r="916" spans="8:127">
      <c r="H916" s="2"/>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row>
    <row r="917" spans="8:127">
      <c r="H917" s="2"/>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row>
    <row r="918" spans="8:127">
      <c r="H918" s="2"/>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row>
    <row r="919" spans="8:127">
      <c r="H919" s="2"/>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row>
    <row r="920" spans="8:127">
      <c r="H920" s="2"/>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row>
    <row r="921" spans="8:127">
      <c r="H921" s="2"/>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row>
    <row r="922" spans="8:127">
      <c r="H922" s="2"/>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row>
    <row r="923" spans="8:127">
      <c r="H923" s="2"/>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row>
    <row r="924" spans="8:127">
      <c r="H924" s="2"/>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row>
    <row r="925" spans="8:127">
      <c r="H925" s="2"/>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row>
    <row r="926" spans="8:127">
      <c r="H926" s="2"/>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row>
    <row r="927" spans="8:127">
      <c r="H927" s="2"/>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row>
    <row r="928" spans="8:127">
      <c r="H928" s="2"/>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row>
    <row r="929" spans="8:127">
      <c r="H929" s="2"/>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row>
    <row r="930" spans="8:127">
      <c r="H930" s="2"/>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row>
    <row r="931" spans="8:127">
      <c r="H931" s="2"/>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row>
    <row r="932" spans="8:127">
      <c r="H932" s="2"/>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row>
    <row r="933" spans="8:127">
      <c r="H933" s="2"/>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row>
    <row r="934" spans="8:127">
      <c r="H934" s="2"/>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row>
    <row r="935" spans="8:127">
      <c r="H935" s="2"/>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row>
    <row r="936" spans="8:127">
      <c r="H936" s="2"/>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row>
    <row r="937" spans="8:127">
      <c r="H937" s="2"/>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row>
    <row r="938" spans="8:127">
      <c r="H938" s="2"/>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row>
    <row r="939" spans="8:127">
      <c r="H939" s="2"/>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row>
    <row r="940" spans="8:127">
      <c r="H940" s="2"/>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row>
    <row r="941" spans="8:127">
      <c r="H941" s="2"/>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row>
    <row r="942" spans="8:127">
      <c r="H942" s="2"/>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row>
    <row r="943" spans="8:127">
      <c r="H943" s="2"/>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row>
    <row r="944" spans="8:127">
      <c r="H944" s="2"/>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row>
    <row r="945" spans="8:127">
      <c r="H945" s="2"/>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row>
    <row r="946" spans="8:127">
      <c r="H946" s="2"/>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row>
    <row r="947" spans="8:127">
      <c r="H947" s="2"/>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row>
    <row r="948" spans="8:127">
      <c r="H948" s="2"/>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row>
    <row r="949" spans="8:127">
      <c r="H949" s="2"/>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row>
    <row r="950" spans="8:127">
      <c r="H950" s="2"/>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row>
    <row r="951" spans="8:127">
      <c r="H951" s="2"/>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row>
    <row r="952" spans="8:127">
      <c r="H952" s="2"/>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row>
    <row r="953" spans="8:127">
      <c r="H953" s="2"/>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row>
    <row r="954" spans="8:127">
      <c r="H954" s="2"/>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row>
    <row r="955" spans="8:127">
      <c r="H955" s="2"/>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row>
    <row r="956" spans="8:127">
      <c r="H956" s="2"/>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row>
    <row r="957" spans="8:127">
      <c r="H957" s="2"/>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row>
    <row r="958" spans="8:127">
      <c r="H958" s="2"/>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row>
    <row r="959" spans="8:127">
      <c r="H959" s="2"/>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row>
    <row r="960" spans="8:127">
      <c r="H960" s="2"/>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row>
    <row r="961" spans="8:127">
      <c r="H961" s="2"/>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row>
    <row r="962" spans="8:127">
      <c r="H962" s="2"/>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row>
    <row r="963" spans="8:127">
      <c r="H963" s="2"/>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row>
    <row r="964" spans="8:127">
      <c r="H964" s="2"/>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row>
    <row r="965" spans="8:127">
      <c r="H965" s="2"/>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row>
    <row r="966" spans="8:127">
      <c r="H966" s="2"/>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row>
    <row r="967" spans="8:127">
      <c r="H967" s="2"/>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row>
    <row r="968" spans="8:127">
      <c r="H968" s="2"/>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row>
    <row r="969" spans="8:127">
      <c r="H969" s="2"/>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row>
    <row r="970" spans="8:127">
      <c r="H970" s="2"/>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row>
    <row r="971" spans="8:127">
      <c r="H971" s="2"/>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row>
    <row r="972" spans="8:127">
      <c r="H972" s="2"/>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row>
    <row r="973" spans="8:127">
      <c r="H973" s="2"/>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row>
    <row r="974" spans="8:127">
      <c r="H974" s="2"/>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row>
    <row r="975" spans="8:127">
      <c r="H975" s="2"/>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row>
    <row r="976" spans="8:127">
      <c r="H976" s="2"/>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row>
    <row r="977" spans="8:127">
      <c r="H977" s="2"/>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row>
    <row r="978" spans="8:127">
      <c r="H978" s="2"/>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row>
    <row r="979" spans="8:127">
      <c r="H979" s="2"/>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row>
    <row r="980" spans="8:127">
      <c r="H980" s="2"/>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row>
    <row r="981" spans="8:127">
      <c r="H981" s="2"/>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row>
    <row r="982" spans="8:127">
      <c r="H982" s="2"/>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row>
    <row r="983" spans="8:127">
      <c r="H983" s="2"/>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row>
    <row r="984" spans="8:127">
      <c r="H984" s="2"/>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row>
    <row r="985" spans="8:127">
      <c r="H985" s="2"/>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row>
    <row r="986" spans="8:127">
      <c r="H986" s="2"/>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row>
    <row r="987" spans="8:127">
      <c r="H987" s="2"/>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row>
    <row r="988" spans="8:127">
      <c r="H988" s="2"/>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row>
    <row r="989" spans="8:127">
      <c r="H989" s="2"/>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row>
    <row r="990" spans="8:127">
      <c r="H990" s="2"/>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row>
    <row r="991" spans="8:127">
      <c r="H991" s="2"/>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row>
    <row r="992" spans="8:127">
      <c r="H992" s="2"/>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row>
    <row r="993" spans="8:127">
      <c r="H993" s="2"/>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row>
    <row r="994" spans="8:127">
      <c r="H994" s="2"/>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row>
    <row r="995" spans="8:127">
      <c r="H995" s="2"/>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row>
    <row r="996" spans="8:127">
      <c r="H996" s="2"/>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row>
    <row r="997" spans="8:127">
      <c r="H997" s="2"/>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row>
    <row r="998" spans="8:127">
      <c r="H998" s="2"/>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row>
    <row r="999" spans="8:127">
      <c r="H999" s="2"/>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row>
    <row r="1000" spans="8:127">
      <c r="H1000" s="2"/>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row>
    <row r="1001" spans="8:127">
      <c r="H1001" s="2"/>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row>
    <row r="1002" spans="8:127">
      <c r="H1002" s="2"/>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row>
    <row r="1003" spans="8:127">
      <c r="H1003" s="2"/>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row>
    <row r="1004" spans="8:127">
      <c r="H1004" s="2"/>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row>
    <row r="1005" spans="8:127">
      <c r="H1005" s="2"/>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row>
    <row r="1006" spans="8:127">
      <c r="H1006" s="2"/>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row>
    <row r="1007" spans="8:127">
      <c r="H1007" s="2"/>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row>
    <row r="1008" spans="8:127">
      <c r="H1008" s="2"/>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row>
    <row r="1009" spans="8:127">
      <c r="H1009" s="2"/>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row>
    <row r="1010" spans="8:127">
      <c r="H1010" s="2"/>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row>
    <row r="1011" spans="8:127">
      <c r="H1011" s="2"/>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row>
    <row r="1012" spans="8:127">
      <c r="H1012" s="2"/>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row>
    <row r="1013" spans="8:127">
      <c r="H1013" s="2"/>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row>
    <row r="1014" spans="8:127">
      <c r="H1014" s="2"/>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row>
    <row r="1015" spans="8:127">
      <c r="H1015" s="2"/>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row>
    <row r="1016" spans="8:127">
      <c r="H1016" s="2"/>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row>
    <row r="1017" spans="8:127">
      <c r="H1017" s="2"/>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row>
    <row r="1018" spans="8:127">
      <c r="H1018" s="2"/>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row>
    <row r="1019" spans="8:127">
      <c r="H1019" s="2"/>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row>
    <row r="1020" spans="8:127">
      <c r="H1020" s="2"/>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row>
    <row r="1021" spans="8:127">
      <c r="H1021" s="2"/>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row>
    <row r="1022" spans="8:127">
      <c r="H1022" s="2"/>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row>
    <row r="1023" spans="8:127">
      <c r="H1023" s="2"/>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row>
    <row r="1024" spans="8:127">
      <c r="H1024" s="2"/>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row>
    <row r="1025" spans="8:127">
      <c r="H1025" s="2"/>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row>
    <row r="1026" spans="8:127">
      <c r="H1026" s="2"/>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row>
    <row r="1027" spans="8:127">
      <c r="H1027" s="2"/>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row>
    <row r="1028" spans="8:127">
      <c r="H1028" s="2"/>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row>
    <row r="1029" spans="8:127">
      <c r="H1029" s="2"/>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row>
    <row r="1030" spans="8:127">
      <c r="H1030" s="2"/>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row>
    <row r="1031" spans="8:127">
      <c r="H1031" s="2"/>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row>
    <row r="1032" spans="8:127">
      <c r="H1032" s="2"/>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row>
    <row r="1033" spans="8:127">
      <c r="H1033" s="2"/>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row>
    <row r="1034" spans="8:127">
      <c r="H1034" s="2"/>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row>
    <row r="1035" spans="8:127">
      <c r="H1035" s="2"/>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row>
    <row r="1036" spans="8:127">
      <c r="H1036" s="2"/>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row>
    <row r="1037" spans="8:127">
      <c r="H1037" s="2"/>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row>
    <row r="1038" spans="8:127">
      <c r="H1038" s="2"/>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row>
    <row r="1039" spans="8:127">
      <c r="H1039" s="2"/>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row>
    <row r="1040" spans="8:127">
      <c r="H1040" s="2"/>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row>
    <row r="1041" spans="8:127">
      <c r="H1041" s="2"/>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row>
    <row r="1042" spans="8:127">
      <c r="H1042" s="2"/>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row>
    <row r="1043" spans="8:127">
      <c r="H1043" s="2"/>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row>
    <row r="1044" spans="8:127">
      <c r="H1044" s="2"/>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row>
    <row r="1045" spans="8:127">
      <c r="H1045" s="2"/>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row>
    <row r="1046" spans="8:127">
      <c r="H1046" s="2"/>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row>
    <row r="1047" spans="8:127">
      <c r="H1047" s="2"/>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row>
    <row r="1048" spans="8:127">
      <c r="H1048" s="2"/>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row>
    <row r="1049" spans="8:127">
      <c r="H1049" s="2"/>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row>
    <row r="1050" spans="8:127">
      <c r="H1050" s="2"/>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row>
    <row r="1051" spans="8:127">
      <c r="H1051" s="2"/>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row>
    <row r="1052" spans="8:127">
      <c r="H1052" s="2"/>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row>
    <row r="1053" spans="8:127">
      <c r="H1053" s="2"/>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row>
    <row r="1054" spans="8:127">
      <c r="H1054" s="2"/>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row>
    <row r="1055" spans="8:127">
      <c r="H1055" s="2"/>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row>
    <row r="1056" spans="8:127">
      <c r="H1056" s="2"/>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row>
    <row r="1057" spans="8:127">
      <c r="H1057" s="2"/>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row>
    <row r="1058" spans="8:127">
      <c r="H1058" s="2"/>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row>
    <row r="1059" spans="8:127">
      <c r="H1059" s="2"/>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row>
    <row r="1060" spans="8:127">
      <c r="H1060" s="2"/>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row>
    <row r="1061" spans="8:127">
      <c r="H1061" s="2"/>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row>
    <row r="1062" spans="8:127">
      <c r="H1062" s="2"/>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row>
    <row r="1063" spans="8:127">
      <c r="H1063" s="2"/>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row>
    <row r="1064" spans="8:127">
      <c r="H1064" s="2"/>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row>
    <row r="1065" spans="8:127">
      <c r="H1065" s="2"/>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row>
    <row r="1066" spans="8:127">
      <c r="H1066" s="2"/>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row>
    <row r="1067" spans="8:127">
      <c r="H1067" s="2"/>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row>
    <row r="1068" spans="8:127">
      <c r="H1068" s="2"/>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row>
    <row r="1069" spans="8:127">
      <c r="H1069" s="2"/>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row>
    <row r="1070" spans="8:127">
      <c r="H1070" s="2"/>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row>
    <row r="1071" spans="8:127">
      <c r="H1071" s="2"/>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row>
    <row r="1072" spans="8:127">
      <c r="H1072" s="2"/>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row>
    <row r="1073" spans="8:127">
      <c r="H1073" s="2"/>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row>
    <row r="1074" spans="8:127">
      <c r="H1074" s="2"/>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row>
    <row r="1075" spans="8:127">
      <c r="H1075" s="2"/>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row>
    <row r="1076" spans="8:127">
      <c r="H1076" s="2"/>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row>
    <row r="1077" spans="8:127">
      <c r="H1077" s="2"/>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row>
    <row r="1078" spans="8:127">
      <c r="H1078" s="2"/>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row>
    <row r="1079" spans="8:127">
      <c r="H1079" s="2"/>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row>
    <row r="1080" spans="8:127">
      <c r="H1080" s="2"/>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row>
    <row r="1081" spans="8:127">
      <c r="H1081" s="2"/>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row>
    <row r="1082" spans="8:127">
      <c r="H1082" s="2"/>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row>
    <row r="1083" spans="8:127">
      <c r="H1083" s="2"/>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row>
    <row r="1084" spans="8:127">
      <c r="H1084" s="2"/>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row>
    <row r="1085" spans="8:127">
      <c r="H1085" s="2"/>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row>
    <row r="1086" spans="8:127">
      <c r="H1086" s="2"/>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row>
    <row r="1087" spans="8:127">
      <c r="H1087" s="2"/>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row>
    <row r="1088" spans="8:127">
      <c r="H1088" s="2"/>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row>
    <row r="1089" spans="8:127">
      <c r="H1089" s="2"/>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row>
    <row r="1090" spans="8:127">
      <c r="H1090" s="2"/>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row>
    <row r="1091" spans="8:127">
      <c r="H1091" s="2"/>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row>
    <row r="1092" spans="8:127">
      <c r="H1092" s="2"/>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row>
    <row r="1093" spans="8:127">
      <c r="H1093" s="2"/>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row>
    <row r="1094" spans="8:127">
      <c r="H1094" s="2"/>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row>
    <row r="1095" spans="8:127">
      <c r="H1095" s="2"/>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row>
    <row r="1096" spans="8:127">
      <c r="H1096" s="2"/>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row>
    <row r="1097" spans="8:127">
      <c r="H1097" s="2"/>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row>
    <row r="1098" spans="8:127">
      <c r="H1098" s="2"/>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row>
    <row r="1099" spans="8:127">
      <c r="H1099" s="2"/>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row>
    <row r="1100" spans="8:127">
      <c r="H1100" s="2"/>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row>
    <row r="1101" spans="8:127">
      <c r="H1101" s="2"/>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row>
    <row r="1102" spans="8:127">
      <c r="H1102" s="2"/>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row>
    <row r="1103" spans="8:127">
      <c r="H1103" s="2"/>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row>
    <row r="1104" spans="8:127">
      <c r="H1104" s="2"/>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row>
    <row r="1105" spans="8:127">
      <c r="H1105" s="2"/>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row>
    <row r="1106" spans="8:127">
      <c r="H1106" s="2"/>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row>
    <row r="1107" spans="8:127">
      <c r="H1107" s="2"/>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row>
    <row r="1108" spans="8:127">
      <c r="H1108" s="2"/>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row>
    <row r="1109" spans="8:127">
      <c r="H1109" s="2"/>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row>
    <row r="1110" spans="8:127">
      <c r="H1110" s="2"/>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row>
    <row r="1111" spans="8:127">
      <c r="H1111" s="2"/>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row>
    <row r="1112" spans="8:127">
      <c r="H1112" s="2"/>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row>
    <row r="1113" spans="8:127">
      <c r="H1113" s="2"/>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row>
    <row r="1114" spans="8:127">
      <c r="H1114" s="2"/>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row>
    <row r="1115" spans="8:127">
      <c r="H1115" s="2"/>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row>
    <row r="1116" spans="8:127">
      <c r="H1116" s="2"/>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row>
    <row r="1117" spans="8:127">
      <c r="H1117" s="2"/>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row>
    <row r="1118" spans="8:127">
      <c r="H1118" s="2"/>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row>
    <row r="1119" spans="8:127">
      <c r="H1119" s="2"/>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row>
    <row r="1120" spans="8:127">
      <c r="H1120" s="2"/>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row>
    <row r="1121" spans="8:127">
      <c r="H1121" s="2"/>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row>
    <row r="1122" spans="8:127">
      <c r="H1122" s="2"/>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row>
    <row r="1123" spans="8:127">
      <c r="H1123" s="2"/>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row>
    <row r="1124" spans="8:127">
      <c r="H1124" s="2"/>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row>
    <row r="1125" spans="8:127">
      <c r="H1125" s="2"/>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row>
    <row r="1126" spans="8:127">
      <c r="H1126" s="2"/>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row>
    <row r="1127" spans="8:127">
      <c r="H1127" s="2"/>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row>
    <row r="1128" spans="8:127">
      <c r="H1128" s="2"/>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row>
    <row r="1129" spans="8:127">
      <c r="H1129" s="2"/>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row>
    <row r="1130" spans="8:127">
      <c r="H1130" s="2"/>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row>
    <row r="1131" spans="8:127">
      <c r="H1131" s="2"/>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row>
    <row r="1132" spans="8:127">
      <c r="H1132" s="2"/>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row>
    <row r="1133" spans="8:127">
      <c r="H1133" s="2"/>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row>
    <row r="1134" spans="8:127">
      <c r="H1134" s="2"/>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row>
    <row r="1135" spans="8:127">
      <c r="H1135" s="2"/>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row>
    <row r="1136" spans="8:127">
      <c r="H1136" s="2"/>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row>
    <row r="1137" spans="8:127">
      <c r="H1137" s="2"/>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row>
    <row r="1138" spans="8:127">
      <c r="H1138" s="2"/>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row>
    <row r="1139" spans="8:127">
      <c r="H1139" s="2"/>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row>
    <row r="1140" spans="8:127">
      <c r="H1140" s="2"/>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row>
    <row r="1141" spans="8:127">
      <c r="H1141" s="2"/>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row>
    <row r="1142" spans="8:127">
      <c r="H1142" s="2"/>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row>
    <row r="1143" spans="8:127">
      <c r="H1143" s="2"/>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row>
    <row r="1144" spans="8:127">
      <c r="H1144" s="2"/>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row>
    <row r="1145" spans="8:127">
      <c r="H1145" s="2"/>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row>
    <row r="1146" spans="8:127">
      <c r="H1146" s="2"/>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row>
    <row r="1147" spans="8:127">
      <c r="H1147" s="2"/>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row>
    <row r="1148" spans="8:127">
      <c r="H1148" s="2"/>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row>
    <row r="1149" spans="8:127">
      <c r="H1149" s="2"/>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row>
    <row r="1150" spans="8:127">
      <c r="H1150" s="2"/>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row>
    <row r="1151" spans="8:127">
      <c r="H1151" s="2"/>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row>
    <row r="1152" spans="8:127">
      <c r="H1152" s="2"/>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row>
    <row r="1153" spans="8:127">
      <c r="H1153" s="2"/>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row>
    <row r="1154" spans="8:127">
      <c r="H1154" s="2"/>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row>
    <row r="1155" spans="8:127">
      <c r="H1155" s="2"/>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row>
    <row r="1156" spans="8:127">
      <c r="H1156" s="2"/>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row>
    <row r="1157" spans="8:127">
      <c r="H1157" s="2"/>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row>
    <row r="1158" spans="8:127">
      <c r="H1158" s="2"/>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row>
    <row r="1159" spans="8:127">
      <c r="H1159" s="2"/>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row>
    <row r="1160" spans="8:127">
      <c r="H1160" s="2"/>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row>
    <row r="1161" spans="8:127">
      <c r="H1161" s="2"/>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row>
    <row r="1162" spans="8:127">
      <c r="H1162" s="2"/>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row>
    <row r="1163" spans="8:127">
      <c r="H1163" s="2"/>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row>
    <row r="1164" spans="8:127">
      <c r="H1164" s="2"/>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row>
    <row r="1165" spans="8:127">
      <c r="H1165" s="2"/>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row>
    <row r="1166" spans="8:127">
      <c r="H1166" s="2"/>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row>
    <row r="1167" spans="8:127">
      <c r="H1167" s="2"/>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row>
    <row r="1168" spans="8:127">
      <c r="H1168" s="2"/>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row>
    <row r="1169" spans="8:127">
      <c r="H1169" s="2"/>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row>
    <row r="1170" spans="8:127">
      <c r="H1170" s="2"/>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row>
    <row r="1171" spans="8:127">
      <c r="H1171" s="2"/>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row>
    <row r="1172" spans="8:127">
      <c r="H1172" s="2"/>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row>
    <row r="1173" spans="8:127">
      <c r="H1173" s="2"/>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row>
    <row r="1174" spans="8:127">
      <c r="H1174" s="2"/>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row>
    <row r="1175" spans="8:127">
      <c r="H1175" s="2"/>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row>
    <row r="1176" spans="8:127">
      <c r="H1176" s="2"/>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row>
    <row r="1177" spans="8:127">
      <c r="H1177" s="2"/>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row>
    <row r="1178" spans="8:127">
      <c r="H1178" s="2"/>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row>
    <row r="1179" spans="8:127">
      <c r="H1179" s="2"/>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row>
    <row r="1180" spans="8:127">
      <c r="H1180" s="2"/>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row>
    <row r="1181" spans="8:127">
      <c r="H1181" s="2"/>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row>
    <row r="1182" spans="8:127">
      <c r="H1182" s="2"/>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row>
    <row r="1183" spans="8:127">
      <c r="H1183" s="2"/>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row>
    <row r="1184" spans="8:127">
      <c r="H1184" s="2"/>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row>
    <row r="1185" spans="8:127">
      <c r="H1185" s="2"/>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row>
    <row r="1186" spans="8:127">
      <c r="H1186" s="2"/>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row>
    <row r="1187" spans="8:127">
      <c r="H1187" s="2"/>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row>
    <row r="1188" spans="8:127">
      <c r="H1188" s="2"/>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row>
    <row r="1189" spans="8:127">
      <c r="H1189" s="2"/>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row>
    <row r="1190" spans="8:127">
      <c r="H1190" s="2"/>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row>
    <row r="1191" spans="8:127">
      <c r="H1191" s="2"/>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row>
    <row r="1192" spans="8:127">
      <c r="H1192" s="2"/>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row>
    <row r="1193" spans="8:127">
      <c r="H1193" s="2"/>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row>
    <row r="1194" spans="8:127">
      <c r="H1194" s="2"/>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row>
    <row r="1195" spans="8:127">
      <c r="H1195" s="2"/>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row>
    <row r="1196" spans="8:127">
      <c r="H1196" s="2"/>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row>
    <row r="1197" spans="8:127">
      <c r="H1197" s="2"/>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row>
    <row r="1198" spans="8:127">
      <c r="H1198" s="2"/>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row>
    <row r="1199" spans="8:127">
      <c r="H1199" s="2"/>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row>
    <row r="1200" spans="8:127">
      <c r="H1200" s="2"/>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row>
  </sheetData>
  <mergeCells count="12">
    <mergeCell ref="A39:C39"/>
    <mergeCell ref="A40:B40"/>
    <mergeCell ref="A3:G3"/>
    <mergeCell ref="A4:G4"/>
    <mergeCell ref="A5:G5"/>
    <mergeCell ref="A6:G6"/>
    <mergeCell ref="A8:A10"/>
    <mergeCell ref="B8:D8"/>
    <mergeCell ref="E8:G8"/>
    <mergeCell ref="B9:B10"/>
    <mergeCell ref="C9:D9"/>
    <mergeCell ref="E9:F9"/>
  </mergeCells>
  <pageMargins left="0.74803149606299213" right="0.74803149606299213" top="0.98425196850393704" bottom="0.98425196850393704" header="0" footer="0"/>
  <pageSetup scale="8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B2:D85"/>
  <sheetViews>
    <sheetView workbookViewId="0">
      <selection activeCell="G7" sqref="G7"/>
    </sheetView>
  </sheetViews>
  <sheetFormatPr baseColWidth="10" defaultRowHeight="15"/>
  <cols>
    <col min="1" max="1" width="1.28515625" customWidth="1"/>
    <col min="2" max="2" width="58.140625" customWidth="1"/>
    <col min="3" max="3" width="11.85546875" customWidth="1"/>
  </cols>
  <sheetData>
    <row r="2" spans="2:4">
      <c r="B2" s="264"/>
      <c r="C2" s="265"/>
      <c r="D2" s="265"/>
    </row>
    <row r="5" spans="2:4" ht="15.75" thickBot="1"/>
    <row r="6" spans="2:4" s="268" customFormat="1" ht="18" customHeight="1" thickBot="1">
      <c r="B6" s="266" t="s">
        <v>1306</v>
      </c>
      <c r="C6" s="267" t="s">
        <v>1307</v>
      </c>
      <c r="D6" s="267"/>
    </row>
    <row r="7" spans="2:4" s="271" customFormat="1" ht="21.75" customHeight="1" thickBot="1">
      <c r="B7" s="269"/>
      <c r="C7" s="270" t="s">
        <v>1308</v>
      </c>
      <c r="D7" s="270" t="s">
        <v>1309</v>
      </c>
    </row>
    <row r="8" spans="2:4" ht="23.25" thickBot="1">
      <c r="B8" s="272" t="s">
        <v>1310</v>
      </c>
      <c r="C8" s="273" t="s">
        <v>1311</v>
      </c>
      <c r="D8" s="274">
        <v>65504944593</v>
      </c>
    </row>
    <row r="9" spans="2:4" ht="15.75" thickBot="1">
      <c r="B9" s="272" t="s">
        <v>1312</v>
      </c>
      <c r="C9" s="273" t="s">
        <v>1311</v>
      </c>
      <c r="D9" s="274">
        <v>65504944684</v>
      </c>
    </row>
    <row r="10" spans="2:4" ht="15.75" thickBot="1">
      <c r="B10" s="272" t="s">
        <v>1313</v>
      </c>
      <c r="C10" s="273" t="s">
        <v>1314</v>
      </c>
      <c r="D10" s="274">
        <v>9202701359</v>
      </c>
    </row>
    <row r="11" spans="2:4" ht="15.75" thickBot="1">
      <c r="B11" s="272" t="s">
        <v>1315</v>
      </c>
      <c r="C11" s="273" t="s">
        <v>1311</v>
      </c>
      <c r="D11" s="274">
        <v>65504955425</v>
      </c>
    </row>
    <row r="12" spans="2:4" ht="23.25" thickBot="1">
      <c r="B12" s="272" t="s">
        <v>1316</v>
      </c>
      <c r="C12" s="273" t="s">
        <v>1311</v>
      </c>
      <c r="D12" s="274">
        <v>65504955490</v>
      </c>
    </row>
    <row r="13" spans="2:4" ht="15.75" thickBot="1">
      <c r="B13" s="272" t="s">
        <v>1317</v>
      </c>
      <c r="C13" s="273" t="s">
        <v>1311</v>
      </c>
      <c r="D13" s="274">
        <v>65504955550</v>
      </c>
    </row>
    <row r="14" spans="2:4" ht="15.75" thickBot="1">
      <c r="B14" s="272" t="s">
        <v>1318</v>
      </c>
      <c r="C14" s="273" t="s">
        <v>1311</v>
      </c>
      <c r="D14" s="274">
        <v>65504955595</v>
      </c>
    </row>
    <row r="15" spans="2:4" ht="23.25" thickBot="1">
      <c r="B15" s="272" t="s">
        <v>1319</v>
      </c>
      <c r="C15" s="275" t="s">
        <v>1320</v>
      </c>
      <c r="D15" s="274">
        <v>4058096728</v>
      </c>
    </row>
    <row r="16" spans="2:4" ht="23.25" thickBot="1">
      <c r="B16" s="272" t="s">
        <v>1321</v>
      </c>
      <c r="C16" s="273" t="s">
        <v>1311</v>
      </c>
      <c r="D16" s="274">
        <v>65504964321</v>
      </c>
    </row>
    <row r="17" spans="2:4" ht="15.75" thickBot="1">
      <c r="B17" s="272" t="s">
        <v>1322</v>
      </c>
      <c r="C17" s="273" t="s">
        <v>1311</v>
      </c>
      <c r="D17" s="274">
        <v>65504964292</v>
      </c>
    </row>
    <row r="18" spans="2:4" ht="15.75" thickBot="1">
      <c r="B18" s="272" t="s">
        <v>1323</v>
      </c>
      <c r="C18" s="275" t="s">
        <v>1320</v>
      </c>
      <c r="D18" s="274">
        <v>4058096736</v>
      </c>
    </row>
    <row r="19" spans="2:4" ht="15.75" thickBot="1">
      <c r="B19" s="272" t="s">
        <v>1324</v>
      </c>
      <c r="C19" s="275" t="s">
        <v>1320</v>
      </c>
      <c r="D19" s="274">
        <v>4058096744</v>
      </c>
    </row>
    <row r="20" spans="2:4" ht="15.75" thickBot="1">
      <c r="B20" s="272" t="s">
        <v>1325</v>
      </c>
      <c r="C20" s="276" t="s">
        <v>1326</v>
      </c>
      <c r="D20" s="274">
        <v>300159859</v>
      </c>
    </row>
    <row r="21" spans="2:4" ht="15.75" thickBot="1">
      <c r="B21" s="277" t="s">
        <v>1327</v>
      </c>
      <c r="C21" s="273" t="s">
        <v>1328</v>
      </c>
      <c r="D21" s="278">
        <v>199220364</v>
      </c>
    </row>
    <row r="22" spans="2:4" ht="15.75" thickBot="1">
      <c r="B22" s="272" t="s">
        <v>1329</v>
      </c>
      <c r="C22" s="275" t="s">
        <v>1320</v>
      </c>
      <c r="D22" s="274">
        <v>4058096785</v>
      </c>
    </row>
    <row r="23" spans="2:4" ht="15.75" thickBot="1">
      <c r="B23" s="272" t="s">
        <v>1330</v>
      </c>
      <c r="C23" s="276" t="s">
        <v>1331</v>
      </c>
      <c r="D23" s="274">
        <v>70093468579</v>
      </c>
    </row>
    <row r="24" spans="2:4" ht="15.75" thickBot="1">
      <c r="B24" s="272" t="s">
        <v>1332</v>
      </c>
      <c r="C24" s="276" t="s">
        <v>1331</v>
      </c>
      <c r="D24" s="274">
        <v>70093535365</v>
      </c>
    </row>
    <row r="25" spans="2:4" ht="15.75" thickBot="1">
      <c r="B25" s="277" t="s">
        <v>1333</v>
      </c>
      <c r="C25" s="273" t="s">
        <v>1328</v>
      </c>
      <c r="D25" s="278">
        <v>199248323</v>
      </c>
    </row>
    <row r="26" spans="2:4" ht="34.5" thickBot="1">
      <c r="B26" s="277" t="s">
        <v>1334</v>
      </c>
      <c r="C26" s="273" t="s">
        <v>1328</v>
      </c>
      <c r="D26" s="278">
        <v>199250166</v>
      </c>
    </row>
    <row r="27" spans="2:4" ht="15.75" thickBot="1">
      <c r="B27" s="272" t="s">
        <v>1335</v>
      </c>
      <c r="C27" s="273" t="s">
        <v>1314</v>
      </c>
      <c r="D27" s="274">
        <v>9202704447</v>
      </c>
    </row>
    <row r="28" spans="2:4" ht="23.25" thickBot="1">
      <c r="B28" s="272" t="s">
        <v>1336</v>
      </c>
      <c r="C28" s="275" t="s">
        <v>1320</v>
      </c>
      <c r="D28" s="274">
        <v>4058096884</v>
      </c>
    </row>
    <row r="29" spans="2:4" ht="15.75" thickBot="1">
      <c r="B29" s="272" t="s">
        <v>1337</v>
      </c>
      <c r="C29" s="275" t="s">
        <v>1320</v>
      </c>
      <c r="D29" s="274">
        <v>4058096892</v>
      </c>
    </row>
    <row r="30" spans="2:4" ht="23.25" thickBot="1">
      <c r="B30" s="272" t="s">
        <v>1338</v>
      </c>
      <c r="C30" s="275" t="s">
        <v>1320</v>
      </c>
      <c r="D30" s="274">
        <v>4058096900</v>
      </c>
    </row>
    <row r="31" spans="2:4" ht="23.25" thickBot="1">
      <c r="B31" s="272" t="s">
        <v>1339</v>
      </c>
      <c r="C31" s="275" t="s">
        <v>1320</v>
      </c>
      <c r="D31" s="274">
        <v>4058096918</v>
      </c>
    </row>
    <row r="32" spans="2:4" ht="15.75" thickBot="1">
      <c r="B32" s="272" t="s">
        <v>1340</v>
      </c>
      <c r="C32" s="276" t="s">
        <v>1331</v>
      </c>
      <c r="D32" s="274">
        <v>70094174447</v>
      </c>
    </row>
    <row r="33" spans="2:4" ht="23.25" thickBot="1">
      <c r="B33" s="272" t="s">
        <v>1341</v>
      </c>
      <c r="C33" s="273" t="s">
        <v>1311</v>
      </c>
      <c r="D33" s="274">
        <v>65504984446</v>
      </c>
    </row>
    <row r="34" spans="2:4" ht="15.75" thickBot="1">
      <c r="B34" s="272" t="s">
        <v>1342</v>
      </c>
      <c r="C34" s="276" t="s">
        <v>1326</v>
      </c>
      <c r="D34" s="274">
        <v>300160385</v>
      </c>
    </row>
    <row r="35" spans="2:4" ht="15.75" thickBot="1">
      <c r="B35" s="272" t="s">
        <v>1343</v>
      </c>
      <c r="C35" s="276" t="s">
        <v>1326</v>
      </c>
      <c r="D35" s="274">
        <v>300160393</v>
      </c>
    </row>
    <row r="36" spans="2:4" ht="15.75" thickBot="1">
      <c r="B36" s="272" t="s">
        <v>1344</v>
      </c>
      <c r="C36" s="276" t="s">
        <v>1326</v>
      </c>
      <c r="D36" s="274">
        <v>300160423</v>
      </c>
    </row>
    <row r="37" spans="2:4" ht="15.75" thickBot="1">
      <c r="B37" s="272" t="s">
        <v>1345</v>
      </c>
      <c r="C37" s="275" t="s">
        <v>1320</v>
      </c>
      <c r="D37" s="274">
        <v>4058097072</v>
      </c>
    </row>
    <row r="38" spans="2:4" ht="15.75" thickBot="1">
      <c r="B38" s="272" t="s">
        <v>1346</v>
      </c>
      <c r="C38" s="275" t="s">
        <v>1320</v>
      </c>
      <c r="D38" s="274">
        <v>4058097080</v>
      </c>
    </row>
    <row r="39" spans="2:4" ht="23.25" thickBot="1">
      <c r="B39" s="272" t="s">
        <v>1347</v>
      </c>
      <c r="C39" s="275" t="s">
        <v>1320</v>
      </c>
      <c r="D39" s="274">
        <v>4058097098</v>
      </c>
    </row>
    <row r="40" spans="2:4" ht="15.75" thickBot="1">
      <c r="B40" s="272" t="s">
        <v>1348</v>
      </c>
      <c r="C40" s="275" t="s">
        <v>1320</v>
      </c>
      <c r="D40" s="274">
        <v>4058097106</v>
      </c>
    </row>
    <row r="41" spans="2:4" ht="15.75" thickBot="1">
      <c r="B41" s="272" t="s">
        <v>1349</v>
      </c>
      <c r="C41" s="275" t="s">
        <v>1320</v>
      </c>
      <c r="D41" s="274">
        <v>4058097114</v>
      </c>
    </row>
    <row r="42" spans="2:4" ht="23.25" thickBot="1">
      <c r="B42" s="272" t="s">
        <v>1350</v>
      </c>
      <c r="C42" s="275" t="s">
        <v>1320</v>
      </c>
      <c r="D42" s="274">
        <v>4058097122</v>
      </c>
    </row>
    <row r="43" spans="2:4" ht="23.25" thickBot="1">
      <c r="B43" s="272" t="s">
        <v>1351</v>
      </c>
      <c r="C43" s="275" t="s">
        <v>1320</v>
      </c>
      <c r="D43" s="274">
        <v>4058097130</v>
      </c>
    </row>
    <row r="44" spans="2:4" ht="23.25" thickBot="1">
      <c r="B44" s="279" t="s">
        <v>1352</v>
      </c>
      <c r="C44" s="275" t="s">
        <v>1320</v>
      </c>
      <c r="D44" s="274">
        <v>4058097148</v>
      </c>
    </row>
    <row r="45" spans="2:4" ht="23.25" thickBot="1">
      <c r="B45" s="272" t="s">
        <v>1353</v>
      </c>
      <c r="C45" s="275" t="s">
        <v>1320</v>
      </c>
      <c r="D45" s="274">
        <v>4058097155</v>
      </c>
    </row>
    <row r="46" spans="2:4" ht="23.25" thickBot="1">
      <c r="B46" s="272" t="s">
        <v>1354</v>
      </c>
      <c r="C46" s="275" t="s">
        <v>1320</v>
      </c>
      <c r="D46" s="274">
        <v>4057191033</v>
      </c>
    </row>
    <row r="47" spans="2:4" ht="23.25" thickBot="1">
      <c r="B47" s="272" t="s">
        <v>1355</v>
      </c>
      <c r="C47" s="275" t="s">
        <v>1320</v>
      </c>
      <c r="D47" s="274">
        <v>4057191041</v>
      </c>
    </row>
    <row r="48" spans="2:4" ht="23.25" thickBot="1">
      <c r="B48" s="272" t="s">
        <v>1356</v>
      </c>
      <c r="C48" s="275" t="s">
        <v>1320</v>
      </c>
      <c r="D48" s="274">
        <v>4057191058</v>
      </c>
    </row>
    <row r="49" spans="2:4" ht="23.25" thickBot="1">
      <c r="B49" s="272" t="s">
        <v>1357</v>
      </c>
      <c r="C49" s="275" t="s">
        <v>1320</v>
      </c>
      <c r="D49" s="274">
        <v>4057191066</v>
      </c>
    </row>
    <row r="50" spans="2:4" ht="15.75" thickBot="1">
      <c r="B50" s="272" t="s">
        <v>1358</v>
      </c>
      <c r="C50" s="275" t="s">
        <v>1320</v>
      </c>
      <c r="D50" s="274">
        <v>4057191074</v>
      </c>
    </row>
    <row r="51" spans="2:4" ht="15.75" thickBot="1">
      <c r="B51" s="272" t="s">
        <v>1359</v>
      </c>
      <c r="C51" s="275" t="s">
        <v>1320</v>
      </c>
      <c r="D51" s="274">
        <v>4057191082</v>
      </c>
    </row>
    <row r="52" spans="2:4" ht="23.25" thickBot="1">
      <c r="B52" s="272" t="s">
        <v>1360</v>
      </c>
      <c r="C52" s="275" t="s">
        <v>1320</v>
      </c>
      <c r="D52" s="274">
        <v>4058097171</v>
      </c>
    </row>
    <row r="53" spans="2:4" ht="23.25" thickBot="1">
      <c r="B53" s="272" t="s">
        <v>1361</v>
      </c>
      <c r="C53" s="275" t="s">
        <v>1320</v>
      </c>
      <c r="D53" s="274">
        <v>4058097189</v>
      </c>
    </row>
    <row r="54" spans="2:4" ht="23.25" thickBot="1">
      <c r="B54" s="272" t="s">
        <v>1362</v>
      </c>
      <c r="C54" s="275" t="s">
        <v>1320</v>
      </c>
      <c r="D54" s="274">
        <v>4058097197</v>
      </c>
    </row>
    <row r="55" spans="2:4" ht="15.75" thickBot="1">
      <c r="B55" s="277" t="s">
        <v>1363</v>
      </c>
      <c r="C55" s="273" t="s">
        <v>1328</v>
      </c>
      <c r="D55" s="278">
        <v>199444742</v>
      </c>
    </row>
    <row r="56" spans="2:4" ht="15.75" thickBot="1">
      <c r="B56" s="277" t="s">
        <v>1364</v>
      </c>
      <c r="C56" s="273" t="s">
        <v>1328</v>
      </c>
      <c r="D56" s="278">
        <v>199463453</v>
      </c>
    </row>
    <row r="57" spans="2:4" ht="15.75" thickBot="1">
      <c r="B57" s="277" t="s">
        <v>1365</v>
      </c>
      <c r="C57" s="273" t="s">
        <v>1328</v>
      </c>
      <c r="D57" s="278">
        <v>199471189</v>
      </c>
    </row>
    <row r="58" spans="2:4" ht="34.5" thickBot="1">
      <c r="B58" s="279" t="s">
        <v>1366</v>
      </c>
      <c r="C58" s="275" t="s">
        <v>1320</v>
      </c>
      <c r="D58" s="274">
        <v>4058097239</v>
      </c>
    </row>
    <row r="59" spans="2:4" ht="23.25" thickBot="1">
      <c r="B59" s="272" t="s">
        <v>1367</v>
      </c>
      <c r="C59" s="273" t="s">
        <v>1311</v>
      </c>
      <c r="D59" s="274">
        <v>65505019088</v>
      </c>
    </row>
    <row r="60" spans="2:4" ht="15.75" thickBot="1">
      <c r="B60" s="272" t="s">
        <v>1368</v>
      </c>
      <c r="C60" s="273" t="s">
        <v>1311</v>
      </c>
      <c r="D60" s="274">
        <v>65505025952</v>
      </c>
    </row>
    <row r="61" spans="2:4" ht="23.25" thickBot="1">
      <c r="B61" s="272" t="s">
        <v>1369</v>
      </c>
      <c r="C61" s="273" t="s">
        <v>1311</v>
      </c>
      <c r="D61" s="274">
        <v>65505026026</v>
      </c>
    </row>
    <row r="62" spans="2:4" ht="23.25" thickBot="1">
      <c r="B62" s="272" t="s">
        <v>1370</v>
      </c>
      <c r="C62" s="273" t="s">
        <v>1311</v>
      </c>
      <c r="D62" s="274">
        <v>65505026060</v>
      </c>
    </row>
    <row r="63" spans="2:4" ht="15.75" thickBot="1">
      <c r="B63" s="272" t="s">
        <v>1371</v>
      </c>
      <c r="C63" s="273" t="s">
        <v>1311</v>
      </c>
      <c r="D63" s="274">
        <v>65505026117</v>
      </c>
    </row>
    <row r="64" spans="2:4" ht="15.75" thickBot="1">
      <c r="B64" s="272" t="s">
        <v>1372</v>
      </c>
      <c r="C64" s="273" t="s">
        <v>1311</v>
      </c>
      <c r="D64" s="274">
        <v>65505026151</v>
      </c>
    </row>
    <row r="65" spans="2:4" ht="23.25" thickBot="1">
      <c r="B65" s="279" t="s">
        <v>1373</v>
      </c>
      <c r="C65" s="275" t="s">
        <v>1320</v>
      </c>
      <c r="D65" s="274">
        <v>4058097437</v>
      </c>
    </row>
    <row r="66" spans="2:4" ht="34.5" thickBot="1">
      <c r="B66" s="277" t="s">
        <v>1374</v>
      </c>
      <c r="C66" s="273" t="s">
        <v>1328</v>
      </c>
      <c r="D66" s="278">
        <v>199701745</v>
      </c>
    </row>
    <row r="67" spans="2:4" ht="23.25" thickBot="1">
      <c r="B67" s="277" t="s">
        <v>1375</v>
      </c>
      <c r="C67" s="273" t="s">
        <v>1328</v>
      </c>
      <c r="D67" s="278">
        <v>199677941</v>
      </c>
    </row>
    <row r="68" spans="2:4" ht="15.75" thickBot="1">
      <c r="B68" s="277" t="s">
        <v>1376</v>
      </c>
      <c r="C68" s="273" t="s">
        <v>1328</v>
      </c>
      <c r="D68" s="278">
        <v>199701966</v>
      </c>
    </row>
    <row r="69" spans="2:4" ht="15.75" thickBot="1">
      <c r="B69" s="277" t="s">
        <v>1377</v>
      </c>
      <c r="C69" s="273" t="s">
        <v>1328</v>
      </c>
      <c r="D69" s="278">
        <v>199677909</v>
      </c>
    </row>
    <row r="70" spans="2:4" ht="15.75" thickBot="1">
      <c r="B70" s="277" t="s">
        <v>1378</v>
      </c>
      <c r="C70" s="273" t="s">
        <v>1328</v>
      </c>
      <c r="D70" s="278">
        <v>199677828</v>
      </c>
    </row>
    <row r="71" spans="2:4" ht="23.25" thickBot="1">
      <c r="B71" s="272" t="s">
        <v>1379</v>
      </c>
      <c r="C71" s="273" t="s">
        <v>1311</v>
      </c>
      <c r="D71" s="274">
        <v>65505055692</v>
      </c>
    </row>
    <row r="72" spans="2:4" ht="15.75" thickBot="1">
      <c r="B72" s="272" t="s">
        <v>1380</v>
      </c>
      <c r="C72" s="273" t="s">
        <v>1311</v>
      </c>
      <c r="D72" s="274">
        <v>65505055735</v>
      </c>
    </row>
    <row r="73" spans="2:4" ht="23.25" thickBot="1">
      <c r="B73" s="272" t="s">
        <v>1381</v>
      </c>
      <c r="C73" s="273" t="s">
        <v>1311</v>
      </c>
      <c r="D73" s="274">
        <v>65505055812</v>
      </c>
    </row>
    <row r="74" spans="2:4" ht="15.75" thickBot="1">
      <c r="B74" s="272" t="s">
        <v>1382</v>
      </c>
      <c r="C74" s="273" t="s">
        <v>1311</v>
      </c>
      <c r="D74" s="274">
        <v>65505056164</v>
      </c>
    </row>
    <row r="75" spans="2:4" ht="15.75" thickBot="1">
      <c r="B75" s="272" t="s">
        <v>1383</v>
      </c>
      <c r="C75" s="273" t="s">
        <v>1311</v>
      </c>
      <c r="D75" s="274">
        <v>65505056272</v>
      </c>
    </row>
    <row r="76" spans="2:4" ht="23.25" thickBot="1">
      <c r="B76" s="272" t="s">
        <v>1384</v>
      </c>
      <c r="C76" s="273" t="s">
        <v>1311</v>
      </c>
      <c r="D76" s="274">
        <v>65505056332</v>
      </c>
    </row>
    <row r="77" spans="2:4" ht="23.25" thickBot="1">
      <c r="B77" s="272" t="s">
        <v>1385</v>
      </c>
      <c r="C77" s="273" t="s">
        <v>1311</v>
      </c>
      <c r="D77" s="274">
        <v>65505056363</v>
      </c>
    </row>
    <row r="78" spans="2:4" ht="23.25" thickBot="1">
      <c r="B78" s="272" t="s">
        <v>1386</v>
      </c>
      <c r="C78" s="273" t="s">
        <v>1311</v>
      </c>
      <c r="D78" s="274">
        <v>65505056377</v>
      </c>
    </row>
    <row r="79" spans="2:4" ht="15.75" thickBot="1">
      <c r="B79" s="272" t="s">
        <v>1387</v>
      </c>
      <c r="C79" s="273" t="s">
        <v>1311</v>
      </c>
      <c r="D79" s="274">
        <v>65505061422</v>
      </c>
    </row>
    <row r="80" spans="2:4" ht="23.25" thickBot="1">
      <c r="B80" s="272" t="s">
        <v>1388</v>
      </c>
      <c r="C80" s="273" t="s">
        <v>1311</v>
      </c>
      <c r="D80" s="274">
        <v>65505064571</v>
      </c>
    </row>
    <row r="81" spans="2:4" ht="15.75" thickBot="1">
      <c r="B81" s="272" t="s">
        <v>1389</v>
      </c>
      <c r="C81" s="273" t="s">
        <v>1311</v>
      </c>
      <c r="D81" s="274">
        <v>65505068710</v>
      </c>
    </row>
    <row r="82" spans="2:4" ht="15.75" thickBot="1">
      <c r="B82" s="272" t="s">
        <v>1390</v>
      </c>
      <c r="C82" s="273" t="s">
        <v>1311</v>
      </c>
      <c r="D82" s="274">
        <v>65505070761</v>
      </c>
    </row>
    <row r="83" spans="2:4" ht="23.25" thickBot="1">
      <c r="B83" s="272" t="s">
        <v>1391</v>
      </c>
      <c r="C83" s="273" t="s">
        <v>1311</v>
      </c>
      <c r="D83" s="274">
        <v>65505086774</v>
      </c>
    </row>
    <row r="84" spans="2:4" ht="34.5" thickBot="1">
      <c r="B84" s="272" t="s">
        <v>1392</v>
      </c>
      <c r="C84" s="273" t="s">
        <v>1311</v>
      </c>
      <c r="D84" s="274">
        <v>65505086803</v>
      </c>
    </row>
    <row r="85" spans="2:4" ht="23.25" thickBot="1">
      <c r="B85" s="272" t="s">
        <v>1393</v>
      </c>
      <c r="C85" s="273" t="s">
        <v>1311</v>
      </c>
      <c r="D85" s="274">
        <v>65505086712</v>
      </c>
    </row>
  </sheetData>
  <mergeCells count="2">
    <mergeCell ref="B6:B7"/>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A1:E18"/>
  <sheetViews>
    <sheetView showGridLines="0" workbookViewId="0">
      <selection activeCell="C26" sqref="C26"/>
    </sheetView>
  </sheetViews>
  <sheetFormatPr baseColWidth="10" defaultColWidth="11.42578125" defaultRowHeight="12.75"/>
  <cols>
    <col min="1" max="1" width="48" style="281" customWidth="1"/>
    <col min="2" max="5" width="18.85546875" style="281" customWidth="1"/>
    <col min="6" max="16384" width="11.42578125" style="281"/>
  </cols>
  <sheetData>
    <row r="1" spans="1:5">
      <c r="A1" s="280" t="s">
        <v>1394</v>
      </c>
      <c r="B1" s="280"/>
      <c r="C1" s="280"/>
      <c r="D1" s="280"/>
      <c r="E1" s="280"/>
    </row>
    <row r="2" spans="1:5">
      <c r="A2" s="280" t="s">
        <v>1395</v>
      </c>
      <c r="B2" s="280"/>
      <c r="C2" s="280"/>
      <c r="D2" s="280"/>
      <c r="E2" s="280"/>
    </row>
    <row r="3" spans="1:5">
      <c r="A3" s="280" t="s">
        <v>1396</v>
      </c>
      <c r="B3" s="280"/>
      <c r="C3" s="280"/>
      <c r="D3" s="280"/>
      <c r="E3" s="280"/>
    </row>
    <row r="4" spans="1:5">
      <c r="A4" s="282" t="s">
        <v>1397</v>
      </c>
      <c r="B4" s="282"/>
      <c r="C4" s="282"/>
      <c r="D4" s="282"/>
      <c r="E4" s="282"/>
    </row>
    <row r="5" spans="1:5">
      <c r="A5" s="283" t="s">
        <v>1398</v>
      </c>
      <c r="B5" s="283"/>
      <c r="C5" s="283"/>
      <c r="D5" s="283"/>
      <c r="E5" s="283"/>
    </row>
    <row r="7" spans="1:5" ht="15">
      <c r="A7" s="284" t="s">
        <v>1399</v>
      </c>
      <c r="B7" s="285">
        <v>2014</v>
      </c>
      <c r="C7" s="285"/>
      <c r="D7" s="285">
        <v>2015</v>
      </c>
      <c r="E7" s="285"/>
    </row>
    <row r="8" spans="1:5" ht="15">
      <c r="A8" s="286"/>
      <c r="B8" s="287" t="s">
        <v>1400</v>
      </c>
      <c r="C8" s="287" t="s">
        <v>1401</v>
      </c>
      <c r="D8" s="287" t="s">
        <v>1400</v>
      </c>
      <c r="E8" s="287" t="s">
        <v>1401</v>
      </c>
    </row>
    <row r="9" spans="1:5" ht="27" customHeight="1">
      <c r="A9" s="288" t="s">
        <v>1402</v>
      </c>
      <c r="B9" s="288">
        <v>51730870669</v>
      </c>
      <c r="C9" s="288">
        <v>30238217289.619999</v>
      </c>
      <c r="D9" s="288">
        <v>57182209034</v>
      </c>
      <c r="E9" s="288">
        <v>20404140961.679996</v>
      </c>
    </row>
    <row r="10" spans="1:5" ht="27" customHeight="1">
      <c r="A10" s="289" t="s">
        <v>1403</v>
      </c>
      <c r="B10" s="290">
        <v>4148310635.25</v>
      </c>
      <c r="C10" s="290">
        <v>2116250711.23</v>
      </c>
      <c r="D10" s="291">
        <v>4339534260</v>
      </c>
      <c r="E10" s="291">
        <v>2320383534.4299998</v>
      </c>
    </row>
    <row r="11" spans="1:5" ht="27" customHeight="1">
      <c r="A11" s="292" t="s">
        <v>1404</v>
      </c>
      <c r="B11" s="293">
        <v>279599782.56</v>
      </c>
      <c r="C11" s="293">
        <v>125922445.12</v>
      </c>
      <c r="D11" s="294">
        <v>341828649.97000003</v>
      </c>
      <c r="E11" s="294">
        <v>204000600.94</v>
      </c>
    </row>
    <row r="12" spans="1:5" ht="27" customHeight="1">
      <c r="A12" s="292" t="s">
        <v>1405</v>
      </c>
      <c r="B12" s="293">
        <v>2396395651.73</v>
      </c>
      <c r="C12" s="293">
        <v>840136713.48000002</v>
      </c>
      <c r="D12" s="294">
        <v>2405004530.0799999</v>
      </c>
      <c r="E12" s="294">
        <v>1403379852.6199999</v>
      </c>
    </row>
    <row r="13" spans="1:5" ht="27" customHeight="1">
      <c r="A13" s="295" t="s">
        <v>1406</v>
      </c>
      <c r="B13" s="296">
        <v>25599266746.360001</v>
      </c>
      <c r="C13" s="296">
        <v>18385117134.889999</v>
      </c>
      <c r="D13" s="294">
        <v>30525906100.099998</v>
      </c>
      <c r="E13" s="294">
        <v>7006956668.6700001</v>
      </c>
    </row>
    <row r="14" spans="1:5" ht="27" customHeight="1">
      <c r="A14" s="292" t="s">
        <v>1407</v>
      </c>
      <c r="B14" s="293">
        <v>79682635.879999995</v>
      </c>
      <c r="C14" s="293">
        <v>145265831.05000001</v>
      </c>
      <c r="D14" s="294">
        <v>18053359.510000002</v>
      </c>
      <c r="E14" s="294">
        <v>131552143.55</v>
      </c>
    </row>
    <row r="15" spans="1:5" ht="27" customHeight="1">
      <c r="A15" s="292" t="s">
        <v>1408</v>
      </c>
      <c r="B15" s="293">
        <v>7081698535.3000002</v>
      </c>
      <c r="C15" s="293">
        <v>1872433790.4100001</v>
      </c>
      <c r="D15" s="294">
        <v>7665571732.3400002</v>
      </c>
      <c r="E15" s="294">
        <v>1886398541.75</v>
      </c>
    </row>
    <row r="16" spans="1:5" ht="27" customHeight="1">
      <c r="A16" s="292" t="s">
        <v>1409</v>
      </c>
      <c r="B16" s="293">
        <v>11446541155.92</v>
      </c>
      <c r="C16" s="293">
        <v>6433195328.25</v>
      </c>
      <c r="D16" s="294">
        <v>11164999583</v>
      </c>
      <c r="E16" s="294">
        <v>7111881151.1000004</v>
      </c>
    </row>
    <row r="17" spans="1:5" ht="27" customHeight="1">
      <c r="A17" s="292" t="s">
        <v>1410</v>
      </c>
      <c r="B17" s="293">
        <v>699375526</v>
      </c>
      <c r="C17" s="293">
        <v>319895335.19</v>
      </c>
      <c r="D17" s="294">
        <v>721310819</v>
      </c>
      <c r="E17" s="294">
        <v>339588468.62</v>
      </c>
    </row>
    <row r="18" spans="1:5" ht="27" customHeight="1">
      <c r="D18" s="297"/>
      <c r="E18" s="297"/>
    </row>
  </sheetData>
  <mergeCells count="4">
    <mergeCell ref="A5:E5"/>
    <mergeCell ref="A7:A8"/>
    <mergeCell ref="B7:C7"/>
    <mergeCell ref="D7:E7"/>
  </mergeCells>
  <printOptions horizontalCentered="1"/>
  <pageMargins left="0.70866141732283472" right="0.59055118110236227" top="0.78740157480314965" bottom="0.70866141732283472" header="0" footer="0.31496062992125984"/>
  <pageSetup orientation="landscape" errors="NA" r:id="rId1"/>
  <headerFooter alignWithMargins="0">
    <oddFooter>&amp;R&amp;8&amp;P de &amp;N&amp;6
&amp;Z&amp;F
&amp;A</oddFooter>
  </headerFooter>
</worksheet>
</file>

<file path=xl/worksheets/sheet12.xml><?xml version="1.0" encoding="utf-8"?>
<worksheet xmlns="http://schemas.openxmlformats.org/spreadsheetml/2006/main" xmlns:r="http://schemas.openxmlformats.org/officeDocument/2006/relationships">
  <sheetPr>
    <pageSetUpPr fitToPage="1"/>
  </sheetPr>
  <dimension ref="A1:F264"/>
  <sheetViews>
    <sheetView showGridLines="0" topLeftCell="A34" workbookViewId="0">
      <selection activeCell="A25" sqref="A25"/>
    </sheetView>
  </sheetViews>
  <sheetFormatPr baseColWidth="10" defaultColWidth="11.42578125" defaultRowHeight="12.75"/>
  <cols>
    <col min="1" max="1" width="2.85546875" style="298" customWidth="1"/>
    <col min="2" max="2" width="59" style="298" customWidth="1"/>
    <col min="3" max="6" width="19.7109375" style="298" customWidth="1"/>
    <col min="7" max="16384" width="11.42578125" style="298"/>
  </cols>
  <sheetData>
    <row r="1" spans="1:6" ht="12.75" customHeight="1">
      <c r="B1" s="280" t="s">
        <v>1394</v>
      </c>
      <c r="C1" s="280"/>
      <c r="D1" s="280"/>
      <c r="E1" s="280"/>
      <c r="F1" s="280"/>
    </row>
    <row r="2" spans="1:6" ht="12.75" customHeight="1">
      <c r="B2" s="280" t="s">
        <v>1395</v>
      </c>
      <c r="C2" s="280"/>
      <c r="D2" s="280"/>
      <c r="E2" s="280"/>
      <c r="F2" s="280"/>
    </row>
    <row r="3" spans="1:6" ht="12.75" customHeight="1">
      <c r="B3" s="280" t="s">
        <v>1411</v>
      </c>
      <c r="C3" s="280"/>
      <c r="D3" s="280"/>
      <c r="E3" s="280"/>
      <c r="F3" s="280"/>
    </row>
    <row r="4" spans="1:6" ht="12.75" customHeight="1">
      <c r="B4" s="282" t="s">
        <v>1397</v>
      </c>
      <c r="C4" s="282"/>
      <c r="D4" s="282"/>
      <c r="E4" s="282"/>
      <c r="F4" s="282"/>
    </row>
    <row r="5" spans="1:6">
      <c r="A5" s="283" t="s">
        <v>1398</v>
      </c>
      <c r="B5" s="283"/>
      <c r="C5" s="283"/>
      <c r="D5" s="283"/>
      <c r="E5" s="283"/>
      <c r="F5" s="283"/>
    </row>
    <row r="6" spans="1:6" s="281" customFormat="1"/>
    <row r="7" spans="1:6" s="299" customFormat="1" ht="15">
      <c r="A7" s="285" t="s">
        <v>1412</v>
      </c>
      <c r="B7" s="285"/>
      <c r="C7" s="285">
        <v>2014</v>
      </c>
      <c r="D7" s="285"/>
      <c r="E7" s="285">
        <v>2015</v>
      </c>
      <c r="F7" s="285"/>
    </row>
    <row r="8" spans="1:6" s="299" customFormat="1" ht="15">
      <c r="A8" s="285"/>
      <c r="B8" s="285"/>
      <c r="C8" s="287" t="s">
        <v>1400</v>
      </c>
      <c r="D8" s="287" t="s">
        <v>1401</v>
      </c>
      <c r="E8" s="287" t="s">
        <v>1400</v>
      </c>
      <c r="F8" s="287" t="s">
        <v>1401</v>
      </c>
    </row>
    <row r="9" spans="1:6" s="299" customFormat="1" ht="18.75" customHeight="1">
      <c r="A9" s="300"/>
      <c r="B9" s="300" t="s">
        <v>1402</v>
      </c>
      <c r="C9" s="288">
        <v>51730870669</v>
      </c>
      <c r="D9" s="288">
        <v>30238217289.619999</v>
      </c>
      <c r="E9" s="288">
        <v>57182209034</v>
      </c>
      <c r="F9" s="288">
        <v>9287566875.9100018</v>
      </c>
    </row>
    <row r="10" spans="1:6" s="304" customFormat="1" ht="16.5">
      <c r="A10" s="301" t="s">
        <v>1413</v>
      </c>
      <c r="B10" s="302"/>
      <c r="C10" s="303">
        <v>38555223664.82</v>
      </c>
      <c r="D10" s="303">
        <v>24921025932.970001</v>
      </c>
      <c r="E10" s="303">
        <v>43781177130.150002</v>
      </c>
      <c r="F10" s="303">
        <v>3927763987.9899998</v>
      </c>
    </row>
    <row r="11" spans="1:6" s="304" customFormat="1" ht="16.5">
      <c r="A11" s="305" t="s">
        <v>1414</v>
      </c>
      <c r="C11" s="306">
        <v>6824306069.54</v>
      </c>
      <c r="D11" s="306">
        <v>3082309869.8299999</v>
      </c>
      <c r="E11" s="306">
        <v>7086367440.0500002</v>
      </c>
      <c r="F11" s="306">
        <v>3927763987.9899998</v>
      </c>
    </row>
    <row r="12" spans="1:6" s="304" customFormat="1" ht="16.5">
      <c r="A12" s="307" t="s">
        <v>1403</v>
      </c>
      <c r="C12" s="308">
        <v>4148310635.25</v>
      </c>
      <c r="D12" s="308">
        <v>2116250711.23</v>
      </c>
      <c r="E12" s="308">
        <v>4339534260</v>
      </c>
      <c r="F12" s="308">
        <v>2320383534.4299998</v>
      </c>
    </row>
    <row r="13" spans="1:6" s="304" customFormat="1" ht="16.5">
      <c r="B13" s="305" t="s">
        <v>1403</v>
      </c>
      <c r="C13" s="306">
        <v>4148310635.25</v>
      </c>
      <c r="D13" s="306">
        <v>2116250711.23</v>
      </c>
      <c r="E13" s="306">
        <v>4339534260</v>
      </c>
      <c r="F13" s="306">
        <v>2320383534.4299998</v>
      </c>
    </row>
    <row r="14" spans="1:6" s="304" customFormat="1" ht="16.5">
      <c r="A14" s="307" t="s">
        <v>1404</v>
      </c>
      <c r="C14" s="308">
        <v>279599782.56</v>
      </c>
      <c r="D14" s="308">
        <v>125922445.12</v>
      </c>
      <c r="E14" s="308">
        <v>341828649.97000003</v>
      </c>
      <c r="F14" s="308">
        <v>204000600.94</v>
      </c>
    </row>
    <row r="15" spans="1:6" s="304" customFormat="1" ht="16.5">
      <c r="B15" s="305" t="s">
        <v>1404</v>
      </c>
      <c r="C15" s="306">
        <v>279599782.56</v>
      </c>
      <c r="D15" s="306">
        <v>125922445.12</v>
      </c>
      <c r="E15" s="306">
        <v>341828649.97000003</v>
      </c>
      <c r="F15" s="306">
        <v>204000600.94</v>
      </c>
    </row>
    <row r="16" spans="1:6" s="304" customFormat="1" ht="16.5">
      <c r="A16" s="307" t="s">
        <v>1405</v>
      </c>
      <c r="C16" s="308">
        <v>2396395651.73</v>
      </c>
      <c r="D16" s="308">
        <v>840136713.48000002</v>
      </c>
      <c r="E16" s="308">
        <v>2405004530.0799999</v>
      </c>
      <c r="F16" s="308">
        <v>1403379852.6199999</v>
      </c>
    </row>
    <row r="17" spans="1:6" s="304" customFormat="1" ht="16.5">
      <c r="B17" s="305" t="s">
        <v>1405</v>
      </c>
      <c r="C17" s="306">
        <v>1285044617.73</v>
      </c>
      <c r="D17" s="306">
        <v>559382253.45000005</v>
      </c>
      <c r="E17" s="306">
        <v>1289898530.0799999</v>
      </c>
      <c r="F17" s="306">
        <v>681923924.02999997</v>
      </c>
    </row>
    <row r="18" spans="1:6" s="304" customFormat="1" ht="16.5">
      <c r="B18" s="305" t="s">
        <v>1415</v>
      </c>
      <c r="C18" s="306">
        <v>515106000</v>
      </c>
      <c r="D18" s="306">
        <v>253737055.75999999</v>
      </c>
      <c r="E18" s="306">
        <v>515106000</v>
      </c>
      <c r="F18" s="306">
        <v>254477618.38</v>
      </c>
    </row>
    <row r="19" spans="1:6" s="304" customFormat="1" ht="16.5">
      <c r="B19" s="305" t="s">
        <v>1416</v>
      </c>
      <c r="C19" s="306">
        <v>596245034</v>
      </c>
      <c r="D19" s="306">
        <v>27017404.27</v>
      </c>
      <c r="E19" s="306">
        <v>600000000</v>
      </c>
      <c r="F19" s="306">
        <v>466978310.20999998</v>
      </c>
    </row>
    <row r="20" spans="1:6" s="304" customFormat="1" ht="16.5">
      <c r="B20" s="305" t="s">
        <v>1417</v>
      </c>
      <c r="C20" s="306">
        <v>31730917595.279999</v>
      </c>
      <c r="D20" s="306">
        <v>21838716063.139999</v>
      </c>
      <c r="E20" s="306">
        <v>36694809690.099998</v>
      </c>
      <c r="F20" s="306">
        <v>11116574085.77</v>
      </c>
    </row>
    <row r="21" spans="1:6" s="304" customFormat="1" ht="16.5">
      <c r="A21" s="307" t="s">
        <v>1406</v>
      </c>
      <c r="C21" s="308">
        <v>25599266746.359997</v>
      </c>
      <c r="D21" s="308">
        <v>18385117134.889999</v>
      </c>
      <c r="E21" s="308">
        <v>30525906100.099998</v>
      </c>
      <c r="F21" s="308">
        <v>7006956668.6700001</v>
      </c>
    </row>
    <row r="22" spans="1:6" s="304" customFormat="1" ht="16.5">
      <c r="A22" s="305"/>
      <c r="B22" s="305" t="s">
        <v>1403</v>
      </c>
      <c r="C22" s="306">
        <v>21577683818.369999</v>
      </c>
      <c r="D22" s="306">
        <v>15284247738.879999</v>
      </c>
      <c r="E22" s="306">
        <v>25790690961.740002</v>
      </c>
      <c r="F22" s="306">
        <v>4498547074.3599997</v>
      </c>
    </row>
    <row r="23" spans="1:6" s="304" customFormat="1" ht="16.5">
      <c r="A23" s="305"/>
      <c r="B23" s="305" t="s">
        <v>1404</v>
      </c>
      <c r="C23" s="306">
        <v>1249621108.6199999</v>
      </c>
      <c r="D23" s="306">
        <v>1180004802.3199999</v>
      </c>
      <c r="E23" s="306">
        <v>1270522004.6199999</v>
      </c>
      <c r="F23" s="306">
        <v>693432973.63</v>
      </c>
    </row>
    <row r="24" spans="1:6" s="304" customFormat="1" ht="16.5">
      <c r="A24" s="305"/>
      <c r="B24" s="305" t="s">
        <v>1405</v>
      </c>
      <c r="C24" s="306">
        <v>2472299339.9400001</v>
      </c>
      <c r="D24" s="306">
        <v>1624502805.8800001</v>
      </c>
      <c r="E24" s="306">
        <v>2947588521.6599998</v>
      </c>
      <c r="F24" s="306">
        <v>1488074895.22</v>
      </c>
    </row>
    <row r="25" spans="1:6" s="304" customFormat="1" ht="16.5">
      <c r="A25" s="305"/>
      <c r="B25" s="305" t="s">
        <v>1418</v>
      </c>
      <c r="C25" s="306">
        <v>0</v>
      </c>
      <c r="D25" s="306">
        <v>38450000</v>
      </c>
      <c r="E25" s="306">
        <v>0</v>
      </c>
      <c r="F25" s="306">
        <v>0</v>
      </c>
    </row>
    <row r="26" spans="1:6" s="304" customFormat="1" ht="16.5">
      <c r="A26" s="305"/>
      <c r="B26" s="305" t="s">
        <v>1419</v>
      </c>
      <c r="C26" s="306">
        <v>254297283.43000001</v>
      </c>
      <c r="D26" s="306">
        <v>177764095.63999999</v>
      </c>
      <c r="E26" s="306">
        <v>243840427.91999999</v>
      </c>
      <c r="F26" s="306">
        <v>246561690.30000001</v>
      </c>
    </row>
    <row r="27" spans="1:6" s="304" customFormat="1" ht="16.5">
      <c r="A27" s="305"/>
      <c r="B27" s="305" t="s">
        <v>1420</v>
      </c>
      <c r="C27" s="306">
        <v>3865196</v>
      </c>
      <c r="D27" s="306">
        <v>17700838.02</v>
      </c>
      <c r="E27" s="306">
        <v>2000000</v>
      </c>
      <c r="F27" s="306">
        <v>33614188.82</v>
      </c>
    </row>
    <row r="28" spans="1:6" s="304" customFormat="1" ht="16.5">
      <c r="A28" s="305"/>
      <c r="B28" s="305" t="s">
        <v>1409</v>
      </c>
      <c r="C28" s="306">
        <v>40000000</v>
      </c>
      <c r="D28" s="306">
        <v>21071328.359999999</v>
      </c>
      <c r="E28" s="306">
        <v>86264184.159999996</v>
      </c>
      <c r="F28" s="306">
        <v>31978278.5</v>
      </c>
    </row>
    <row r="29" spans="1:6" s="304" customFormat="1" ht="16.5">
      <c r="A29" s="305"/>
      <c r="B29" s="305" t="s">
        <v>1421</v>
      </c>
      <c r="C29" s="306">
        <v>1500000</v>
      </c>
      <c r="D29" s="306">
        <v>41375525.789999999</v>
      </c>
      <c r="E29" s="306">
        <v>185000000</v>
      </c>
      <c r="F29" s="306">
        <v>14747567.84</v>
      </c>
    </row>
    <row r="30" spans="1:6" s="304" customFormat="1" ht="16.5">
      <c r="A30" s="307" t="s">
        <v>1409</v>
      </c>
      <c r="C30" s="308">
        <v>6131650848.9200001</v>
      </c>
      <c r="D30" s="308">
        <v>3453598928.25</v>
      </c>
      <c r="E30" s="308">
        <v>6168903590</v>
      </c>
      <c r="F30" s="308">
        <v>4109617417.0999999</v>
      </c>
    </row>
    <row r="31" spans="1:6" s="304" customFormat="1" ht="16.5">
      <c r="B31" s="305" t="s">
        <v>1409</v>
      </c>
      <c r="C31" s="306">
        <v>6131650848.9200001</v>
      </c>
      <c r="D31" s="306">
        <v>3453598928.25</v>
      </c>
      <c r="E31" s="306">
        <v>6168903590</v>
      </c>
      <c r="F31" s="306">
        <v>4109617417.0999999</v>
      </c>
    </row>
    <row r="32" spans="1:6" s="304" customFormat="1" ht="16.5">
      <c r="A32" s="305"/>
      <c r="E32" s="306"/>
      <c r="F32" s="308"/>
    </row>
    <row r="33" spans="1:6" s="304" customFormat="1" ht="16.5">
      <c r="A33" s="301" t="s">
        <v>1422</v>
      </c>
      <c r="B33" s="302"/>
      <c r="C33" s="303">
        <v>12476271478.18</v>
      </c>
      <c r="D33" s="303">
        <v>4997296021.46</v>
      </c>
      <c r="E33" s="303">
        <v>12679721084.85</v>
      </c>
      <c r="F33" s="303">
        <v>5020214419.3000002</v>
      </c>
    </row>
    <row r="34" spans="1:6" s="304" customFormat="1" ht="16.5">
      <c r="A34" s="307"/>
      <c r="E34" s="308"/>
      <c r="F34" s="308"/>
    </row>
    <row r="35" spans="1:6" s="304" customFormat="1" ht="16.5">
      <c r="A35" s="305" t="s">
        <v>1408</v>
      </c>
      <c r="C35" s="306">
        <v>7161381171.1800003</v>
      </c>
      <c r="D35" s="306">
        <v>2017699621.46</v>
      </c>
      <c r="E35" s="306">
        <v>7683625091.8500004</v>
      </c>
      <c r="F35" s="306">
        <v>2017950685.3</v>
      </c>
    </row>
    <row r="36" spans="1:6" s="304" customFormat="1" ht="16.5">
      <c r="A36" s="307" t="s">
        <v>1407</v>
      </c>
      <c r="C36" s="308">
        <v>79682635.879999995</v>
      </c>
      <c r="D36" s="308">
        <v>145265831.05000001</v>
      </c>
      <c r="E36" s="308">
        <v>18053359.510000002</v>
      </c>
      <c r="F36" s="308">
        <v>131552143.55</v>
      </c>
    </row>
    <row r="37" spans="1:6" s="304" customFormat="1" ht="16.5">
      <c r="B37" s="305" t="s">
        <v>1407</v>
      </c>
      <c r="C37" s="306">
        <v>79682635.879999995</v>
      </c>
      <c r="D37" s="306">
        <v>145265831.05000001</v>
      </c>
      <c r="E37" s="306">
        <v>18053359.510000002</v>
      </c>
      <c r="F37" s="306">
        <v>131552143.55</v>
      </c>
    </row>
    <row r="38" spans="1:6" s="304" customFormat="1" ht="16.5">
      <c r="A38" s="307" t="s">
        <v>1408</v>
      </c>
      <c r="C38" s="308">
        <v>7081698535.3000002</v>
      </c>
      <c r="D38" s="308">
        <v>1872433790.4100001</v>
      </c>
      <c r="E38" s="308">
        <v>7665571732.3400002</v>
      </c>
      <c r="F38" s="308">
        <v>1886398541.75</v>
      </c>
    </row>
    <row r="39" spans="1:6" s="304" customFormat="1" ht="16.5">
      <c r="B39" s="305" t="s">
        <v>1408</v>
      </c>
      <c r="C39" s="306">
        <v>6248211306.2600002</v>
      </c>
      <c r="D39" s="306">
        <v>1493586655.6300001</v>
      </c>
      <c r="E39" s="306">
        <v>7350146014.1700001</v>
      </c>
      <c r="F39" s="306">
        <v>1611017664.29</v>
      </c>
    </row>
    <row r="40" spans="1:6" s="304" customFormat="1" ht="16.5">
      <c r="B40" s="305" t="s">
        <v>1423</v>
      </c>
      <c r="C40" s="306">
        <v>0</v>
      </c>
      <c r="D40" s="306">
        <v>47284375</v>
      </c>
      <c r="E40" s="306">
        <v>0</v>
      </c>
      <c r="F40" s="306"/>
    </row>
    <row r="41" spans="1:6" s="304" customFormat="1" ht="16.5">
      <c r="B41" s="305" t="s">
        <v>1424</v>
      </c>
      <c r="C41" s="306">
        <v>80307711</v>
      </c>
      <c r="D41" s="306">
        <v>29180310.27</v>
      </c>
      <c r="E41" s="306">
        <v>75000</v>
      </c>
      <c r="F41" s="306">
        <v>140631359.52000001</v>
      </c>
    </row>
    <row r="42" spans="1:6" s="304" customFormat="1" ht="16.5">
      <c r="B42" s="305" t="s">
        <v>1425</v>
      </c>
      <c r="C42" s="306">
        <v>753179518.03999996</v>
      </c>
      <c r="D42" s="306">
        <v>302382449.50999999</v>
      </c>
      <c r="E42" s="306">
        <v>315350718.17000002</v>
      </c>
      <c r="F42" s="306">
        <v>134749517.94</v>
      </c>
    </row>
    <row r="43" spans="1:6" s="304" customFormat="1" ht="16.5">
      <c r="B43" s="305" t="s">
        <v>1426</v>
      </c>
      <c r="C43" s="306">
        <v>5314890307</v>
      </c>
      <c r="D43" s="306">
        <v>2979596400</v>
      </c>
      <c r="E43" s="306">
        <v>4996095993</v>
      </c>
      <c r="F43" s="306">
        <v>3002263734</v>
      </c>
    </row>
    <row r="44" spans="1:6" s="304" customFormat="1" ht="16.5">
      <c r="A44" s="307" t="s">
        <v>1409</v>
      </c>
      <c r="C44" s="308">
        <v>5314890307</v>
      </c>
      <c r="D44" s="308">
        <v>2979596400</v>
      </c>
      <c r="E44" s="308">
        <v>4996095993</v>
      </c>
      <c r="F44" s="308">
        <v>3002263734</v>
      </c>
    </row>
    <row r="45" spans="1:6" s="304" customFormat="1" ht="16.5">
      <c r="B45" s="305" t="s">
        <v>1409</v>
      </c>
      <c r="C45" s="306">
        <v>5314890307</v>
      </c>
      <c r="D45" s="306">
        <v>2979596400</v>
      </c>
      <c r="E45" s="306">
        <v>4996095993</v>
      </c>
      <c r="F45" s="306">
        <v>3002263734</v>
      </c>
    </row>
    <row r="46" spans="1:6" s="304" customFormat="1" ht="16.5">
      <c r="B46" s="305"/>
      <c r="C46" s="305"/>
      <c r="D46" s="305"/>
      <c r="E46" s="306"/>
      <c r="F46" s="308"/>
    </row>
    <row r="47" spans="1:6" s="304" customFormat="1" ht="16.5">
      <c r="A47" s="301" t="s">
        <v>1427</v>
      </c>
      <c r="B47" s="301"/>
      <c r="C47" s="303">
        <v>699375526</v>
      </c>
      <c r="D47" s="303">
        <v>319895335.19</v>
      </c>
      <c r="E47" s="303">
        <v>721310819</v>
      </c>
      <c r="F47" s="303">
        <v>339588468.62</v>
      </c>
    </row>
    <row r="48" spans="1:6" s="304" customFormat="1" ht="16.5">
      <c r="B48" s="305" t="s">
        <v>1427</v>
      </c>
      <c r="C48" s="306">
        <v>699375526</v>
      </c>
      <c r="D48" s="306">
        <v>319895335.19</v>
      </c>
      <c r="E48" s="306">
        <v>721310819</v>
      </c>
      <c r="F48" s="306">
        <v>339588468.62</v>
      </c>
    </row>
    <row r="49" spans="1:6" s="304" customFormat="1" ht="16.5">
      <c r="A49" s="309" t="s">
        <v>1410</v>
      </c>
      <c r="B49" s="309"/>
      <c r="C49" s="308">
        <v>699375526</v>
      </c>
      <c r="D49" s="308">
        <v>319895335.19</v>
      </c>
      <c r="E49" s="310">
        <v>721310819</v>
      </c>
      <c r="F49" s="310">
        <v>339588468.62</v>
      </c>
    </row>
    <row r="50" spans="1:6" s="304" customFormat="1" ht="16.5">
      <c r="B50" s="305" t="s">
        <v>1410</v>
      </c>
      <c r="C50" s="306">
        <v>699375526</v>
      </c>
      <c r="D50" s="306">
        <v>319895335.19</v>
      </c>
      <c r="E50" s="306">
        <v>721310819</v>
      </c>
      <c r="F50" s="306">
        <v>339588468.62</v>
      </c>
    </row>
    <row r="51" spans="1:6" s="281" customFormat="1"/>
    <row r="52" spans="1:6" s="281" customFormat="1"/>
    <row r="53" spans="1:6" s="281" customFormat="1"/>
    <row r="54" spans="1:6" s="281" customFormat="1"/>
    <row r="55" spans="1:6" s="281" customFormat="1"/>
    <row r="56" spans="1:6" s="281" customFormat="1"/>
    <row r="57" spans="1:6" s="281" customFormat="1"/>
    <row r="58" spans="1:6" s="281" customFormat="1"/>
    <row r="59" spans="1:6" s="281" customFormat="1"/>
    <row r="60" spans="1:6" s="281" customFormat="1"/>
    <row r="61" spans="1:6" s="281" customFormat="1"/>
    <row r="62" spans="1:6" s="281" customFormat="1"/>
    <row r="63" spans="1:6" s="281" customFormat="1"/>
    <row r="64" spans="1:6" s="281" customFormat="1"/>
    <row r="65" s="281" customFormat="1"/>
    <row r="66" s="281" customFormat="1"/>
    <row r="67" s="281" customFormat="1"/>
    <row r="68" s="281" customFormat="1"/>
    <row r="69" s="281" customFormat="1"/>
    <row r="70" s="281" customFormat="1"/>
    <row r="71" s="281" customFormat="1"/>
    <row r="72" s="281" customFormat="1"/>
    <row r="73" s="281" customFormat="1"/>
    <row r="74" s="281" customFormat="1"/>
    <row r="75" s="281" customFormat="1"/>
    <row r="76" s="281" customFormat="1"/>
    <row r="77" s="281" customFormat="1"/>
    <row r="78" s="281" customFormat="1"/>
    <row r="79" s="281" customFormat="1"/>
    <row r="80" s="281" customFormat="1"/>
    <row r="81" s="281" customFormat="1"/>
    <row r="82" s="281" customFormat="1"/>
    <row r="83" s="281" customFormat="1"/>
    <row r="84" s="281" customFormat="1"/>
    <row r="85" s="281" customFormat="1"/>
    <row r="86" s="281" customFormat="1"/>
    <row r="87" s="281" customFormat="1"/>
    <row r="88" s="281" customFormat="1"/>
    <row r="89" s="281" customFormat="1"/>
    <row r="90" s="281" customFormat="1"/>
    <row r="91" s="281" customFormat="1"/>
    <row r="92" s="281" customFormat="1"/>
    <row r="93" s="281" customFormat="1"/>
    <row r="94" s="281" customFormat="1"/>
    <row r="95" s="281" customFormat="1"/>
    <row r="96" s="281" customFormat="1"/>
    <row r="97" s="281" customFormat="1"/>
    <row r="98" s="281" customFormat="1"/>
    <row r="99" s="281" customFormat="1"/>
    <row r="100" s="281" customFormat="1"/>
    <row r="101" s="281" customFormat="1"/>
    <row r="102" s="281" customFormat="1"/>
    <row r="103" s="281" customFormat="1"/>
    <row r="104" s="281" customFormat="1"/>
    <row r="105" s="281" customFormat="1"/>
    <row r="106" s="281" customFormat="1"/>
    <row r="107" s="281" customFormat="1"/>
    <row r="108" s="281" customFormat="1"/>
    <row r="109" s="281" customFormat="1"/>
    <row r="110" s="281" customFormat="1"/>
    <row r="111" s="281" customFormat="1"/>
    <row r="112" s="281" customFormat="1"/>
    <row r="113" s="281" customFormat="1"/>
    <row r="114" s="281" customFormat="1"/>
    <row r="115" s="281" customFormat="1"/>
    <row r="116" s="281" customFormat="1"/>
    <row r="117" s="281" customFormat="1"/>
    <row r="118" s="281" customFormat="1"/>
    <row r="119" s="281" customFormat="1"/>
    <row r="120" s="281" customFormat="1"/>
    <row r="121" s="281" customFormat="1"/>
    <row r="122" s="281" customFormat="1"/>
    <row r="123" s="281" customFormat="1"/>
    <row r="124" s="281" customFormat="1"/>
    <row r="125" s="281" customFormat="1"/>
    <row r="126" s="281" customFormat="1"/>
    <row r="127" s="281" customFormat="1"/>
    <row r="128" s="281" customFormat="1"/>
    <row r="129" s="281" customFormat="1"/>
    <row r="130" s="281" customFormat="1"/>
    <row r="131" s="281" customFormat="1"/>
    <row r="132" s="281" customFormat="1"/>
    <row r="133" s="281" customFormat="1"/>
    <row r="134" s="281" customFormat="1"/>
    <row r="135" s="281" customFormat="1"/>
    <row r="136" s="281" customFormat="1"/>
    <row r="137" s="281" customFormat="1"/>
    <row r="138" s="281" customFormat="1"/>
    <row r="139" s="281" customFormat="1"/>
    <row r="140" s="281" customFormat="1"/>
    <row r="141" s="281" customFormat="1"/>
    <row r="142" s="281" customFormat="1"/>
    <row r="143" s="281" customFormat="1"/>
    <row r="144" s="281" customFormat="1"/>
    <row r="145" s="281" customFormat="1"/>
    <row r="146" s="281" customFormat="1"/>
    <row r="147" s="281" customFormat="1"/>
    <row r="148" s="281" customFormat="1"/>
    <row r="149" s="281" customFormat="1"/>
    <row r="150" s="281" customFormat="1"/>
    <row r="151" s="281" customFormat="1"/>
    <row r="152" s="281" customFormat="1"/>
    <row r="153" s="281" customFormat="1"/>
    <row r="154" s="281" customFormat="1"/>
    <row r="155" s="281" customFormat="1"/>
    <row r="156" s="281" customFormat="1"/>
    <row r="157" s="281" customFormat="1"/>
    <row r="158" s="281" customFormat="1"/>
    <row r="159" s="281" customFormat="1"/>
    <row r="160" s="281" customFormat="1"/>
    <row r="161" s="281" customFormat="1"/>
    <row r="162" s="281" customFormat="1"/>
    <row r="163" s="281" customFormat="1"/>
    <row r="164" s="281" customFormat="1"/>
    <row r="165" s="281" customFormat="1"/>
    <row r="166" s="281" customFormat="1"/>
    <row r="167" s="281" customFormat="1"/>
    <row r="168" s="281" customFormat="1"/>
    <row r="169" s="281" customFormat="1"/>
    <row r="170" s="281" customFormat="1"/>
    <row r="171" s="281" customFormat="1"/>
    <row r="172" s="281" customFormat="1"/>
    <row r="173" s="281" customFormat="1"/>
    <row r="174" s="281" customFormat="1"/>
    <row r="175" s="281" customFormat="1"/>
    <row r="176" s="281" customFormat="1"/>
    <row r="177" s="281" customFormat="1"/>
    <row r="178" s="281" customFormat="1"/>
    <row r="179" s="281" customFormat="1"/>
    <row r="180" s="281" customFormat="1"/>
    <row r="181" s="281" customFormat="1"/>
    <row r="182" s="281" customFormat="1"/>
    <row r="183" s="281" customFormat="1"/>
    <row r="184" s="281" customFormat="1"/>
    <row r="185" s="281" customFormat="1"/>
    <row r="186" s="281" customFormat="1"/>
    <row r="187" s="281" customFormat="1"/>
    <row r="188" s="281" customFormat="1"/>
    <row r="189" s="281" customFormat="1"/>
    <row r="190" s="281" customFormat="1"/>
    <row r="191" s="281" customFormat="1"/>
    <row r="192" s="281" customFormat="1"/>
    <row r="193" s="281" customFormat="1"/>
    <row r="194" s="281" customFormat="1"/>
    <row r="195" s="281" customFormat="1"/>
    <row r="196" s="281" customFormat="1"/>
    <row r="197" s="281" customFormat="1"/>
    <row r="198" s="281" customFormat="1"/>
    <row r="199" s="281" customFormat="1"/>
    <row r="200" s="281" customFormat="1"/>
    <row r="201" s="281" customFormat="1"/>
    <row r="202" s="281" customFormat="1"/>
    <row r="203" s="281" customFormat="1"/>
    <row r="204" s="281" customFormat="1"/>
    <row r="205" s="281" customFormat="1"/>
    <row r="206" s="281" customFormat="1"/>
    <row r="207" s="281" customFormat="1"/>
    <row r="208" s="281" customFormat="1"/>
    <row r="209" s="281" customFormat="1"/>
    <row r="210" s="281" customFormat="1"/>
    <row r="211" s="281" customFormat="1"/>
    <row r="212" s="281" customFormat="1"/>
    <row r="213" s="281" customFormat="1"/>
    <row r="214" s="281" customFormat="1"/>
    <row r="215" s="281" customFormat="1"/>
    <row r="216" s="281" customFormat="1"/>
    <row r="217" s="281" customFormat="1"/>
    <row r="218" s="281" customFormat="1"/>
    <row r="219" s="281" customFormat="1"/>
    <row r="220" s="281" customFormat="1"/>
    <row r="221" s="281" customFormat="1"/>
    <row r="222" s="281" customFormat="1"/>
    <row r="223" s="281" customFormat="1"/>
    <row r="224" s="281" customFormat="1"/>
    <row r="225" s="281" customFormat="1"/>
    <row r="226" s="281" customFormat="1"/>
    <row r="227" s="281" customFormat="1"/>
    <row r="228" s="281" customFormat="1"/>
    <row r="229" s="281" customFormat="1"/>
    <row r="230" s="281" customFormat="1"/>
    <row r="231" s="281" customFormat="1"/>
    <row r="232" s="281" customFormat="1"/>
    <row r="233" s="281" customFormat="1"/>
    <row r="234" s="281" customFormat="1"/>
    <row r="235" s="281" customFormat="1"/>
    <row r="236" s="281" customFormat="1"/>
    <row r="237" s="281" customFormat="1"/>
    <row r="238" s="281" customFormat="1"/>
    <row r="239" s="281" customFormat="1"/>
    <row r="240" s="281" customFormat="1"/>
    <row r="241" s="281" customFormat="1"/>
    <row r="242" s="281" customFormat="1"/>
    <row r="243" s="281" customFormat="1"/>
    <row r="244" s="281" customFormat="1"/>
    <row r="245" s="281" customFormat="1"/>
    <row r="246" s="281" customFormat="1"/>
    <row r="247" s="281" customFormat="1"/>
    <row r="248" s="281" customFormat="1"/>
    <row r="249" s="281" customFormat="1"/>
    <row r="250" s="281" customFormat="1"/>
    <row r="251" s="281" customFormat="1"/>
    <row r="252" s="281" customFormat="1"/>
    <row r="253" s="281" customFormat="1"/>
    <row r="254" s="281" customFormat="1"/>
    <row r="255" s="281" customFormat="1"/>
    <row r="256" s="281" customFormat="1"/>
    <row r="257" s="281" customFormat="1"/>
    <row r="258" s="281" customFormat="1"/>
    <row r="259" s="281" customFormat="1"/>
    <row r="260" s="281" customFormat="1"/>
    <row r="261" s="281" customFormat="1"/>
    <row r="262" s="281" customFormat="1"/>
    <row r="263" s="281" customFormat="1"/>
    <row r="264" s="281" customFormat="1"/>
  </sheetData>
  <mergeCells count="4">
    <mergeCell ref="A5:F5"/>
    <mergeCell ref="A7:B8"/>
    <mergeCell ref="C7:D7"/>
    <mergeCell ref="E7:F7"/>
  </mergeCells>
  <pageMargins left="0.78740157480314965" right="0.59055118110236227" top="0.78740157480314965" bottom="0.59055118110236227" header="0" footer="0.37"/>
  <pageSetup scale="65" orientation="portrait" r:id="rId1"/>
  <headerFooter alignWithMargins="0">
    <oddFooter>&amp;R&amp;9&amp;P de &amp;N&amp;6
&amp;Z&amp;F
&amp;A</oddFooter>
  </headerFooter>
</worksheet>
</file>

<file path=xl/worksheets/sheet13.xml><?xml version="1.0" encoding="utf-8"?>
<worksheet xmlns="http://schemas.openxmlformats.org/spreadsheetml/2006/main" xmlns:r="http://schemas.openxmlformats.org/officeDocument/2006/relationships">
  <dimension ref="A1:E13"/>
  <sheetViews>
    <sheetView showGridLines="0" workbookViewId="0">
      <selection activeCell="A25" sqref="A25"/>
    </sheetView>
  </sheetViews>
  <sheetFormatPr baseColWidth="10" defaultColWidth="11.42578125" defaultRowHeight="12.75"/>
  <cols>
    <col min="1" max="1" width="40.42578125" style="298" customWidth="1"/>
    <col min="2" max="5" width="19.7109375" style="298" customWidth="1"/>
    <col min="6" max="16384" width="11.42578125" style="298"/>
  </cols>
  <sheetData>
    <row r="1" spans="1:5" ht="13.5" customHeight="1">
      <c r="A1" s="280" t="s">
        <v>1394</v>
      </c>
      <c r="B1" s="280"/>
      <c r="C1" s="280"/>
      <c r="D1" s="280"/>
      <c r="E1" s="280"/>
    </row>
    <row r="2" spans="1:5">
      <c r="A2" s="280" t="s">
        <v>1395</v>
      </c>
      <c r="B2" s="280"/>
      <c r="C2" s="280"/>
      <c r="D2" s="280"/>
      <c r="E2" s="280"/>
    </row>
    <row r="3" spans="1:5">
      <c r="A3" s="280" t="s">
        <v>1428</v>
      </c>
      <c r="B3" s="280"/>
      <c r="C3" s="280"/>
      <c r="D3" s="280"/>
      <c r="E3" s="280"/>
    </row>
    <row r="4" spans="1:5">
      <c r="A4" s="282" t="s">
        <v>1397</v>
      </c>
      <c r="B4" s="282"/>
      <c r="C4" s="282"/>
      <c r="D4" s="282"/>
      <c r="E4" s="282"/>
    </row>
    <row r="7" spans="1:5" ht="15">
      <c r="A7" s="285" t="s">
        <v>1429</v>
      </c>
      <c r="B7" s="285">
        <v>2014</v>
      </c>
      <c r="C7" s="285"/>
      <c r="D7" s="285">
        <v>2015</v>
      </c>
      <c r="E7" s="285"/>
    </row>
    <row r="8" spans="1:5" ht="15">
      <c r="A8" s="285"/>
      <c r="B8" s="287" t="s">
        <v>1400</v>
      </c>
      <c r="C8" s="287" t="s">
        <v>1401</v>
      </c>
      <c r="D8" s="287" t="s">
        <v>1400</v>
      </c>
      <c r="E8" s="287" t="s">
        <v>1401</v>
      </c>
    </row>
    <row r="9" spans="1:5" ht="24.95" customHeight="1">
      <c r="A9" s="311" t="s">
        <v>1402</v>
      </c>
      <c r="B9" s="311">
        <v>51730870669</v>
      </c>
      <c r="C9" s="311">
        <v>30238217289.619999</v>
      </c>
      <c r="D9" s="311">
        <v>57182209034</v>
      </c>
      <c r="E9" s="311">
        <v>20404140961.68</v>
      </c>
    </row>
    <row r="10" spans="1:5" ht="29.1" customHeight="1">
      <c r="A10" s="312" t="s">
        <v>1430</v>
      </c>
      <c r="B10" s="313">
        <v>7086694711.54</v>
      </c>
      <c r="C10" s="313">
        <v>3516010724.8800001</v>
      </c>
      <c r="D10" s="314">
        <v>7946412462.7600002</v>
      </c>
      <c r="E10" s="314">
        <v>4601741102.0900002</v>
      </c>
    </row>
    <row r="11" spans="1:5" ht="29.1" customHeight="1">
      <c r="A11" s="312" t="s">
        <v>1431</v>
      </c>
      <c r="B11" s="313">
        <v>28356637713.529999</v>
      </c>
      <c r="C11" s="313">
        <v>18986926022.259998</v>
      </c>
      <c r="D11" s="314">
        <v>33071029515.619999</v>
      </c>
      <c r="E11" s="314">
        <v>7671386451.6099997</v>
      </c>
    </row>
    <row r="12" spans="1:5" ht="29.1" customHeight="1">
      <c r="A12" s="312" t="s">
        <v>1432</v>
      </c>
      <c r="B12" s="313">
        <v>3799173270.0100002</v>
      </c>
      <c r="C12" s="313">
        <v>1146923051.9400001</v>
      </c>
      <c r="D12" s="314">
        <v>3884049760.46</v>
      </c>
      <c r="E12" s="314">
        <v>1376408034.25</v>
      </c>
    </row>
    <row r="13" spans="1:5" ht="33">
      <c r="A13" s="315" t="s">
        <v>1433</v>
      </c>
      <c r="B13" s="316">
        <v>12488364973.92</v>
      </c>
      <c r="C13" s="316">
        <v>6588357490.54</v>
      </c>
      <c r="D13" s="314">
        <v>12280717295.16</v>
      </c>
      <c r="E13" s="314">
        <v>6754605373.7299995</v>
      </c>
    </row>
  </sheetData>
  <mergeCells count="3">
    <mergeCell ref="A7:A8"/>
    <mergeCell ref="B7:C7"/>
    <mergeCell ref="D7:E7"/>
  </mergeCells>
  <printOptions horizontalCentered="1"/>
  <pageMargins left="0.70866141732283472" right="0.51181102362204722" top="0.78740157480314965" bottom="0.74803149606299213" header="0" footer="0.31496062992125984"/>
  <pageSetup orientation="landscape" errors="NA" r:id="rId1"/>
  <headerFooter alignWithMargins="0">
    <oddFooter xml:space="preserve">&amp;R&amp;8&amp;P de &amp;N  &amp;6
&amp;Z&amp;F  
&amp;A  </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E14"/>
  <sheetViews>
    <sheetView showGridLines="0" workbookViewId="0">
      <selection activeCell="A25" sqref="A25"/>
    </sheetView>
  </sheetViews>
  <sheetFormatPr baseColWidth="10" defaultColWidth="11.42578125" defaultRowHeight="12.75"/>
  <cols>
    <col min="1" max="1" width="52.7109375" style="281" customWidth="1"/>
    <col min="2" max="5" width="23.42578125" style="281" customWidth="1"/>
    <col min="6" max="16384" width="11.42578125" style="281"/>
  </cols>
  <sheetData>
    <row r="1" spans="1:5">
      <c r="A1" s="280" t="s">
        <v>1394</v>
      </c>
      <c r="B1" s="280"/>
      <c r="C1" s="280"/>
      <c r="D1" s="280"/>
      <c r="E1" s="280"/>
    </row>
    <row r="2" spans="1:5">
      <c r="A2" s="280" t="s">
        <v>1395</v>
      </c>
      <c r="B2" s="280"/>
      <c r="C2" s="280"/>
      <c r="D2" s="280"/>
      <c r="E2" s="280"/>
    </row>
    <row r="3" spans="1:5">
      <c r="A3" s="280" t="s">
        <v>1434</v>
      </c>
      <c r="B3" s="280"/>
      <c r="C3" s="280"/>
      <c r="D3" s="280"/>
      <c r="E3" s="280"/>
    </row>
    <row r="4" spans="1:5">
      <c r="A4" s="282" t="s">
        <v>1397</v>
      </c>
      <c r="B4" s="282"/>
      <c r="C4" s="282"/>
      <c r="D4" s="282"/>
      <c r="E4" s="282"/>
    </row>
    <row r="5" spans="1:5">
      <c r="A5" s="282" t="s">
        <v>1398</v>
      </c>
      <c r="B5" s="282"/>
      <c r="C5" s="282"/>
      <c r="D5" s="282"/>
      <c r="E5" s="282"/>
    </row>
    <row r="6" spans="1:5">
      <c r="A6" s="298"/>
      <c r="B6" s="298"/>
      <c r="C6" s="298"/>
      <c r="D6" s="298"/>
      <c r="E6" s="298"/>
    </row>
    <row r="7" spans="1:5" s="299" customFormat="1" ht="15">
      <c r="A7" s="285" t="s">
        <v>1435</v>
      </c>
      <c r="B7" s="285">
        <v>2014</v>
      </c>
      <c r="C7" s="285"/>
      <c r="D7" s="285">
        <v>2015</v>
      </c>
      <c r="E7" s="285"/>
    </row>
    <row r="8" spans="1:5" s="299" customFormat="1" ht="15">
      <c r="A8" s="285"/>
      <c r="B8" s="287" t="s">
        <v>1400</v>
      </c>
      <c r="C8" s="287" t="s">
        <v>1401</v>
      </c>
      <c r="D8" s="287" t="s">
        <v>1400</v>
      </c>
      <c r="E8" s="287" t="s">
        <v>1401</v>
      </c>
    </row>
    <row r="9" spans="1:5" s="299" customFormat="1" ht="24.95" customHeight="1">
      <c r="A9" s="300" t="s">
        <v>1402</v>
      </c>
      <c r="B9" s="317">
        <v>51730870669</v>
      </c>
      <c r="C9" s="317">
        <v>30238217289.620003</v>
      </c>
      <c r="D9" s="317">
        <v>57182209034</v>
      </c>
      <c r="E9" s="317">
        <v>20404140961.68</v>
      </c>
    </row>
    <row r="10" spans="1:5" ht="27" customHeight="1">
      <c r="A10" s="318" t="s">
        <v>1436</v>
      </c>
      <c r="B10" s="319">
        <v>16416518842.92</v>
      </c>
      <c r="C10" s="319">
        <v>8897984920.0200005</v>
      </c>
      <c r="D10" s="320">
        <v>15868647774.709999</v>
      </c>
      <c r="E10" s="321">
        <v>8528365069.3299999</v>
      </c>
    </row>
    <row r="11" spans="1:5" ht="27" customHeight="1">
      <c r="A11" s="322" t="s">
        <v>1437</v>
      </c>
      <c r="B11" s="316">
        <v>3843374471.0700002</v>
      </c>
      <c r="C11" s="316">
        <v>1628547166.29</v>
      </c>
      <c r="D11" s="323">
        <v>4148642578.4400001</v>
      </c>
      <c r="E11" s="324">
        <v>2679747679.0500002</v>
      </c>
    </row>
    <row r="12" spans="1:5" ht="27" customHeight="1">
      <c r="A12" s="325" t="s">
        <v>1438</v>
      </c>
      <c r="B12" s="313">
        <v>27489026737.869999</v>
      </c>
      <c r="C12" s="313">
        <v>17357575088.34</v>
      </c>
      <c r="D12" s="323">
        <v>32839854546.369999</v>
      </c>
      <c r="E12" s="324">
        <v>5810090694.3000002</v>
      </c>
    </row>
    <row r="13" spans="1:5" ht="27" customHeight="1">
      <c r="A13" s="326" t="s">
        <v>1439</v>
      </c>
      <c r="B13" s="327">
        <v>3981950617.1399999</v>
      </c>
      <c r="C13" s="327">
        <v>2354110114.9699998</v>
      </c>
      <c r="D13" s="328">
        <v>4325064134.4799995</v>
      </c>
      <c r="E13" s="329">
        <v>3385937519</v>
      </c>
    </row>
    <row r="14" spans="1:5" ht="20.100000000000001" customHeight="1"/>
  </sheetData>
  <mergeCells count="3">
    <mergeCell ref="A7:A8"/>
    <mergeCell ref="B7:C7"/>
    <mergeCell ref="D7:E7"/>
  </mergeCells>
  <printOptions horizontalCentered="1"/>
  <pageMargins left="0.70866141732283472" right="0.59055118110236227" top="0.78740157480314965" bottom="0.78" header="0" footer="0.39"/>
  <pageSetup scale="86" orientation="landscape" errors="NA" r:id="rId1"/>
  <headerFooter alignWithMargins="0">
    <oddFooter xml:space="preserve">&amp;R&amp;8&amp;P  de &amp;N  &amp;6
&amp;Z&amp;F  
&amp;A  </oddFooter>
  </headerFooter>
</worksheet>
</file>

<file path=xl/worksheets/sheet15.xml><?xml version="1.0" encoding="utf-8"?>
<worksheet xmlns="http://schemas.openxmlformats.org/spreadsheetml/2006/main" xmlns:r="http://schemas.openxmlformats.org/officeDocument/2006/relationships">
  <sheetPr>
    <pageSetUpPr fitToPage="1"/>
  </sheetPr>
  <dimension ref="A1:E22"/>
  <sheetViews>
    <sheetView showGridLines="0" workbookViewId="0">
      <selection activeCell="C25" sqref="C25"/>
    </sheetView>
  </sheetViews>
  <sheetFormatPr baseColWidth="10" defaultColWidth="11.42578125" defaultRowHeight="12.75"/>
  <cols>
    <col min="1" max="1" width="46.42578125" style="298" customWidth="1"/>
    <col min="2" max="5" width="21.42578125" style="298" customWidth="1"/>
    <col min="6" max="16384" width="11.42578125" style="298"/>
  </cols>
  <sheetData>
    <row r="1" spans="1:5" ht="12.75" customHeight="1">
      <c r="A1" s="280" t="s">
        <v>1394</v>
      </c>
      <c r="B1" s="280"/>
      <c r="C1" s="280"/>
      <c r="D1" s="280"/>
      <c r="E1" s="280"/>
    </row>
    <row r="2" spans="1:5" ht="12.75" customHeight="1">
      <c r="A2" s="280" t="s">
        <v>1395</v>
      </c>
      <c r="B2" s="280"/>
      <c r="C2" s="280"/>
      <c r="D2" s="280"/>
      <c r="E2" s="280"/>
    </row>
    <row r="3" spans="1:5" ht="12.75" customHeight="1">
      <c r="A3" s="280" t="s">
        <v>1440</v>
      </c>
      <c r="B3" s="280"/>
      <c r="C3" s="280"/>
      <c r="D3" s="280"/>
      <c r="E3" s="280"/>
    </row>
    <row r="4" spans="1:5" ht="12.75" customHeight="1">
      <c r="A4" s="282" t="s">
        <v>1397</v>
      </c>
      <c r="B4" s="282"/>
      <c r="C4" s="282"/>
      <c r="D4" s="282"/>
      <c r="E4" s="282"/>
    </row>
    <row r="5" spans="1:5" ht="12.75" customHeight="1">
      <c r="A5" s="282" t="s">
        <v>1398</v>
      </c>
      <c r="B5" s="282"/>
      <c r="C5" s="282"/>
      <c r="D5" s="282"/>
      <c r="E5" s="282"/>
    </row>
    <row r="7" spans="1:5" s="330" customFormat="1" ht="15">
      <c r="A7" s="285" t="s">
        <v>1441</v>
      </c>
      <c r="B7" s="285">
        <v>2014</v>
      </c>
      <c r="C7" s="285"/>
      <c r="D7" s="285">
        <v>2015</v>
      </c>
      <c r="E7" s="285"/>
    </row>
    <row r="8" spans="1:5" s="330" customFormat="1" ht="15">
      <c r="A8" s="285"/>
      <c r="B8" s="287" t="s">
        <v>1400</v>
      </c>
      <c r="C8" s="287" t="s">
        <v>1401</v>
      </c>
      <c r="D8" s="287" t="s">
        <v>1400</v>
      </c>
      <c r="E8" s="287" t="s">
        <v>1401</v>
      </c>
    </row>
    <row r="9" spans="1:5" s="330" customFormat="1" ht="24.95" customHeight="1">
      <c r="A9" s="331" t="s">
        <v>1442</v>
      </c>
      <c r="B9" s="332">
        <v>51730870669</v>
      </c>
      <c r="C9" s="332">
        <v>30238217289.620003</v>
      </c>
      <c r="D9" s="332">
        <v>57182209034</v>
      </c>
      <c r="E9" s="332">
        <v>20404140961.68</v>
      </c>
    </row>
    <row r="10" spans="1:5" ht="24.95" customHeight="1">
      <c r="A10" s="312" t="s">
        <v>1443</v>
      </c>
      <c r="B10" s="323">
        <v>389077072.24000001</v>
      </c>
      <c r="C10" s="323">
        <v>371329683.30000001</v>
      </c>
      <c r="D10" s="323">
        <v>678000000</v>
      </c>
      <c r="E10" s="323">
        <v>383567400.11000001</v>
      </c>
    </row>
    <row r="11" spans="1:5" ht="24.95" customHeight="1">
      <c r="A11" s="312" t="s">
        <v>1444</v>
      </c>
      <c r="B11" s="323">
        <v>670150109.66999996</v>
      </c>
      <c r="C11" s="323">
        <v>335556586.86000001</v>
      </c>
      <c r="D11" s="323">
        <v>687421913</v>
      </c>
      <c r="E11" s="323">
        <v>365301548.62</v>
      </c>
    </row>
    <row r="12" spans="1:5" ht="24.95" customHeight="1">
      <c r="A12" s="312" t="s">
        <v>1445</v>
      </c>
      <c r="B12" s="323">
        <v>17259552942.860001</v>
      </c>
      <c r="C12" s="323">
        <v>5739887595.4300003</v>
      </c>
      <c r="D12" s="323">
        <v>18501050950.07</v>
      </c>
      <c r="E12" s="323">
        <v>6459932949.6000004</v>
      </c>
    </row>
    <row r="13" spans="1:5" ht="24.95" customHeight="1">
      <c r="A13" s="312" t="s">
        <v>1446</v>
      </c>
      <c r="B13" s="323">
        <v>20977327131.470001</v>
      </c>
      <c r="C13" s="323">
        <v>16410804613.360001</v>
      </c>
      <c r="D13" s="323">
        <v>25056004748.77</v>
      </c>
      <c r="E13" s="323">
        <v>5352415552.3900003</v>
      </c>
    </row>
    <row r="14" spans="1:5" ht="24.95" customHeight="1">
      <c r="A14" s="312" t="s">
        <v>1447</v>
      </c>
      <c r="B14" s="323">
        <v>11276728.17</v>
      </c>
      <c r="C14" s="323">
        <v>50082985.289999999</v>
      </c>
      <c r="D14" s="323">
        <v>12997127</v>
      </c>
      <c r="E14" s="323">
        <v>36765199.530000001</v>
      </c>
    </row>
    <row r="15" spans="1:5" ht="24.95" customHeight="1">
      <c r="A15" s="312" t="s">
        <v>1448</v>
      </c>
      <c r="B15" s="323">
        <v>936945528.66999996</v>
      </c>
      <c r="C15" s="323">
        <v>556193403.38999999</v>
      </c>
      <c r="D15" s="323">
        <v>995470528</v>
      </c>
      <c r="E15" s="323">
        <v>634417880.38</v>
      </c>
    </row>
    <row r="16" spans="1:5" ht="24.95" customHeight="1">
      <c r="A16" s="312" t="s">
        <v>1449</v>
      </c>
      <c r="B16" s="323">
        <v>11486541155.92</v>
      </c>
      <c r="C16" s="323">
        <v>6774362421.9899998</v>
      </c>
      <c r="D16" s="323">
        <v>11251263767.16</v>
      </c>
      <c r="E16" s="323">
        <v>7171740431.0500002</v>
      </c>
    </row>
    <row r="17" spans="1:5">
      <c r="A17" s="281"/>
      <c r="B17" s="281"/>
      <c r="C17" s="281"/>
      <c r="D17" s="281"/>
      <c r="E17" s="281"/>
    </row>
    <row r="18" spans="1:5">
      <c r="A18" s="281"/>
      <c r="B18" s="281"/>
      <c r="C18" s="281"/>
      <c r="D18" s="281"/>
      <c r="E18" s="281"/>
    </row>
    <row r="19" spans="1:5">
      <c r="A19" s="281"/>
      <c r="B19" s="281"/>
      <c r="C19" s="281"/>
      <c r="D19" s="281"/>
      <c r="E19" s="281"/>
    </row>
    <row r="20" spans="1:5">
      <c r="A20" s="281"/>
      <c r="B20" s="281"/>
      <c r="C20" s="281"/>
      <c r="D20" s="281"/>
      <c r="E20" s="281"/>
    </row>
    <row r="21" spans="1:5">
      <c r="A21" s="281"/>
      <c r="B21" s="281"/>
      <c r="C21" s="281"/>
      <c r="D21" s="281"/>
      <c r="E21" s="281"/>
    </row>
    <row r="22" spans="1:5">
      <c r="A22" s="281"/>
      <c r="B22" s="281"/>
      <c r="C22" s="281"/>
      <c r="D22" s="281"/>
      <c r="E22" s="281"/>
    </row>
  </sheetData>
  <mergeCells count="3">
    <mergeCell ref="A7:A8"/>
    <mergeCell ref="B7:C7"/>
    <mergeCell ref="D7:E7"/>
  </mergeCells>
  <printOptions horizontalCentered="1"/>
  <pageMargins left="0.70866141732283472" right="0.39370078740157483" top="0.39370078740157483" bottom="0.82677165354330717" header="0" footer="0.47244094488188981"/>
  <pageSetup scale="97" orientation="landscape" errors="NA" r:id="rId1"/>
  <headerFooter alignWithMargins="0">
    <oddFooter xml:space="preserve">&amp;R&amp;8&amp;P de &amp;N  &amp;6
&amp;Z&amp;F  
&amp;A&amp;10  </oddFooter>
  </headerFooter>
</worksheet>
</file>

<file path=xl/worksheets/sheet16.xml><?xml version="1.0" encoding="utf-8"?>
<worksheet xmlns="http://schemas.openxmlformats.org/spreadsheetml/2006/main" xmlns:r="http://schemas.openxmlformats.org/officeDocument/2006/relationships">
  <sheetPr>
    <pageSetUpPr fitToPage="1"/>
  </sheetPr>
  <dimension ref="A1:E111"/>
  <sheetViews>
    <sheetView showGridLines="0" workbookViewId="0">
      <selection activeCell="A25" sqref="A25"/>
    </sheetView>
  </sheetViews>
  <sheetFormatPr baseColWidth="10" defaultColWidth="11.42578125" defaultRowHeight="11.25"/>
  <cols>
    <col min="1" max="1" width="38.28515625" style="334" customWidth="1"/>
    <col min="2" max="2" width="14.42578125" style="334" customWidth="1"/>
    <col min="3" max="3" width="14.85546875" style="334" customWidth="1"/>
    <col min="4" max="4" width="15.7109375" style="334" customWidth="1"/>
    <col min="5" max="5" width="14.28515625" style="334" customWidth="1"/>
    <col min="6" max="16384" width="11.42578125" style="334"/>
  </cols>
  <sheetData>
    <row r="1" spans="1:5">
      <c r="A1" s="333" t="s">
        <v>1394</v>
      </c>
      <c r="B1" s="333"/>
      <c r="C1" s="333"/>
      <c r="D1" s="333"/>
      <c r="E1" s="333"/>
    </row>
    <row r="2" spans="1:5">
      <c r="A2" s="333" t="s">
        <v>1395</v>
      </c>
      <c r="B2" s="333"/>
      <c r="C2" s="333"/>
      <c r="D2" s="333"/>
      <c r="E2" s="333"/>
    </row>
    <row r="3" spans="1:5">
      <c r="A3" s="333" t="s">
        <v>1450</v>
      </c>
      <c r="B3" s="333"/>
      <c r="C3" s="333"/>
      <c r="D3" s="333"/>
      <c r="E3" s="333"/>
    </row>
    <row r="4" spans="1:5">
      <c r="A4" s="335" t="s">
        <v>1397</v>
      </c>
      <c r="B4" s="335"/>
      <c r="C4" s="335"/>
      <c r="D4" s="335"/>
      <c r="E4" s="335"/>
    </row>
    <row r="5" spans="1:5">
      <c r="A5" s="336" t="s">
        <v>1398</v>
      </c>
      <c r="B5" s="336"/>
      <c r="C5" s="336"/>
      <c r="D5" s="336"/>
      <c r="E5" s="336"/>
    </row>
    <row r="7" spans="1:5">
      <c r="A7" s="337" t="s">
        <v>1451</v>
      </c>
      <c r="B7" s="338">
        <v>2014</v>
      </c>
      <c r="C7" s="338"/>
      <c r="D7" s="338">
        <v>2015</v>
      </c>
      <c r="E7" s="338"/>
    </row>
    <row r="8" spans="1:5" ht="17.25" customHeight="1">
      <c r="A8" s="339"/>
      <c r="B8" s="340" t="s">
        <v>1400</v>
      </c>
      <c r="C8" s="341" t="s">
        <v>1401</v>
      </c>
      <c r="D8" s="340" t="s">
        <v>1400</v>
      </c>
      <c r="E8" s="341" t="s">
        <v>1401</v>
      </c>
    </row>
    <row r="9" spans="1:5" ht="18.75" customHeight="1">
      <c r="A9" s="342" t="s">
        <v>1402</v>
      </c>
      <c r="B9" s="342">
        <v>51730870668.999992</v>
      </c>
      <c r="C9" s="342">
        <v>30238217289.619995</v>
      </c>
      <c r="D9" s="342">
        <v>57182209034</v>
      </c>
      <c r="E9" s="342">
        <v>20404140961.679996</v>
      </c>
    </row>
    <row r="10" spans="1:5" ht="26.1" customHeight="1">
      <c r="A10" s="343" t="s">
        <v>1443</v>
      </c>
      <c r="B10" s="344">
        <v>389077072.24000001</v>
      </c>
      <c r="C10" s="344">
        <v>371329683.30000001</v>
      </c>
      <c r="D10" s="345">
        <v>678000000</v>
      </c>
      <c r="E10" s="346">
        <v>383567400.11000001</v>
      </c>
    </row>
    <row r="11" spans="1:5" ht="26.1" customHeight="1">
      <c r="A11" s="347" t="s">
        <v>1452</v>
      </c>
      <c r="B11" s="348">
        <v>329990255.70999998</v>
      </c>
      <c r="C11" s="348">
        <v>338981174.10000002</v>
      </c>
      <c r="D11" s="348">
        <v>605000000</v>
      </c>
      <c r="E11" s="349">
        <v>343835376.44</v>
      </c>
    </row>
    <row r="12" spans="1:5" ht="26.1" customHeight="1">
      <c r="A12" s="350" t="s">
        <v>1453</v>
      </c>
      <c r="B12" s="351">
        <v>59086816.530000001</v>
      </c>
      <c r="C12" s="351">
        <v>32348509.199999999</v>
      </c>
      <c r="D12" s="351">
        <v>73000000</v>
      </c>
      <c r="E12" s="352">
        <v>39732023.670000002</v>
      </c>
    </row>
    <row r="13" spans="1:5" ht="26.1" customHeight="1">
      <c r="A13" s="353" t="s">
        <v>1444</v>
      </c>
      <c r="B13" s="354">
        <v>670150109.67000008</v>
      </c>
      <c r="C13" s="354">
        <v>335556586.86000001</v>
      </c>
      <c r="D13" s="355">
        <v>687421913</v>
      </c>
      <c r="E13" s="356">
        <v>365301548.62</v>
      </c>
    </row>
    <row r="14" spans="1:5" ht="26.1" customHeight="1">
      <c r="A14" s="347" t="s">
        <v>1454</v>
      </c>
      <c r="B14" s="348">
        <v>151835327.69999999</v>
      </c>
      <c r="C14" s="348">
        <v>67080168.890000001</v>
      </c>
      <c r="D14" s="348">
        <v>154260265</v>
      </c>
      <c r="E14" s="349">
        <v>74138787.099999994</v>
      </c>
    </row>
    <row r="15" spans="1:5" ht="26.1" customHeight="1">
      <c r="A15" s="350" t="s">
        <v>1455</v>
      </c>
      <c r="B15" s="351">
        <v>518314781.97000003</v>
      </c>
      <c r="C15" s="351">
        <v>268476417.97000003</v>
      </c>
      <c r="D15" s="351">
        <v>533161648</v>
      </c>
      <c r="E15" s="352">
        <v>291162761.51999998</v>
      </c>
    </row>
    <row r="16" spans="1:5" ht="26.1" customHeight="1">
      <c r="A16" s="353" t="s">
        <v>1445</v>
      </c>
      <c r="B16" s="354">
        <v>17259552942.859997</v>
      </c>
      <c r="C16" s="354">
        <v>5739887595.4299994</v>
      </c>
      <c r="D16" s="355">
        <v>18501050950.07</v>
      </c>
      <c r="E16" s="356">
        <v>6459932949.5999994</v>
      </c>
    </row>
    <row r="17" spans="1:5" ht="26.1" customHeight="1">
      <c r="A17" s="347" t="s">
        <v>1456</v>
      </c>
      <c r="B17" s="348">
        <v>155970374.37</v>
      </c>
      <c r="C17" s="348">
        <v>69377820.900000006</v>
      </c>
      <c r="D17" s="348">
        <v>135550815.5</v>
      </c>
      <c r="E17" s="349">
        <v>66495415.240000002</v>
      </c>
    </row>
    <row r="18" spans="1:5" ht="26.1" customHeight="1">
      <c r="A18" s="350" t="s">
        <v>1457</v>
      </c>
      <c r="B18" s="351">
        <v>340096356.72000003</v>
      </c>
      <c r="C18" s="351">
        <v>231912773.22999999</v>
      </c>
      <c r="D18" s="351">
        <v>410228822</v>
      </c>
      <c r="E18" s="352">
        <v>259206666.65000001</v>
      </c>
    </row>
    <row r="19" spans="1:5" ht="26.1" customHeight="1">
      <c r="A19" s="350" t="s">
        <v>1458</v>
      </c>
      <c r="B19" s="351">
        <v>595331119.45000005</v>
      </c>
      <c r="C19" s="351">
        <v>312616514.31999999</v>
      </c>
      <c r="D19" s="351">
        <v>606236674</v>
      </c>
      <c r="E19" s="352">
        <v>323568343.75999999</v>
      </c>
    </row>
    <row r="20" spans="1:5" ht="26.1" customHeight="1">
      <c r="A20" s="350" t="s">
        <v>1459</v>
      </c>
      <c r="B20" s="351">
        <v>1258694487.8399999</v>
      </c>
      <c r="C20" s="351">
        <v>725893357.84000003</v>
      </c>
      <c r="D20" s="351">
        <v>1210074794</v>
      </c>
      <c r="E20" s="352">
        <v>720216013.03999996</v>
      </c>
    </row>
    <row r="21" spans="1:5" ht="26.1" customHeight="1">
      <c r="A21" s="350" t="s">
        <v>1460</v>
      </c>
      <c r="B21" s="351">
        <v>1884917053</v>
      </c>
      <c r="C21" s="351">
        <v>1504248873.5899999</v>
      </c>
      <c r="D21" s="351">
        <v>2180000000</v>
      </c>
      <c r="E21" s="352">
        <v>1016373612.86</v>
      </c>
    </row>
    <row r="22" spans="1:5" ht="32.25" customHeight="1">
      <c r="A22" s="357" t="s">
        <v>1461</v>
      </c>
      <c r="B22" s="351">
        <v>186296238.65000001</v>
      </c>
      <c r="C22" s="351">
        <v>546683624.20000005</v>
      </c>
      <c r="D22" s="351">
        <v>202963362</v>
      </c>
      <c r="E22" s="352">
        <v>850093993.26999998</v>
      </c>
    </row>
    <row r="23" spans="1:5" ht="26.1" customHeight="1">
      <c r="A23" s="350" t="s">
        <v>1462</v>
      </c>
      <c r="B23" s="351">
        <v>158318171.11000001</v>
      </c>
      <c r="C23" s="351">
        <v>127947906.7</v>
      </c>
      <c r="D23" s="351">
        <v>151881767</v>
      </c>
      <c r="E23" s="352">
        <v>148317725.53</v>
      </c>
    </row>
    <row r="24" spans="1:5" ht="26.1" customHeight="1">
      <c r="A24" s="350" t="s">
        <v>1463</v>
      </c>
      <c r="B24" s="351">
        <v>68981034.370000005</v>
      </c>
      <c r="C24" s="351">
        <v>52173764.280000001</v>
      </c>
      <c r="D24" s="351">
        <v>94416164</v>
      </c>
      <c r="E24" s="352">
        <v>63828790.82</v>
      </c>
    </row>
    <row r="25" spans="1:5" ht="26.1" customHeight="1">
      <c r="A25" s="350" t="s">
        <v>1464</v>
      </c>
      <c r="B25" s="351">
        <v>126934468.64</v>
      </c>
      <c r="C25" s="351">
        <v>70250303.159999996</v>
      </c>
      <c r="D25" s="351">
        <v>124706766</v>
      </c>
      <c r="E25" s="352">
        <v>90099112.379999995</v>
      </c>
    </row>
    <row r="26" spans="1:5" ht="26.1" customHeight="1">
      <c r="A26" s="350" t="s">
        <v>1465</v>
      </c>
      <c r="B26" s="351">
        <v>146781829.83999997</v>
      </c>
      <c r="C26" s="351">
        <v>68737065.180000007</v>
      </c>
      <c r="D26" s="351">
        <v>80912322</v>
      </c>
      <c r="E26" s="352">
        <v>23914018.23</v>
      </c>
    </row>
    <row r="27" spans="1:5" ht="26.1" customHeight="1">
      <c r="A27" s="350" t="s">
        <v>1466</v>
      </c>
      <c r="B27" s="351">
        <v>84736610.470000014</v>
      </c>
      <c r="C27" s="351">
        <v>40591359.520000003</v>
      </c>
      <c r="D27" s="351">
        <v>80465676</v>
      </c>
      <c r="E27" s="352">
        <v>40089390.740000002</v>
      </c>
    </row>
    <row r="28" spans="1:5" ht="33.75" customHeight="1">
      <c r="A28" s="357" t="s">
        <v>1467</v>
      </c>
      <c r="B28" s="351">
        <v>213852962.06999999</v>
      </c>
      <c r="C28" s="351">
        <v>140856123.97999999</v>
      </c>
      <c r="D28" s="351">
        <v>203943056</v>
      </c>
      <c r="E28" s="352">
        <v>158054504.44999999</v>
      </c>
    </row>
    <row r="29" spans="1:5" ht="26.1" customHeight="1">
      <c r="A29" s="350" t="s">
        <v>1468</v>
      </c>
      <c r="B29" s="351">
        <v>401874590.49000001</v>
      </c>
      <c r="C29" s="351">
        <v>275505409.31999999</v>
      </c>
      <c r="D29" s="351">
        <v>414017226</v>
      </c>
      <c r="E29" s="352">
        <v>271959795.13999999</v>
      </c>
    </row>
    <row r="30" spans="1:5" ht="26.1" customHeight="1">
      <c r="A30" s="350" t="s">
        <v>1469</v>
      </c>
      <c r="B30" s="351">
        <v>7826462101.8699999</v>
      </c>
      <c r="C30" s="351">
        <v>0</v>
      </c>
      <c r="D30" s="351">
        <v>8302427832.1700001</v>
      </c>
      <c r="E30" s="352">
        <v>0</v>
      </c>
    </row>
    <row r="31" spans="1:5" ht="26.1" customHeight="1">
      <c r="A31" s="350" t="s">
        <v>1470</v>
      </c>
      <c r="B31" s="351">
        <v>1612696252</v>
      </c>
      <c r="C31" s="351">
        <v>558464597.74000001</v>
      </c>
      <c r="D31" s="351">
        <v>1838665204</v>
      </c>
      <c r="E31" s="352">
        <v>1195791153.8900001</v>
      </c>
    </row>
    <row r="32" spans="1:5" ht="26.1" customHeight="1">
      <c r="A32" s="350" t="s">
        <v>1471</v>
      </c>
      <c r="B32" s="351">
        <v>1215036944.0799999</v>
      </c>
      <c r="C32" s="351">
        <v>661943600.61000001</v>
      </c>
      <c r="D32" s="351">
        <v>1299145976</v>
      </c>
      <c r="E32" s="352">
        <v>676160036.89999998</v>
      </c>
    </row>
    <row r="33" spans="1:5" ht="34.5" customHeight="1">
      <c r="A33" s="357" t="s">
        <v>1472</v>
      </c>
      <c r="B33" s="351">
        <v>471745513.81</v>
      </c>
      <c r="C33" s="351">
        <v>89203919.349999994</v>
      </c>
      <c r="D33" s="351">
        <v>530007273.5</v>
      </c>
      <c r="E33" s="352">
        <v>95991173.359999999</v>
      </c>
    </row>
    <row r="34" spans="1:5" ht="32.25" customHeight="1">
      <c r="A34" s="357" t="s">
        <v>1473</v>
      </c>
      <c r="B34" s="351">
        <v>82090488.910000011</v>
      </c>
      <c r="C34" s="351">
        <v>60196634.460000001</v>
      </c>
      <c r="D34" s="351">
        <v>82873590</v>
      </c>
      <c r="E34" s="352">
        <v>57505657.829999998</v>
      </c>
    </row>
    <row r="35" spans="1:5" ht="26.1" customHeight="1">
      <c r="A35" s="350" t="s">
        <v>1474</v>
      </c>
      <c r="B35" s="351">
        <v>6305891.6699999999</v>
      </c>
      <c r="C35" s="351">
        <v>10834168.779999999</v>
      </c>
      <c r="D35" s="351">
        <v>26981474</v>
      </c>
      <c r="E35" s="352">
        <v>19309489.920000002</v>
      </c>
    </row>
    <row r="36" spans="1:5" ht="26.1" customHeight="1">
      <c r="A36" s="350" t="s">
        <v>1475</v>
      </c>
      <c r="B36" s="351">
        <v>7487380.1500000004</v>
      </c>
      <c r="C36" s="351">
        <v>0</v>
      </c>
      <c r="D36" s="351"/>
      <c r="E36" s="352">
        <v>0</v>
      </c>
    </row>
    <row r="37" spans="1:5" ht="26.1" customHeight="1">
      <c r="A37" s="350" t="s">
        <v>1476</v>
      </c>
      <c r="B37" s="351">
        <v>27205386.57</v>
      </c>
      <c r="C37" s="351">
        <v>13618363.9</v>
      </c>
      <c r="D37" s="351">
        <v>26613683.98</v>
      </c>
      <c r="E37" s="352">
        <v>13531565.32</v>
      </c>
    </row>
    <row r="38" spans="1:5" ht="37.5" customHeight="1">
      <c r="A38" s="357" t="s">
        <v>1477</v>
      </c>
      <c r="B38" s="351">
        <v>8507860.1799999997</v>
      </c>
      <c r="C38" s="351">
        <v>6063681.5800000001</v>
      </c>
      <c r="D38" s="351">
        <v>10378488</v>
      </c>
      <c r="E38" s="352">
        <v>10634165.26</v>
      </c>
    </row>
    <row r="39" spans="1:5" ht="35.25" customHeight="1">
      <c r="A39" s="357" t="s">
        <v>1478</v>
      </c>
      <c r="B39" s="351">
        <v>7100319.8999999985</v>
      </c>
      <c r="C39" s="351">
        <v>4890310.16</v>
      </c>
      <c r="D39" s="351">
        <v>8825477</v>
      </c>
      <c r="E39" s="352">
        <v>4729164.13</v>
      </c>
    </row>
    <row r="40" spans="1:5" ht="26.1" customHeight="1">
      <c r="A40" s="350" t="s">
        <v>1479</v>
      </c>
      <c r="B40" s="351">
        <v>273035039.98000002</v>
      </c>
      <c r="C40" s="351">
        <v>82572400.760000005</v>
      </c>
      <c r="D40" s="351">
        <v>299793812.92000002</v>
      </c>
      <c r="E40" s="352">
        <v>88926823.040000007</v>
      </c>
    </row>
    <row r="41" spans="1:5" ht="26.1" customHeight="1">
      <c r="A41" s="350" t="s">
        <v>1480</v>
      </c>
      <c r="B41" s="351">
        <v>89719421.719999999</v>
      </c>
      <c r="C41" s="351">
        <v>65631422.380000003</v>
      </c>
      <c r="D41" s="351">
        <v>101394647</v>
      </c>
      <c r="E41" s="352">
        <v>85405204.760000005</v>
      </c>
    </row>
    <row r="42" spans="1:5" ht="36.75" customHeight="1">
      <c r="A42" s="357" t="s">
        <v>1481</v>
      </c>
      <c r="B42" s="351">
        <v>9375045</v>
      </c>
      <c r="C42" s="351">
        <v>3373929.2</v>
      </c>
      <c r="D42" s="351">
        <v>6973183</v>
      </c>
      <c r="E42" s="352">
        <v>4452312.17</v>
      </c>
    </row>
    <row r="43" spans="1:5" ht="35.25" customHeight="1">
      <c r="A43" s="357" t="s">
        <v>1482</v>
      </c>
      <c r="B43" s="351">
        <v>0</v>
      </c>
      <c r="C43" s="351">
        <v>16299670.289999999</v>
      </c>
      <c r="D43" s="351">
        <v>71572864</v>
      </c>
      <c r="E43" s="352">
        <v>54979496.25</v>
      </c>
    </row>
    <row r="44" spans="1:5" ht="35.25" customHeight="1">
      <c r="A44" s="357" t="s">
        <v>1483</v>
      </c>
      <c r="B44" s="358">
        <v>0</v>
      </c>
      <c r="C44" s="358">
        <v>0</v>
      </c>
      <c r="D44" s="351">
        <v>0</v>
      </c>
      <c r="E44" s="359">
        <v>120299324.66</v>
      </c>
    </row>
    <row r="45" spans="1:5" ht="26.1" customHeight="1">
      <c r="A45" s="353" t="s">
        <v>1446</v>
      </c>
      <c r="B45" s="354">
        <v>20977327131.470001</v>
      </c>
      <c r="C45" s="354">
        <v>16410804613.359995</v>
      </c>
      <c r="D45" s="360">
        <v>25056004748.77</v>
      </c>
      <c r="E45" s="356">
        <v>5352415552.3899984</v>
      </c>
    </row>
    <row r="46" spans="1:5" ht="26.1" customHeight="1">
      <c r="A46" s="350" t="s">
        <v>1484</v>
      </c>
      <c r="B46" s="351">
        <v>174849780.31999999</v>
      </c>
      <c r="C46" s="351">
        <v>436826805.64999998</v>
      </c>
      <c r="D46" s="351">
        <v>172668421</v>
      </c>
      <c r="E46" s="352">
        <v>572746009.52999997</v>
      </c>
    </row>
    <row r="47" spans="1:5" ht="26.1" customHeight="1">
      <c r="A47" s="350" t="s">
        <v>1485</v>
      </c>
      <c r="B47" s="351">
        <v>23005234.710000001</v>
      </c>
      <c r="C47" s="351">
        <v>12498558.35</v>
      </c>
      <c r="D47" s="351">
        <v>21788142</v>
      </c>
      <c r="E47" s="352">
        <v>12136482.77</v>
      </c>
    </row>
    <row r="48" spans="1:5" ht="26.1" customHeight="1">
      <c r="A48" s="350" t="s">
        <v>1486</v>
      </c>
      <c r="B48" s="351">
        <v>8451394.8000000007</v>
      </c>
      <c r="C48" s="351">
        <v>3471232.14</v>
      </c>
      <c r="D48" s="351">
        <v>7029442</v>
      </c>
      <c r="E48" s="352">
        <v>8274718.7800000003</v>
      </c>
    </row>
    <row r="49" spans="1:5" ht="26.1" customHeight="1">
      <c r="A49" s="350" t="s">
        <v>1487</v>
      </c>
      <c r="B49" s="351">
        <v>5280884.6399999997</v>
      </c>
      <c r="C49" s="351">
        <v>3635629.73</v>
      </c>
      <c r="D49" s="351">
        <v>5478540</v>
      </c>
      <c r="E49" s="352">
        <v>3866178.34</v>
      </c>
    </row>
    <row r="50" spans="1:5" ht="26.1" customHeight="1">
      <c r="A50" s="350" t="s">
        <v>1488</v>
      </c>
      <c r="B50" s="351">
        <v>784662</v>
      </c>
      <c r="C50" s="351">
        <v>0</v>
      </c>
      <c r="D50" s="351"/>
      <c r="E50" s="352">
        <v>0</v>
      </c>
    </row>
    <row r="51" spans="1:5" ht="26.1" customHeight="1">
      <c r="A51" s="350" t="s">
        <v>1489</v>
      </c>
      <c r="B51" s="351">
        <v>780847002.21000004</v>
      </c>
      <c r="C51" s="351">
        <v>497216689.08999997</v>
      </c>
      <c r="D51" s="351">
        <v>941998331</v>
      </c>
      <c r="E51" s="361">
        <v>456645535.20999998</v>
      </c>
    </row>
    <row r="52" spans="1:5" ht="35.25" customHeight="1">
      <c r="A52" s="357" t="s">
        <v>1490</v>
      </c>
      <c r="B52" s="351">
        <v>548713409.19000006</v>
      </c>
      <c r="C52" s="351">
        <v>252052446.71000001</v>
      </c>
      <c r="D52" s="351">
        <v>629302056</v>
      </c>
      <c r="E52" s="361">
        <v>272386743.06999999</v>
      </c>
    </row>
    <row r="53" spans="1:5" ht="32.25" customHeight="1">
      <c r="A53" s="357" t="s">
        <v>1491</v>
      </c>
      <c r="B53" s="351">
        <v>95716584.010000005</v>
      </c>
      <c r="C53" s="351">
        <v>46938699.340000004</v>
      </c>
      <c r="D53" s="351">
        <v>105425010</v>
      </c>
      <c r="E53" s="361">
        <v>49684549.630000003</v>
      </c>
    </row>
    <row r="54" spans="1:5" ht="26.1" customHeight="1">
      <c r="A54" s="350" t="s">
        <v>1492</v>
      </c>
      <c r="B54" s="351">
        <v>36172434.920000002</v>
      </c>
      <c r="C54" s="351">
        <v>21570173.280000001</v>
      </c>
      <c r="D54" s="351">
        <v>40757123</v>
      </c>
      <c r="E54" s="361">
        <v>22656081.530000001</v>
      </c>
    </row>
    <row r="55" spans="1:5" ht="26.1" customHeight="1">
      <c r="A55" s="350" t="s">
        <v>1493</v>
      </c>
      <c r="B55" s="351">
        <v>67673746.989999995</v>
      </c>
      <c r="C55" s="351">
        <v>100539279.48</v>
      </c>
      <c r="D55" s="351">
        <v>66851040</v>
      </c>
      <c r="E55" s="361">
        <v>53548625.619999997</v>
      </c>
    </row>
    <row r="56" spans="1:5" ht="26.1" customHeight="1">
      <c r="A56" s="350" t="s">
        <v>1494</v>
      </c>
      <c r="B56" s="351">
        <v>211526161.87</v>
      </c>
      <c r="C56" s="351">
        <v>261106707.88999999</v>
      </c>
      <c r="D56" s="351">
        <v>207864937</v>
      </c>
      <c r="E56" s="361">
        <v>308651692</v>
      </c>
    </row>
    <row r="57" spans="1:5" ht="36" customHeight="1">
      <c r="A57" s="357" t="s">
        <v>1495</v>
      </c>
      <c r="B57" s="351">
        <v>1790612.24</v>
      </c>
      <c r="C57" s="351">
        <v>975333.4</v>
      </c>
      <c r="D57" s="351">
        <v>1682025</v>
      </c>
      <c r="E57" s="361">
        <v>772123.86</v>
      </c>
    </row>
    <row r="58" spans="1:5" ht="33.75" customHeight="1">
      <c r="A58" s="357" t="s">
        <v>1496</v>
      </c>
      <c r="B58" s="351">
        <v>2883695.75</v>
      </c>
      <c r="C58" s="351">
        <v>1241466.92</v>
      </c>
      <c r="D58" s="351">
        <v>2697736</v>
      </c>
      <c r="E58" s="361">
        <v>1226069.25</v>
      </c>
    </row>
    <row r="59" spans="1:5" ht="32.25" customHeight="1">
      <c r="A59" s="357" t="s">
        <v>1497</v>
      </c>
      <c r="B59" s="351">
        <v>5830565.0599999996</v>
      </c>
      <c r="C59" s="351">
        <v>11785910.65</v>
      </c>
      <c r="D59" s="351">
        <v>5421782</v>
      </c>
      <c r="E59" s="361">
        <v>2211825.7400000002</v>
      </c>
    </row>
    <row r="60" spans="1:5" ht="26.1" customHeight="1">
      <c r="A60" s="350" t="s">
        <v>1498</v>
      </c>
      <c r="B60" s="351">
        <v>9913165.9299999997</v>
      </c>
      <c r="C60" s="351">
        <v>5317469.5199999996</v>
      </c>
      <c r="D60" s="351">
        <v>9734911</v>
      </c>
      <c r="E60" s="361">
        <v>5344103.29</v>
      </c>
    </row>
    <row r="61" spans="1:5" ht="26.1" customHeight="1">
      <c r="A61" s="350" t="s">
        <v>1499</v>
      </c>
      <c r="B61" s="351">
        <v>8332342.2400000002</v>
      </c>
      <c r="C61" s="351">
        <v>4135239.69</v>
      </c>
      <c r="D61" s="351">
        <v>7823233</v>
      </c>
      <c r="E61" s="361">
        <v>2789673.41</v>
      </c>
    </row>
    <row r="62" spans="1:5" ht="26.1" customHeight="1">
      <c r="A62" s="350" t="s">
        <v>1500</v>
      </c>
      <c r="B62" s="351">
        <v>4532534.91</v>
      </c>
      <c r="C62" s="351">
        <v>4325345.71</v>
      </c>
      <c r="D62" s="351">
        <v>4528198</v>
      </c>
      <c r="E62" s="361">
        <v>3077463.25</v>
      </c>
    </row>
    <row r="63" spans="1:5" ht="26.1" customHeight="1">
      <c r="A63" s="350" t="s">
        <v>1501</v>
      </c>
      <c r="B63" s="351">
        <v>46667734.640000001</v>
      </c>
      <c r="C63" s="351">
        <v>97330906.989999995</v>
      </c>
      <c r="D63" s="351">
        <v>48918471</v>
      </c>
      <c r="E63" s="361">
        <v>25503096.739999998</v>
      </c>
    </row>
    <row r="64" spans="1:5" ht="26.1" customHeight="1">
      <c r="A64" s="350" t="s">
        <v>1502</v>
      </c>
      <c r="B64" s="351">
        <v>5813153.8700000001</v>
      </c>
      <c r="C64" s="351">
        <v>2550983.62</v>
      </c>
      <c r="D64" s="351">
        <v>5390955</v>
      </c>
      <c r="E64" s="361">
        <v>2256656.13</v>
      </c>
    </row>
    <row r="65" spans="1:5" ht="26.1" customHeight="1">
      <c r="A65" s="350" t="s">
        <v>1503</v>
      </c>
      <c r="B65" s="351">
        <v>19377269.25</v>
      </c>
      <c r="C65" s="351">
        <v>11116882.189999999</v>
      </c>
      <c r="D65" s="351">
        <v>18528940</v>
      </c>
      <c r="E65" s="361">
        <v>21883421.239999998</v>
      </c>
    </row>
    <row r="66" spans="1:5" ht="32.25" customHeight="1">
      <c r="A66" s="357" t="s">
        <v>1504</v>
      </c>
      <c r="B66" s="351">
        <v>54392640.219999999</v>
      </c>
      <c r="C66" s="351">
        <v>23831784.059999999</v>
      </c>
      <c r="D66" s="351">
        <v>61172497</v>
      </c>
      <c r="E66" s="361">
        <v>29071333.120000001</v>
      </c>
    </row>
    <row r="67" spans="1:5" ht="33" customHeight="1">
      <c r="A67" s="357" t="s">
        <v>1505</v>
      </c>
      <c r="B67" s="351">
        <v>14360871.560000001</v>
      </c>
      <c r="C67" s="351">
        <v>6469310.1100000003</v>
      </c>
      <c r="D67" s="351">
        <v>19728636</v>
      </c>
      <c r="E67" s="361">
        <v>6461044.79</v>
      </c>
    </row>
    <row r="68" spans="1:5" ht="35.25" customHeight="1">
      <c r="A68" s="357" t="s">
        <v>1506</v>
      </c>
      <c r="B68" s="351">
        <v>291845081</v>
      </c>
      <c r="C68" s="351">
        <v>135679027.09999999</v>
      </c>
      <c r="D68" s="351">
        <v>305169919</v>
      </c>
      <c r="E68" s="361">
        <v>151978571.61000001</v>
      </c>
    </row>
    <row r="69" spans="1:5" ht="26.1" customHeight="1">
      <c r="A69" s="350" t="s">
        <v>1507</v>
      </c>
      <c r="B69" s="351">
        <v>8407371.5199999996</v>
      </c>
      <c r="C69" s="351">
        <v>4894188.08</v>
      </c>
      <c r="D69" s="351">
        <v>8306960</v>
      </c>
      <c r="E69" s="361">
        <v>4198590.88</v>
      </c>
    </row>
    <row r="70" spans="1:5" ht="26.1" customHeight="1">
      <c r="A70" s="357" t="s">
        <v>1508</v>
      </c>
      <c r="B70" s="351">
        <v>8428714.5899999999</v>
      </c>
      <c r="C70" s="351">
        <v>5137384.67</v>
      </c>
      <c r="D70" s="351">
        <v>7761276</v>
      </c>
      <c r="E70" s="361">
        <v>23411425.300000001</v>
      </c>
    </row>
    <row r="71" spans="1:5" ht="32.25" customHeight="1">
      <c r="A71" s="357" t="s">
        <v>1509</v>
      </c>
      <c r="B71" s="351">
        <v>12761659.15</v>
      </c>
      <c r="C71" s="351">
        <v>10185849.98</v>
      </c>
      <c r="D71" s="351">
        <v>11948153</v>
      </c>
      <c r="E71" s="361">
        <v>11140609.539999999</v>
      </c>
    </row>
    <row r="72" spans="1:5" ht="26.1" customHeight="1">
      <c r="A72" s="350" t="s">
        <v>1510</v>
      </c>
      <c r="B72" s="351">
        <v>119319330</v>
      </c>
      <c r="C72" s="351">
        <v>93151656.099999994</v>
      </c>
      <c r="D72" s="351">
        <v>123095922</v>
      </c>
      <c r="E72" s="361">
        <v>134643493.19999999</v>
      </c>
    </row>
    <row r="73" spans="1:5" ht="26.1" customHeight="1">
      <c r="A73" s="350" t="s">
        <v>1511</v>
      </c>
      <c r="B73" s="351">
        <v>14371782133</v>
      </c>
      <c r="C73" s="351">
        <v>11576511587.24</v>
      </c>
      <c r="D73" s="351">
        <v>17788055471</v>
      </c>
      <c r="E73" s="361">
        <v>495731708.80000001</v>
      </c>
    </row>
    <row r="74" spans="1:5" ht="26.1" customHeight="1">
      <c r="A74" s="350" t="s">
        <v>1512</v>
      </c>
      <c r="B74" s="351">
        <v>5990224.4400000004</v>
      </c>
      <c r="C74" s="351">
        <v>3874380.42</v>
      </c>
      <c r="D74" s="351">
        <v>6518982</v>
      </c>
      <c r="E74" s="361">
        <v>15867153.77</v>
      </c>
    </row>
    <row r="75" spans="1:5" ht="26.1" customHeight="1">
      <c r="A75" s="357" t="s">
        <v>1513</v>
      </c>
      <c r="B75" s="351">
        <v>26184081.030000001</v>
      </c>
      <c r="C75" s="351">
        <v>77843923.609999999</v>
      </c>
      <c r="D75" s="351">
        <v>24861179</v>
      </c>
      <c r="E75" s="361">
        <v>185973852.69999999</v>
      </c>
    </row>
    <row r="76" spans="1:5" ht="26.1" customHeight="1">
      <c r="A76" s="350" t="s">
        <v>1514</v>
      </c>
      <c r="B76" s="351">
        <v>9564768.2200000007</v>
      </c>
      <c r="C76" s="351">
        <v>5156903.93</v>
      </c>
      <c r="D76" s="351">
        <v>10965315.800000001</v>
      </c>
      <c r="E76" s="361">
        <v>5250226.79</v>
      </c>
    </row>
    <row r="77" spans="1:5" ht="26.1" customHeight="1">
      <c r="A77" s="350" t="s">
        <v>1515</v>
      </c>
      <c r="B77" s="351">
        <v>10124983.41</v>
      </c>
      <c r="C77" s="351">
        <v>5511013.8899999997</v>
      </c>
      <c r="D77" s="351">
        <v>9671096</v>
      </c>
      <c r="E77" s="361">
        <v>5709274.2199999997</v>
      </c>
    </row>
    <row r="78" spans="1:5" ht="26.1" customHeight="1">
      <c r="A78" s="350" t="s">
        <v>1516</v>
      </c>
      <c r="B78" s="351">
        <v>14660583.1</v>
      </c>
      <c r="C78" s="351">
        <v>4174681.07</v>
      </c>
      <c r="D78" s="351">
        <v>22201286</v>
      </c>
      <c r="E78" s="361">
        <v>2645555.4300000002</v>
      </c>
    </row>
    <row r="79" spans="1:5" ht="26.1" customHeight="1">
      <c r="A79" s="350" t="s">
        <v>1517</v>
      </c>
      <c r="B79" s="351">
        <v>53850525.780000001</v>
      </c>
      <c r="C79" s="351">
        <v>25266373.050000001</v>
      </c>
      <c r="D79" s="351">
        <v>53860849</v>
      </c>
      <c r="E79" s="361">
        <v>34710692.509999998</v>
      </c>
    </row>
    <row r="80" spans="1:5" ht="26.1" customHeight="1">
      <c r="A80" s="350" t="s">
        <v>1518</v>
      </c>
      <c r="B80" s="351">
        <v>2926918236</v>
      </c>
      <c r="C80" s="351">
        <v>1821744944.45</v>
      </c>
      <c r="D80" s="351">
        <v>3233406205</v>
      </c>
      <c r="E80" s="361">
        <v>1563964622.02</v>
      </c>
    </row>
    <row r="81" spans="1:5" ht="26.1" customHeight="1">
      <c r="A81" s="350" t="s">
        <v>1519</v>
      </c>
      <c r="B81" s="351">
        <v>10776499.76</v>
      </c>
      <c r="C81" s="351">
        <v>6080699.9199999999</v>
      </c>
      <c r="D81" s="351">
        <v>10776500</v>
      </c>
      <c r="E81" s="361">
        <v>5974087.4400000004</v>
      </c>
    </row>
    <row r="82" spans="1:5" ht="26.1" customHeight="1">
      <c r="A82" s="350" t="s">
        <v>1520</v>
      </c>
      <c r="B82" s="351">
        <v>19785704.68</v>
      </c>
      <c r="C82" s="351">
        <v>13879371.4</v>
      </c>
      <c r="D82" s="351">
        <v>21928071</v>
      </c>
      <c r="E82" s="361">
        <v>15096855.130000001</v>
      </c>
    </row>
    <row r="83" spans="1:5" ht="26.1" customHeight="1">
      <c r="A83" s="350" t="s">
        <v>1521</v>
      </c>
      <c r="B83" s="351">
        <v>9146689.8200000003</v>
      </c>
      <c r="C83" s="351">
        <v>4945022.7300000004</v>
      </c>
      <c r="D83" s="351">
        <v>9146690</v>
      </c>
      <c r="E83" s="361">
        <v>5294837.7300000004</v>
      </c>
    </row>
    <row r="84" spans="1:5" ht="26.1" customHeight="1">
      <c r="A84" s="350" t="s">
        <v>1522</v>
      </c>
      <c r="B84" s="351">
        <v>22251652.199999999</v>
      </c>
      <c r="C84" s="351">
        <v>19122791.460000001</v>
      </c>
      <c r="D84" s="351">
        <v>25375375</v>
      </c>
      <c r="E84" s="361">
        <v>14380120.1</v>
      </c>
    </row>
    <row r="85" spans="1:5" ht="26.1" customHeight="1">
      <c r="A85" s="350" t="s">
        <v>1523</v>
      </c>
      <c r="B85" s="351">
        <v>58010657.719999999</v>
      </c>
      <c r="C85" s="351">
        <v>39107214.780000001</v>
      </c>
      <c r="D85" s="351">
        <v>60685026</v>
      </c>
      <c r="E85" s="361">
        <v>41629478.030000001</v>
      </c>
    </row>
    <row r="86" spans="1:5" ht="26.1" customHeight="1">
      <c r="A86" s="350" t="s">
        <v>1524</v>
      </c>
      <c r="B86" s="351">
        <v>64072665.490000002</v>
      </c>
      <c r="C86" s="351">
        <v>43041374.310000002</v>
      </c>
      <c r="D86" s="351">
        <v>68423829</v>
      </c>
      <c r="E86" s="361">
        <v>45136696.520000003</v>
      </c>
    </row>
    <row r="87" spans="1:5" ht="26.1" customHeight="1">
      <c r="A87" s="350" t="s">
        <v>1525</v>
      </c>
      <c r="B87" s="351">
        <v>148698830.78</v>
      </c>
      <c r="C87" s="351">
        <v>97401511.390000001</v>
      </c>
      <c r="D87" s="351">
        <v>158295082</v>
      </c>
      <c r="E87" s="361">
        <v>93003946.280000001</v>
      </c>
    </row>
    <row r="88" spans="1:5" ht="26.1" customHeight="1">
      <c r="A88" s="350" t="s">
        <v>1526</v>
      </c>
      <c r="B88" s="351">
        <v>70829192.680000007</v>
      </c>
      <c r="C88" s="351">
        <v>51428709.490000002</v>
      </c>
      <c r="D88" s="351">
        <v>74825157</v>
      </c>
      <c r="E88" s="361">
        <v>47462201.579999998</v>
      </c>
    </row>
    <row r="89" spans="1:5" ht="26.1" customHeight="1">
      <c r="A89" s="350" t="s">
        <v>1527</v>
      </c>
      <c r="B89" s="351">
        <v>120339920.98999999</v>
      </c>
      <c r="C89" s="351">
        <v>79104645.579999998</v>
      </c>
      <c r="D89" s="351">
        <v>131419105</v>
      </c>
      <c r="E89" s="361">
        <v>76851556.930000007</v>
      </c>
    </row>
    <row r="90" spans="1:5" ht="26.1" customHeight="1">
      <c r="A90" s="350" t="s">
        <v>1528</v>
      </c>
      <c r="B90" s="351">
        <v>26428239.920000002</v>
      </c>
      <c r="C90" s="351">
        <v>14607566.33</v>
      </c>
      <c r="D90" s="351">
        <v>29540261</v>
      </c>
      <c r="E90" s="361">
        <v>17094218.899999999</v>
      </c>
    </row>
    <row r="91" spans="1:5" ht="26.1" customHeight="1">
      <c r="A91" s="350" t="s">
        <v>1529</v>
      </c>
      <c r="B91" s="351">
        <v>17378001.41</v>
      </c>
      <c r="C91" s="351">
        <v>7367102.9199999999</v>
      </c>
      <c r="D91" s="351">
        <v>18040695</v>
      </c>
      <c r="E91" s="361">
        <v>7127321.9900000002</v>
      </c>
    </row>
    <row r="92" spans="1:5" ht="34.5" customHeight="1">
      <c r="A92" s="357" t="s">
        <v>1530</v>
      </c>
      <c r="B92" s="351">
        <v>16224580.800000001</v>
      </c>
      <c r="C92" s="351">
        <v>7984484.7400000002</v>
      </c>
      <c r="D92" s="351">
        <v>15852340.949999999</v>
      </c>
      <c r="E92" s="361">
        <v>0</v>
      </c>
    </row>
    <row r="93" spans="1:5" ht="35.25" customHeight="1">
      <c r="A93" s="357" t="s">
        <v>1531</v>
      </c>
      <c r="B93" s="351">
        <v>5000000</v>
      </c>
      <c r="C93" s="351">
        <v>3854579.98</v>
      </c>
      <c r="D93" s="351">
        <v>9494984</v>
      </c>
      <c r="E93" s="361">
        <v>4589246.5999999996</v>
      </c>
    </row>
    <row r="94" spans="1:5" ht="26.1" customHeight="1">
      <c r="A94" s="350" t="s">
        <v>1532</v>
      </c>
      <c r="B94" s="351">
        <v>19259549.579999998</v>
      </c>
      <c r="C94" s="351">
        <v>27358371.68</v>
      </c>
      <c r="D94" s="351">
        <v>18346376</v>
      </c>
      <c r="E94" s="361">
        <v>11117192.5</v>
      </c>
    </row>
    <row r="95" spans="1:5" ht="37.5" customHeight="1">
      <c r="A95" s="357" t="s">
        <v>1533</v>
      </c>
      <c r="B95" s="351">
        <v>241310233.56</v>
      </c>
      <c r="C95" s="351">
        <v>362547587.39999998</v>
      </c>
      <c r="D95" s="351">
        <v>239983241</v>
      </c>
      <c r="E95" s="361">
        <v>340482647.74000001</v>
      </c>
    </row>
    <row r="96" spans="1:5" ht="33" customHeight="1">
      <c r="A96" s="357" t="s">
        <v>1534</v>
      </c>
      <c r="B96" s="351">
        <v>141061139.50999999</v>
      </c>
      <c r="C96" s="351">
        <v>58904811.140000001</v>
      </c>
      <c r="D96" s="351">
        <v>170332278</v>
      </c>
      <c r="E96" s="361">
        <v>112516892.95</v>
      </c>
    </row>
    <row r="97" spans="1:5" ht="26.1" customHeight="1">
      <c r="A97" s="350" t="s">
        <v>1535</v>
      </c>
      <c r="B97" s="351">
        <v>0</v>
      </c>
      <c r="C97" s="351">
        <v>0</v>
      </c>
      <c r="D97" s="351">
        <v>2926698.02</v>
      </c>
      <c r="E97" s="361">
        <v>12981654.57</v>
      </c>
    </row>
    <row r="98" spans="1:5" ht="26.1" customHeight="1">
      <c r="A98" s="350" t="s">
        <v>1536</v>
      </c>
      <c r="B98" s="362">
        <v>0</v>
      </c>
      <c r="C98" s="362">
        <v>0</v>
      </c>
      <c r="D98" s="351">
        <v>0</v>
      </c>
      <c r="E98" s="363">
        <v>5257393.33</v>
      </c>
    </row>
    <row r="99" spans="1:5" ht="26.1" customHeight="1">
      <c r="A99" s="353" t="s">
        <v>1447</v>
      </c>
      <c r="B99" s="364">
        <v>11276728.17</v>
      </c>
      <c r="C99" s="364">
        <v>50082985.289999999</v>
      </c>
      <c r="D99" s="355">
        <v>12997127</v>
      </c>
      <c r="E99" s="365">
        <v>36765199.530000001</v>
      </c>
    </row>
    <row r="100" spans="1:5" ht="37.5" customHeight="1">
      <c r="A100" s="357" t="s">
        <v>1537</v>
      </c>
      <c r="B100" s="351">
        <v>4248888.12</v>
      </c>
      <c r="C100" s="351">
        <v>6034762.2599999998</v>
      </c>
      <c r="D100" s="351">
        <v>3841945</v>
      </c>
      <c r="E100" s="352">
        <v>30038253.149999999</v>
      </c>
    </row>
    <row r="101" spans="1:5" ht="35.25" customHeight="1">
      <c r="A101" s="357" t="s">
        <v>1538</v>
      </c>
      <c r="B101" s="351">
        <v>7027840.0499999998</v>
      </c>
      <c r="C101" s="351">
        <v>37731396.649999999</v>
      </c>
      <c r="D101" s="351">
        <v>7071229</v>
      </c>
      <c r="E101" s="352">
        <v>4746413.2699999996</v>
      </c>
    </row>
    <row r="102" spans="1:5" ht="26.1" customHeight="1">
      <c r="A102" s="350" t="s">
        <v>1539</v>
      </c>
      <c r="B102" s="351">
        <v>0</v>
      </c>
      <c r="C102" s="351">
        <v>6316826.3799999999</v>
      </c>
      <c r="D102" s="351">
        <v>2083953</v>
      </c>
      <c r="E102" s="352">
        <v>1980533.11</v>
      </c>
    </row>
    <row r="103" spans="1:5" ht="26.1" customHeight="1">
      <c r="A103" s="353" t="s">
        <v>1448</v>
      </c>
      <c r="B103" s="364">
        <v>936945528.66999996</v>
      </c>
      <c r="C103" s="364">
        <v>556193403.3900001</v>
      </c>
      <c r="D103" s="355">
        <v>995470528</v>
      </c>
      <c r="E103" s="365">
        <v>634417880.38</v>
      </c>
    </row>
    <row r="104" spans="1:5" ht="31.5" customHeight="1">
      <c r="A104" s="357" t="s">
        <v>1540</v>
      </c>
      <c r="B104" s="351">
        <v>26976883.780000001</v>
      </c>
      <c r="C104" s="351">
        <v>18925693.739999998</v>
      </c>
      <c r="D104" s="351">
        <v>40604284</v>
      </c>
      <c r="E104" s="352">
        <v>20248236.010000002</v>
      </c>
    </row>
    <row r="105" spans="1:5" ht="36" customHeight="1">
      <c r="A105" s="357" t="s">
        <v>1541</v>
      </c>
      <c r="B105" s="351">
        <v>85348784.579999998</v>
      </c>
      <c r="C105" s="351">
        <v>61458941.609999999</v>
      </c>
      <c r="D105" s="351">
        <v>85348785</v>
      </c>
      <c r="E105" s="352">
        <v>96797034.040000007</v>
      </c>
    </row>
    <row r="106" spans="1:5" ht="26.1" customHeight="1">
      <c r="A106" s="350" t="s">
        <v>1542</v>
      </c>
      <c r="B106" s="351">
        <v>786097469.02999997</v>
      </c>
      <c r="C106" s="351">
        <v>458758356.00999999</v>
      </c>
      <c r="D106" s="351">
        <v>830995068</v>
      </c>
      <c r="E106" s="352">
        <v>499433940.23000002</v>
      </c>
    </row>
    <row r="107" spans="1:5" ht="26.1" customHeight="1">
      <c r="A107" s="350" t="s">
        <v>1543</v>
      </c>
      <c r="B107" s="351">
        <v>12179401.029999999</v>
      </c>
      <c r="C107" s="351">
        <v>5615822.5899999999</v>
      </c>
      <c r="D107" s="351">
        <v>12179401</v>
      </c>
      <c r="E107" s="352">
        <v>6748245.7199999997</v>
      </c>
    </row>
    <row r="108" spans="1:5" ht="47.25" customHeight="1">
      <c r="A108" s="357" t="s">
        <v>1544</v>
      </c>
      <c r="B108" s="351">
        <v>26342990.25</v>
      </c>
      <c r="C108" s="351">
        <v>11434589.439999999</v>
      </c>
      <c r="D108" s="351">
        <v>26342990</v>
      </c>
      <c r="E108" s="352">
        <v>11190424.380000001</v>
      </c>
    </row>
    <row r="109" spans="1:5" ht="26.1" customHeight="1">
      <c r="A109" s="353" t="s">
        <v>1449</v>
      </c>
      <c r="B109" s="364">
        <v>11486541155.92</v>
      </c>
      <c r="C109" s="364">
        <v>6774362421.9899998</v>
      </c>
      <c r="D109" s="355">
        <v>11251263767.16</v>
      </c>
      <c r="E109" s="365">
        <v>7171740431.0499992</v>
      </c>
    </row>
    <row r="110" spans="1:5" ht="26.1" customHeight="1">
      <c r="A110" s="347" t="s">
        <v>1545</v>
      </c>
      <c r="B110" s="348">
        <v>11486541155.92</v>
      </c>
      <c r="C110" s="348">
        <v>6127572097.3699999</v>
      </c>
      <c r="D110" s="348">
        <v>11251263767.16</v>
      </c>
      <c r="E110" s="349">
        <v>6159652338.1099997</v>
      </c>
    </row>
    <row r="111" spans="1:5" ht="26.1" customHeight="1">
      <c r="A111" s="366" t="s">
        <v>1546</v>
      </c>
      <c r="B111" s="367">
        <v>0</v>
      </c>
      <c r="C111" s="367">
        <v>646790324.62</v>
      </c>
      <c r="D111" s="367">
        <v>0</v>
      </c>
      <c r="E111" s="368">
        <v>1012088092.9400001</v>
      </c>
    </row>
  </sheetData>
  <mergeCells count="4">
    <mergeCell ref="A5:E5"/>
    <mergeCell ref="A7:A8"/>
    <mergeCell ref="B7:C7"/>
    <mergeCell ref="D7:E7"/>
  </mergeCells>
  <printOptions horizontalCentered="1"/>
  <pageMargins left="0.70866141732283472" right="0.59055118110236227" top="0.59055118110236227" bottom="0.73" header="0" footer="0.42"/>
  <pageSetup scale="70" fitToHeight="6" orientation="portrait" r:id="rId1"/>
  <headerFooter alignWithMargins="0">
    <oddFooter xml:space="preserve">&amp;R&amp;8&amp;P de &amp;N  &amp;6
&amp;Z&amp;F  
&amp;A  </oddFooter>
  </headerFooter>
</worksheet>
</file>

<file path=xl/worksheets/sheet17.xml><?xml version="1.0" encoding="utf-8"?>
<worksheet xmlns="http://schemas.openxmlformats.org/spreadsheetml/2006/main" xmlns:r="http://schemas.openxmlformats.org/officeDocument/2006/relationships">
  <dimension ref="A1:E226"/>
  <sheetViews>
    <sheetView showGridLines="0" workbookViewId="0">
      <selection activeCell="B29" sqref="B29"/>
    </sheetView>
  </sheetViews>
  <sheetFormatPr baseColWidth="10" defaultColWidth="11.42578125" defaultRowHeight="12.75"/>
  <cols>
    <col min="1" max="1" width="51.7109375" style="298" customWidth="1"/>
    <col min="2" max="5" width="19.7109375" style="298" customWidth="1"/>
    <col min="6" max="16384" width="11.42578125" style="298"/>
  </cols>
  <sheetData>
    <row r="1" spans="1:5" ht="12.75" customHeight="1">
      <c r="A1" s="280" t="s">
        <v>1394</v>
      </c>
      <c r="B1" s="280"/>
      <c r="C1" s="280"/>
      <c r="D1" s="280"/>
      <c r="E1" s="280"/>
    </row>
    <row r="2" spans="1:5" ht="12.75" customHeight="1">
      <c r="A2" s="280" t="s">
        <v>1395</v>
      </c>
      <c r="B2" s="280"/>
      <c r="C2" s="280"/>
      <c r="D2" s="280"/>
      <c r="E2" s="280"/>
    </row>
    <row r="3" spans="1:5" ht="12.75" customHeight="1">
      <c r="A3" s="280" t="s">
        <v>1547</v>
      </c>
      <c r="B3" s="280"/>
      <c r="C3" s="280"/>
      <c r="D3" s="280"/>
      <c r="E3" s="280"/>
    </row>
    <row r="4" spans="1:5" ht="12.75" customHeight="1">
      <c r="A4" s="282" t="s">
        <v>1397</v>
      </c>
      <c r="B4" s="282"/>
      <c r="C4" s="282"/>
      <c r="D4" s="282"/>
      <c r="E4" s="282"/>
    </row>
    <row r="5" spans="1:5">
      <c r="A5" s="369" t="s">
        <v>1398</v>
      </c>
      <c r="B5" s="369"/>
      <c r="C5" s="369"/>
      <c r="D5" s="369"/>
      <c r="E5" s="369"/>
    </row>
    <row r="6" spans="1:5" s="281" customFormat="1"/>
    <row r="7" spans="1:5" s="299" customFormat="1" ht="15">
      <c r="A7" s="285" t="s">
        <v>1412</v>
      </c>
      <c r="B7" s="285">
        <v>2014</v>
      </c>
      <c r="C7" s="285"/>
      <c r="D7" s="285">
        <v>2015</v>
      </c>
      <c r="E7" s="285"/>
    </row>
    <row r="8" spans="1:5" s="299" customFormat="1" ht="19.5" customHeight="1">
      <c r="A8" s="285"/>
      <c r="B8" s="287" t="s">
        <v>1400</v>
      </c>
      <c r="C8" s="287" t="s">
        <v>1401</v>
      </c>
      <c r="D8" s="287" t="s">
        <v>1400</v>
      </c>
      <c r="E8" s="287" t="s">
        <v>1401</v>
      </c>
    </row>
    <row r="9" spans="1:5" s="299" customFormat="1" ht="18.75" customHeight="1">
      <c r="A9" s="300" t="s">
        <v>1402</v>
      </c>
      <c r="B9" s="288">
        <v>51730870669</v>
      </c>
      <c r="C9" s="288">
        <v>30238217289.619999</v>
      </c>
      <c r="D9" s="288">
        <v>57182209034</v>
      </c>
      <c r="E9" s="288">
        <v>20404140961.68</v>
      </c>
    </row>
    <row r="10" spans="1:5" s="281" customFormat="1" ht="27" customHeight="1">
      <c r="A10" s="370" t="s">
        <v>1413</v>
      </c>
      <c r="B10" s="371">
        <v>38555223664.82</v>
      </c>
      <c r="C10" s="371">
        <v>24921025932.970001</v>
      </c>
      <c r="D10" s="372">
        <v>43781177130.150002</v>
      </c>
      <c r="E10" s="371">
        <v>15044338073.76</v>
      </c>
    </row>
    <row r="11" spans="1:5" s="281" customFormat="1" ht="27" customHeight="1">
      <c r="A11" s="370" t="s">
        <v>1422</v>
      </c>
      <c r="B11" s="372">
        <v>12476271478.18</v>
      </c>
      <c r="C11" s="372">
        <v>4997296021.46</v>
      </c>
      <c r="D11" s="372">
        <v>12679721084.85</v>
      </c>
      <c r="E11" s="372">
        <v>5020214419.3000002</v>
      </c>
    </row>
    <row r="12" spans="1:5" s="281" customFormat="1" ht="27" customHeight="1">
      <c r="A12" s="370" t="s">
        <v>1427</v>
      </c>
      <c r="B12" s="371">
        <v>699375526</v>
      </c>
      <c r="C12" s="371">
        <v>319895335.19</v>
      </c>
      <c r="D12" s="372">
        <v>721310819</v>
      </c>
      <c r="E12" s="371">
        <v>339588468.62</v>
      </c>
    </row>
    <row r="13" spans="1:5" s="281" customFormat="1"/>
    <row r="14" spans="1:5" s="281" customFormat="1"/>
    <row r="15" spans="1:5" s="281" customFormat="1"/>
    <row r="16" spans="1:5" s="281" customFormat="1"/>
    <row r="17" s="281" customFormat="1"/>
    <row r="18" s="281" customFormat="1"/>
    <row r="19" s="281" customFormat="1"/>
    <row r="20" s="281" customFormat="1"/>
    <row r="21" s="281" customFormat="1"/>
    <row r="22" s="281" customFormat="1"/>
    <row r="23" s="281" customFormat="1"/>
    <row r="24" s="281" customFormat="1"/>
    <row r="25" s="281" customFormat="1"/>
    <row r="26" s="281" customFormat="1"/>
    <row r="27" s="281" customFormat="1"/>
    <row r="28" s="281" customFormat="1"/>
    <row r="29" s="281" customFormat="1"/>
    <row r="30" s="281" customFormat="1"/>
    <row r="31" s="281" customFormat="1"/>
    <row r="32" s="281" customFormat="1"/>
    <row r="33" s="281" customFormat="1"/>
    <row r="34" s="281" customFormat="1"/>
    <row r="35" s="281" customFormat="1"/>
    <row r="36" s="281" customFormat="1"/>
    <row r="37" s="281" customFormat="1"/>
    <row r="38" s="281" customFormat="1"/>
    <row r="39" s="281" customFormat="1"/>
    <row r="40" s="281" customFormat="1"/>
    <row r="41" s="281" customFormat="1"/>
    <row r="42" s="281" customFormat="1"/>
    <row r="43" s="281" customFormat="1"/>
    <row r="44" s="281" customFormat="1"/>
    <row r="45" s="281" customFormat="1"/>
    <row r="46" s="281" customFormat="1"/>
    <row r="47" s="281" customFormat="1"/>
    <row r="48" s="281" customFormat="1"/>
    <row r="49" s="281" customFormat="1"/>
    <row r="50" s="281" customFormat="1"/>
    <row r="51" s="281" customFormat="1"/>
    <row r="52" s="281" customFormat="1"/>
    <row r="53" s="281" customFormat="1"/>
    <row r="54" s="281" customFormat="1"/>
    <row r="55" s="281" customFormat="1"/>
    <row r="56" s="281" customFormat="1"/>
    <row r="57" s="281" customFormat="1"/>
    <row r="58" s="281" customFormat="1"/>
    <row r="59" s="281" customFormat="1"/>
    <row r="60" s="281" customFormat="1"/>
    <row r="61" s="281" customFormat="1"/>
    <row r="62" s="281" customFormat="1"/>
    <row r="63" s="281" customFormat="1"/>
    <row r="64" s="281" customFormat="1"/>
    <row r="65" s="281" customFormat="1"/>
    <row r="66" s="281" customFormat="1"/>
    <row r="67" s="281" customFormat="1"/>
    <row r="68" s="281" customFormat="1"/>
    <row r="69" s="281" customFormat="1"/>
    <row r="70" s="281" customFormat="1"/>
    <row r="71" s="281" customFormat="1"/>
    <row r="72" s="281" customFormat="1"/>
    <row r="73" s="281" customFormat="1"/>
    <row r="74" s="281" customFormat="1"/>
    <row r="75" s="281" customFormat="1"/>
    <row r="76" s="281" customFormat="1"/>
    <row r="77" s="281" customFormat="1"/>
    <row r="78" s="281" customFormat="1"/>
    <row r="79" s="281" customFormat="1"/>
    <row r="80" s="281" customFormat="1"/>
    <row r="81" s="281" customFormat="1"/>
    <row r="82" s="281" customFormat="1"/>
    <row r="83" s="281" customFormat="1"/>
    <row r="84" s="281" customFormat="1"/>
    <row r="85" s="281" customFormat="1"/>
    <row r="86" s="281" customFormat="1"/>
    <row r="87" s="281" customFormat="1"/>
    <row r="88" s="281" customFormat="1"/>
    <row r="89" s="281" customFormat="1"/>
    <row r="90" s="281" customFormat="1"/>
    <row r="91" s="281" customFormat="1"/>
    <row r="92" s="281" customFormat="1"/>
    <row r="93" s="281" customFormat="1"/>
    <row r="94" s="281" customFormat="1"/>
    <row r="95" s="281" customFormat="1"/>
    <row r="96" s="281" customFormat="1"/>
    <row r="97" s="281" customFormat="1"/>
    <row r="98" s="281" customFormat="1"/>
    <row r="99" s="281" customFormat="1"/>
    <row r="100" s="281" customFormat="1"/>
    <row r="101" s="281" customFormat="1"/>
    <row r="102" s="281" customFormat="1"/>
    <row r="103" s="281" customFormat="1"/>
    <row r="104" s="281" customFormat="1"/>
    <row r="105" s="281" customFormat="1"/>
    <row r="106" s="281" customFormat="1"/>
    <row r="107" s="281" customFormat="1"/>
    <row r="108" s="281" customFormat="1"/>
    <row r="109" s="281" customFormat="1"/>
    <row r="110" s="281" customFormat="1"/>
    <row r="111" s="281" customFormat="1"/>
    <row r="112" s="281" customFormat="1"/>
    <row r="113" s="281" customFormat="1"/>
    <row r="114" s="281" customFormat="1"/>
    <row r="115" s="281" customFormat="1"/>
    <row r="116" s="281" customFormat="1"/>
    <row r="117" s="281" customFormat="1"/>
    <row r="118" s="281" customFormat="1"/>
    <row r="119" s="281" customFormat="1"/>
    <row r="120" s="281" customFormat="1"/>
    <row r="121" s="281" customFormat="1"/>
    <row r="122" s="281" customFormat="1"/>
    <row r="123" s="281" customFormat="1"/>
    <row r="124" s="281" customFormat="1"/>
    <row r="125" s="281" customFormat="1"/>
    <row r="126" s="281" customFormat="1"/>
    <row r="127" s="281" customFormat="1"/>
    <row r="128" s="281" customFormat="1"/>
    <row r="129" s="281" customFormat="1"/>
    <row r="130" s="281" customFormat="1"/>
    <row r="131" s="281" customFormat="1"/>
    <row r="132" s="281" customFormat="1"/>
    <row r="133" s="281" customFormat="1"/>
    <row r="134" s="281" customFormat="1"/>
    <row r="135" s="281" customFormat="1"/>
    <row r="136" s="281" customFormat="1"/>
    <row r="137" s="281" customFormat="1"/>
    <row r="138" s="281" customFormat="1"/>
    <row r="139" s="281" customFormat="1"/>
    <row r="140" s="281" customFormat="1"/>
    <row r="141" s="281" customFormat="1"/>
    <row r="142" s="281" customFormat="1"/>
    <row r="143" s="281" customFormat="1"/>
    <row r="144" s="281" customFormat="1"/>
    <row r="145" s="281" customFormat="1"/>
    <row r="146" s="281" customFormat="1"/>
    <row r="147" s="281" customFormat="1"/>
    <row r="148" s="281" customFormat="1"/>
    <row r="149" s="281" customFormat="1"/>
    <row r="150" s="281" customFormat="1"/>
    <row r="151" s="281" customFormat="1"/>
    <row r="152" s="281" customFormat="1"/>
    <row r="153" s="281" customFormat="1"/>
    <row r="154" s="281" customFormat="1"/>
    <row r="155" s="281" customFormat="1"/>
    <row r="156" s="281" customFormat="1"/>
    <row r="157" s="281" customFormat="1"/>
    <row r="158" s="281" customFormat="1"/>
    <row r="159" s="281" customFormat="1"/>
    <row r="160" s="281" customFormat="1"/>
    <row r="161" s="281" customFormat="1"/>
    <row r="162" s="281" customFormat="1"/>
    <row r="163" s="281" customFormat="1"/>
    <row r="164" s="281" customFormat="1"/>
    <row r="165" s="281" customFormat="1"/>
    <row r="166" s="281" customFormat="1"/>
    <row r="167" s="281" customFormat="1"/>
    <row r="168" s="281" customFormat="1"/>
    <row r="169" s="281" customFormat="1"/>
    <row r="170" s="281" customFormat="1"/>
    <row r="171" s="281" customFormat="1"/>
    <row r="172" s="281" customFormat="1"/>
    <row r="173" s="281" customFormat="1"/>
    <row r="174" s="281" customFormat="1"/>
    <row r="175" s="281" customFormat="1"/>
    <row r="176" s="281" customFormat="1"/>
    <row r="177" s="281" customFormat="1"/>
    <row r="178" s="281" customFormat="1"/>
    <row r="179" s="281" customFormat="1"/>
    <row r="180" s="281" customFormat="1"/>
    <row r="181" s="281" customFormat="1"/>
    <row r="182" s="281" customFormat="1"/>
    <row r="183" s="281" customFormat="1"/>
    <row r="184" s="281" customFormat="1"/>
    <row r="185" s="281" customFormat="1"/>
    <row r="186" s="281" customFormat="1"/>
    <row r="187" s="281" customFormat="1"/>
    <row r="188" s="281" customFormat="1"/>
    <row r="189" s="281" customFormat="1"/>
    <row r="190" s="281" customFormat="1"/>
    <row r="191" s="281" customFormat="1"/>
    <row r="192" s="281" customFormat="1"/>
    <row r="193" s="281" customFormat="1"/>
    <row r="194" s="281" customFormat="1"/>
    <row r="195" s="281" customFormat="1"/>
    <row r="196" s="281" customFormat="1"/>
    <row r="197" s="281" customFormat="1"/>
    <row r="198" s="281" customFormat="1"/>
    <row r="199" s="281" customFormat="1"/>
    <row r="200" s="281" customFormat="1"/>
    <row r="201" s="281" customFormat="1"/>
    <row r="202" s="281" customFormat="1"/>
    <row r="203" s="281" customFormat="1"/>
    <row r="204" s="281" customFormat="1"/>
    <row r="205" s="281" customFormat="1"/>
    <row r="206" s="281" customFormat="1"/>
    <row r="207" s="281" customFormat="1"/>
    <row r="208" s="281" customFormat="1"/>
    <row r="209" s="281" customFormat="1"/>
    <row r="210" s="281" customFormat="1"/>
    <row r="211" s="281" customFormat="1"/>
    <row r="212" s="281" customFormat="1"/>
    <row r="213" s="281" customFormat="1"/>
    <row r="214" s="281" customFormat="1"/>
    <row r="215" s="281" customFormat="1"/>
    <row r="216" s="281" customFormat="1"/>
    <row r="217" s="281" customFormat="1"/>
    <row r="218" s="281" customFormat="1"/>
    <row r="219" s="281" customFormat="1"/>
    <row r="220" s="281" customFormat="1"/>
    <row r="221" s="281" customFormat="1"/>
    <row r="222" s="281" customFormat="1"/>
    <row r="223" s="281" customFormat="1"/>
    <row r="224" s="281" customFormat="1"/>
    <row r="225" s="281" customFormat="1"/>
    <row r="226" s="281" customFormat="1"/>
  </sheetData>
  <mergeCells count="4">
    <mergeCell ref="A5:E5"/>
    <mergeCell ref="A7:A8"/>
    <mergeCell ref="B7:C7"/>
    <mergeCell ref="D7:E7"/>
  </mergeCells>
  <printOptions horizontalCentered="1"/>
  <pageMargins left="0.70866141732283472" right="0.39370078740157483" top="0.59055118110236227" bottom="0.67" header="0" footer="0.35"/>
  <pageSetup scale="85" orientation="landscape" r:id="rId1"/>
  <headerFooter alignWithMargins="0">
    <oddFooter xml:space="preserve">&amp;R&amp;8&amp;P de &amp;N  &amp;6
&amp;Z&amp;F  
&amp;A&amp;10  </oddFooter>
  </headerFooter>
</worksheet>
</file>

<file path=xl/worksheets/sheet18.xml><?xml version="1.0" encoding="utf-8"?>
<worksheet xmlns="http://schemas.openxmlformats.org/spreadsheetml/2006/main" xmlns:r="http://schemas.openxmlformats.org/officeDocument/2006/relationships">
  <dimension ref="B1:I31"/>
  <sheetViews>
    <sheetView showGridLines="0" zoomScale="58" zoomScaleNormal="58" workbookViewId="0">
      <selection activeCell="D46" sqref="D46"/>
    </sheetView>
  </sheetViews>
  <sheetFormatPr baseColWidth="10" defaultColWidth="11.5703125" defaultRowHeight="15.75"/>
  <cols>
    <col min="1" max="1" width="2.28515625" style="374" customWidth="1"/>
    <col min="2" max="2" width="24.28515625" style="449" customWidth="1"/>
    <col min="3" max="3" width="26.28515625" style="449" customWidth="1"/>
    <col min="4" max="4" width="13" style="449" customWidth="1"/>
    <col min="5" max="5" width="7.5703125" style="449" customWidth="1"/>
    <col min="6" max="6" width="12.5703125" style="449" customWidth="1"/>
    <col min="7" max="7" width="7.85546875" style="449" customWidth="1"/>
    <col min="8" max="8" width="13.7109375" style="449" customWidth="1"/>
    <col min="9" max="9" width="37" style="450" customWidth="1"/>
    <col min="10" max="10" width="2" style="374" customWidth="1"/>
    <col min="11" max="16384" width="11.5703125" style="374"/>
  </cols>
  <sheetData>
    <row r="1" spans="2:9" ht="22.9" customHeight="1">
      <c r="B1" s="373" t="s">
        <v>1548</v>
      </c>
      <c r="C1" s="373"/>
      <c r="D1" s="373"/>
      <c r="E1" s="373"/>
      <c r="F1" s="373"/>
      <c r="G1" s="373"/>
      <c r="H1" s="373"/>
      <c r="I1" s="373"/>
    </row>
    <row r="2" spans="2:9" ht="2.4500000000000002" customHeight="1">
      <c r="B2" s="375"/>
      <c r="C2" s="375"/>
      <c r="D2" s="375"/>
      <c r="E2" s="375"/>
      <c r="F2" s="375"/>
      <c r="G2" s="375"/>
      <c r="H2" s="375"/>
      <c r="I2" s="376"/>
    </row>
    <row r="3" spans="2:9" ht="30.6" customHeight="1">
      <c r="B3" s="377" t="s">
        <v>1549</v>
      </c>
      <c r="C3" s="378" t="s">
        <v>1550</v>
      </c>
      <c r="D3" s="378" t="s">
        <v>1551</v>
      </c>
      <c r="E3" s="378" t="s">
        <v>1552</v>
      </c>
      <c r="F3" s="378" t="s">
        <v>1553</v>
      </c>
      <c r="G3" s="378" t="s">
        <v>1554</v>
      </c>
      <c r="H3" s="379" t="s">
        <v>1555</v>
      </c>
      <c r="I3" s="380" t="s">
        <v>1556</v>
      </c>
    </row>
    <row r="4" spans="2:9" ht="8.4499999999999993" customHeight="1">
      <c r="B4" s="381"/>
      <c r="C4" s="382"/>
      <c r="D4" s="382"/>
      <c r="E4" s="382"/>
      <c r="F4" s="382"/>
      <c r="G4" s="382"/>
      <c r="H4" s="382"/>
      <c r="I4" s="383"/>
    </row>
    <row r="5" spans="2:9">
      <c r="B5" s="384" t="s">
        <v>1557</v>
      </c>
      <c r="C5" s="382"/>
      <c r="D5" s="382"/>
      <c r="E5" s="382"/>
      <c r="F5" s="382"/>
      <c r="G5" s="382"/>
      <c r="H5" s="382"/>
      <c r="I5" s="383"/>
    </row>
    <row r="6" spans="2:9" ht="27.6" customHeight="1">
      <c r="B6" s="385" t="s">
        <v>1558</v>
      </c>
      <c r="C6" s="386" t="s">
        <v>1559</v>
      </c>
      <c r="D6" s="387" t="s">
        <v>1560</v>
      </c>
      <c r="E6" s="388">
        <v>1.35</v>
      </c>
      <c r="F6" s="389">
        <v>40893</v>
      </c>
      <c r="G6" s="390">
        <v>180</v>
      </c>
      <c r="H6" s="389">
        <v>46357</v>
      </c>
      <c r="I6" s="391" t="s">
        <v>1561</v>
      </c>
    </row>
    <row r="7" spans="2:9" ht="37.15" customHeight="1">
      <c r="B7" s="392" t="s">
        <v>1558</v>
      </c>
      <c r="C7" s="393" t="s">
        <v>1562</v>
      </c>
      <c r="D7" s="394">
        <v>0.09</v>
      </c>
      <c r="E7" s="394"/>
      <c r="F7" s="395">
        <v>41631</v>
      </c>
      <c r="G7" s="396">
        <v>179</v>
      </c>
      <c r="H7" s="395">
        <v>47092</v>
      </c>
      <c r="I7" s="397" t="s">
        <v>1563</v>
      </c>
    </row>
    <row r="8" spans="2:9" ht="25.9" customHeight="1">
      <c r="B8" s="392" t="s">
        <v>1564</v>
      </c>
      <c r="C8" s="393" t="s">
        <v>1565</v>
      </c>
      <c r="D8" s="398">
        <v>6.6000000000000003E-2</v>
      </c>
      <c r="E8" s="399"/>
      <c r="F8" s="395">
        <v>41242</v>
      </c>
      <c r="G8" s="396">
        <v>48</v>
      </c>
      <c r="H8" s="395">
        <v>42704</v>
      </c>
      <c r="I8" s="397" t="s">
        <v>1566</v>
      </c>
    </row>
    <row r="9" spans="2:9" ht="27.6" customHeight="1">
      <c r="B9" s="392" t="s">
        <v>1564</v>
      </c>
      <c r="C9" s="393" t="s">
        <v>1565</v>
      </c>
      <c r="D9" s="398">
        <v>6.88E-2</v>
      </c>
      <c r="E9" s="399">
        <v>0.95</v>
      </c>
      <c r="F9" s="395">
        <v>41626</v>
      </c>
      <c r="G9" s="396">
        <v>179</v>
      </c>
      <c r="H9" s="395">
        <v>47061</v>
      </c>
      <c r="I9" s="397" t="s">
        <v>1567</v>
      </c>
    </row>
    <row r="10" spans="2:9" ht="27.6" customHeight="1">
      <c r="B10" s="392" t="s">
        <v>1564</v>
      </c>
      <c r="C10" s="393" t="s">
        <v>1568</v>
      </c>
      <c r="D10" s="398" t="s">
        <v>1569</v>
      </c>
      <c r="E10" s="399"/>
      <c r="F10" s="395">
        <v>41865</v>
      </c>
      <c r="G10" s="400">
        <v>204</v>
      </c>
      <c r="H10" s="395">
        <v>48014</v>
      </c>
      <c r="I10" s="397" t="s">
        <v>1570</v>
      </c>
    </row>
    <row r="11" spans="2:9" ht="25.9" customHeight="1">
      <c r="B11" s="392" t="s">
        <v>1564</v>
      </c>
      <c r="C11" s="393" t="s">
        <v>1571</v>
      </c>
      <c r="D11" s="401" t="s">
        <v>1572</v>
      </c>
      <c r="E11" s="399">
        <v>2.7</v>
      </c>
      <c r="F11" s="395">
        <v>41256</v>
      </c>
      <c r="G11" s="396">
        <v>46</v>
      </c>
      <c r="H11" s="395">
        <v>42674</v>
      </c>
      <c r="I11" s="397" t="s">
        <v>1573</v>
      </c>
    </row>
    <row r="12" spans="2:9" ht="25.9" customHeight="1">
      <c r="B12" s="392" t="s">
        <v>1564</v>
      </c>
      <c r="C12" s="393" t="s">
        <v>1574</v>
      </c>
      <c r="D12" s="401" t="s">
        <v>1572</v>
      </c>
      <c r="E12" s="399">
        <v>2.7</v>
      </c>
      <c r="F12" s="395">
        <v>41376</v>
      </c>
      <c r="G12" s="396">
        <v>32</v>
      </c>
      <c r="H12" s="395">
        <v>42704</v>
      </c>
      <c r="I12" s="397" t="s">
        <v>1575</v>
      </c>
    </row>
    <row r="13" spans="2:9" ht="28.9" customHeight="1">
      <c r="B13" s="402" t="s">
        <v>1564</v>
      </c>
      <c r="C13" s="403" t="s">
        <v>1576</v>
      </c>
      <c r="D13" s="404" t="s">
        <v>1572</v>
      </c>
      <c r="E13" s="405">
        <v>1.1499999999999999</v>
      </c>
      <c r="F13" s="406">
        <v>42173</v>
      </c>
      <c r="G13" s="407">
        <v>240</v>
      </c>
      <c r="H13" s="408">
        <v>2035</v>
      </c>
      <c r="I13" s="409" t="s">
        <v>1577</v>
      </c>
    </row>
    <row r="14" spans="2:9" ht="7.9" customHeight="1">
      <c r="B14" s="381"/>
      <c r="C14" s="382"/>
      <c r="D14" s="382"/>
      <c r="E14" s="382"/>
      <c r="F14" s="382"/>
      <c r="G14" s="382"/>
      <c r="H14" s="382"/>
      <c r="I14" s="383"/>
    </row>
    <row r="15" spans="2:9">
      <c r="B15" s="410" t="s">
        <v>1578</v>
      </c>
      <c r="C15" s="382"/>
      <c r="D15" s="382"/>
      <c r="E15" s="382"/>
      <c r="F15" s="382"/>
      <c r="G15" s="382"/>
      <c r="H15" s="382"/>
      <c r="I15" s="383"/>
    </row>
    <row r="16" spans="2:9" s="416" customFormat="1" ht="25.9" hidden="1" customHeight="1">
      <c r="B16" s="411" t="s">
        <v>1558</v>
      </c>
      <c r="C16" s="412" t="s">
        <v>1320</v>
      </c>
      <c r="D16" s="387" t="s">
        <v>1572</v>
      </c>
      <c r="E16" s="387">
        <v>1.4</v>
      </c>
      <c r="F16" s="413">
        <v>42082</v>
      </c>
      <c r="G16" s="414">
        <v>3</v>
      </c>
      <c r="H16" s="413">
        <v>42172</v>
      </c>
      <c r="I16" s="415" t="s">
        <v>1579</v>
      </c>
    </row>
    <row r="17" spans="2:9" s="416" customFormat="1" ht="25.9" customHeight="1">
      <c r="B17" s="417" t="s">
        <v>1558</v>
      </c>
      <c r="C17" s="418" t="s">
        <v>1320</v>
      </c>
      <c r="D17" s="401" t="s">
        <v>1572</v>
      </c>
      <c r="E17" s="401">
        <v>1.4</v>
      </c>
      <c r="F17" s="419">
        <v>42124</v>
      </c>
      <c r="G17" s="400">
        <v>3</v>
      </c>
      <c r="H17" s="419">
        <v>42214</v>
      </c>
      <c r="I17" s="420" t="s">
        <v>1579</v>
      </c>
    </row>
    <row r="18" spans="2:9" s="416" customFormat="1" ht="25.9" hidden="1" customHeight="1">
      <c r="B18" s="417" t="s">
        <v>1558</v>
      </c>
      <c r="C18" s="418" t="s">
        <v>1580</v>
      </c>
      <c r="D18" s="398">
        <v>4.6300000000000001E-2</v>
      </c>
      <c r="E18" s="401"/>
      <c r="F18" s="419">
        <v>42101</v>
      </c>
      <c r="G18" s="400">
        <v>3</v>
      </c>
      <c r="H18" s="419">
        <v>42185</v>
      </c>
      <c r="I18" s="420" t="s">
        <v>1579</v>
      </c>
    </row>
    <row r="19" spans="2:9" s="416" customFormat="1" ht="25.9" customHeight="1">
      <c r="B19" s="417" t="s">
        <v>1558</v>
      </c>
      <c r="C19" s="421" t="s">
        <v>1328</v>
      </c>
      <c r="D19" s="422" t="s">
        <v>1572</v>
      </c>
      <c r="E19" s="422">
        <v>1.27</v>
      </c>
      <c r="F19" s="423">
        <v>42051</v>
      </c>
      <c r="G19" s="424">
        <v>10</v>
      </c>
      <c r="H19" s="423">
        <v>42354</v>
      </c>
      <c r="I19" s="420" t="s">
        <v>1579</v>
      </c>
    </row>
    <row r="20" spans="2:9" s="416" customFormat="1" ht="25.9" customHeight="1">
      <c r="B20" s="425" t="s">
        <v>1558</v>
      </c>
      <c r="C20" s="421" t="s">
        <v>1326</v>
      </c>
      <c r="D20" s="422" t="s">
        <v>1572</v>
      </c>
      <c r="E20" s="422">
        <v>1.5</v>
      </c>
      <c r="F20" s="423">
        <v>42062</v>
      </c>
      <c r="G20" s="424">
        <v>3</v>
      </c>
      <c r="H20" s="423">
        <v>42151</v>
      </c>
      <c r="I20" s="426" t="s">
        <v>1579</v>
      </c>
    </row>
    <row r="21" spans="2:9" s="416" customFormat="1" ht="25.9" customHeight="1">
      <c r="B21" s="425" t="s">
        <v>1558</v>
      </c>
      <c r="C21" s="421" t="s">
        <v>1320</v>
      </c>
      <c r="D21" s="422" t="s">
        <v>1572</v>
      </c>
      <c r="E21" s="422">
        <v>1.4</v>
      </c>
      <c r="F21" s="423">
        <v>42172</v>
      </c>
      <c r="G21" s="424">
        <v>3</v>
      </c>
      <c r="H21" s="423">
        <v>42262</v>
      </c>
      <c r="I21" s="426" t="s">
        <v>1579</v>
      </c>
    </row>
    <row r="22" spans="2:9" s="416" customFormat="1" ht="25.9" customHeight="1">
      <c r="B22" s="427" t="s">
        <v>1558</v>
      </c>
      <c r="C22" s="428" t="s">
        <v>1580</v>
      </c>
      <c r="D22" s="404">
        <v>4.6300000000000001E-2</v>
      </c>
      <c r="E22" s="429">
        <v>1.4</v>
      </c>
      <c r="F22" s="430">
        <v>42184</v>
      </c>
      <c r="G22" s="407">
        <v>3</v>
      </c>
      <c r="H22" s="430">
        <v>42276</v>
      </c>
      <c r="I22" s="431" t="s">
        <v>1579</v>
      </c>
    </row>
    <row r="23" spans="2:9" s="439" customFormat="1" ht="8.4499999999999993" hidden="1" customHeight="1">
      <c r="B23" s="432"/>
      <c r="C23" s="433"/>
      <c r="D23" s="434"/>
      <c r="E23" s="434"/>
      <c r="F23" s="435"/>
      <c r="G23" s="436"/>
      <c r="H23" s="437"/>
      <c r="I23" s="438"/>
    </row>
    <row r="24" spans="2:9" ht="19.149999999999999" hidden="1" customHeight="1">
      <c r="B24" s="410" t="s">
        <v>1581</v>
      </c>
      <c r="C24" s="382"/>
      <c r="D24" s="382"/>
      <c r="E24" s="382"/>
      <c r="F24" s="382"/>
      <c r="G24" s="382"/>
      <c r="H24" s="382"/>
      <c r="I24" s="383"/>
    </row>
    <row r="25" spans="2:9" ht="25.9" hidden="1" customHeight="1">
      <c r="B25" s="385" t="s">
        <v>1558</v>
      </c>
      <c r="C25" s="386" t="s">
        <v>1582</v>
      </c>
      <c r="D25" s="387" t="s">
        <v>1583</v>
      </c>
      <c r="E25" s="388">
        <v>0.68</v>
      </c>
      <c r="F25" s="389">
        <v>40709</v>
      </c>
      <c r="G25" s="390">
        <v>240</v>
      </c>
      <c r="H25" s="389">
        <v>48062</v>
      </c>
      <c r="I25" s="391" t="s">
        <v>1584</v>
      </c>
    </row>
    <row r="26" spans="2:9" ht="25.9" hidden="1" customHeight="1">
      <c r="B26" s="392" t="s">
        <v>1558</v>
      </c>
      <c r="C26" s="393" t="s">
        <v>1585</v>
      </c>
      <c r="D26" s="401" t="s">
        <v>1586</v>
      </c>
      <c r="E26" s="399">
        <v>1.1399999999999999</v>
      </c>
      <c r="F26" s="395">
        <v>41116</v>
      </c>
      <c r="G26" s="396">
        <v>240</v>
      </c>
      <c r="H26" s="395">
        <v>48492</v>
      </c>
      <c r="I26" s="397" t="s">
        <v>1587</v>
      </c>
    </row>
    <row r="27" spans="2:9" ht="27.6" hidden="1" customHeight="1">
      <c r="B27" s="392" t="s">
        <v>1558</v>
      </c>
      <c r="C27" s="393" t="s">
        <v>1588</v>
      </c>
      <c r="D27" s="401" t="s">
        <v>1589</v>
      </c>
      <c r="E27" s="399">
        <v>0.93</v>
      </c>
      <c r="F27" s="395">
        <v>41131</v>
      </c>
      <c r="G27" s="396">
        <v>240</v>
      </c>
      <c r="H27" s="419">
        <v>48545</v>
      </c>
      <c r="I27" s="397" t="s">
        <v>1590</v>
      </c>
    </row>
    <row r="28" spans="2:9" ht="27.6" hidden="1" customHeight="1">
      <c r="B28" s="392" t="s">
        <v>1558</v>
      </c>
      <c r="C28" s="393" t="s">
        <v>1591</v>
      </c>
      <c r="D28" s="401" t="s">
        <v>1592</v>
      </c>
      <c r="E28" s="399" t="s">
        <v>1593</v>
      </c>
      <c r="F28" s="395">
        <v>41606</v>
      </c>
      <c r="G28" s="396">
        <v>240</v>
      </c>
      <c r="H28" s="419">
        <v>48946</v>
      </c>
      <c r="I28" s="397" t="s">
        <v>1594</v>
      </c>
    </row>
    <row r="29" spans="2:9" ht="27" hidden="1" customHeight="1">
      <c r="B29" s="392" t="s">
        <v>1558</v>
      </c>
      <c r="C29" s="393" t="s">
        <v>1595</v>
      </c>
      <c r="D29" s="398" t="s">
        <v>1569</v>
      </c>
      <c r="E29" s="399">
        <v>1.08</v>
      </c>
      <c r="F29" s="395">
        <v>42146</v>
      </c>
      <c r="G29" s="396">
        <v>240</v>
      </c>
      <c r="H29" s="440">
        <v>2035</v>
      </c>
      <c r="I29" s="397" t="s">
        <v>1596</v>
      </c>
    </row>
    <row r="30" spans="2:9" s="416" customFormat="1">
      <c r="B30" s="441" t="s">
        <v>1597</v>
      </c>
      <c r="C30" s="442"/>
      <c r="D30" s="443"/>
      <c r="E30" s="444"/>
      <c r="F30" s="445"/>
      <c r="G30" s="446"/>
      <c r="H30" s="445"/>
      <c r="I30" s="447"/>
    </row>
    <row r="31" spans="2:9" ht="12" customHeight="1">
      <c r="B31" s="448"/>
      <c r="C31" s="448"/>
      <c r="D31" s="448"/>
      <c r="E31" s="448"/>
      <c r="F31" s="448"/>
      <c r="G31" s="448"/>
      <c r="H31" s="448"/>
      <c r="I31" s="448"/>
    </row>
  </sheetData>
  <mergeCells count="2">
    <mergeCell ref="B1:I1"/>
    <mergeCell ref="B2:H2"/>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19.xml><?xml version="1.0" encoding="utf-8"?>
<worksheet xmlns="http://schemas.openxmlformats.org/spreadsheetml/2006/main" xmlns:r="http://schemas.openxmlformats.org/officeDocument/2006/relationships">
  <dimension ref="B1:I23"/>
  <sheetViews>
    <sheetView showGridLines="0" zoomScale="58" zoomScaleNormal="58" workbookViewId="0">
      <selection activeCell="B23" sqref="B23:H23"/>
    </sheetView>
  </sheetViews>
  <sheetFormatPr baseColWidth="10" defaultColWidth="11.5703125" defaultRowHeight="15.75"/>
  <cols>
    <col min="1" max="1" width="2.28515625" style="452" customWidth="1"/>
    <col min="2" max="2" width="1.28515625" style="452" customWidth="1"/>
    <col min="3" max="3" width="1.85546875" style="498" customWidth="1"/>
    <col min="4" max="4" width="46.28515625" style="498" customWidth="1"/>
    <col min="5" max="6" width="18.7109375" style="498" customWidth="1"/>
    <col min="7" max="7" width="18.28515625" style="498" customWidth="1"/>
    <col min="8" max="8" width="15.28515625" style="452" customWidth="1"/>
    <col min="9" max="9" width="1.7109375" style="452" customWidth="1"/>
    <col min="10" max="16384" width="11.5703125" style="452"/>
  </cols>
  <sheetData>
    <row r="1" spans="2:9" ht="18">
      <c r="B1" s="451" t="s">
        <v>1598</v>
      </c>
      <c r="C1" s="451"/>
      <c r="D1" s="451"/>
      <c r="E1" s="451"/>
      <c r="F1" s="451"/>
      <c r="G1" s="451"/>
      <c r="H1" s="451"/>
    </row>
    <row r="2" spans="2:9" ht="22.9" customHeight="1">
      <c r="B2" s="453" t="s">
        <v>1599</v>
      </c>
      <c r="C2" s="453"/>
      <c r="D2" s="453"/>
      <c r="E2" s="453"/>
      <c r="F2" s="453"/>
      <c r="G2" s="453"/>
      <c r="H2" s="453"/>
    </row>
    <row r="3" spans="2:9" ht="2.4500000000000002" customHeight="1">
      <c r="C3" s="454"/>
      <c r="D3" s="454"/>
      <c r="E3" s="454"/>
      <c r="F3" s="454"/>
      <c r="G3" s="454"/>
    </row>
    <row r="4" spans="2:9" ht="40.9" customHeight="1">
      <c r="B4" s="455" t="s">
        <v>1600</v>
      </c>
      <c r="C4" s="456"/>
      <c r="D4" s="457"/>
      <c r="E4" s="458" t="s">
        <v>1601</v>
      </c>
      <c r="F4" s="459" t="s">
        <v>1602</v>
      </c>
      <c r="G4" s="458" t="s">
        <v>1603</v>
      </c>
      <c r="H4" s="460" t="s">
        <v>1604</v>
      </c>
    </row>
    <row r="5" spans="2:9" ht="22.9" customHeight="1">
      <c r="B5" s="461" t="s">
        <v>1605</v>
      </c>
      <c r="C5" s="462"/>
      <c r="D5" s="463"/>
      <c r="E5" s="464">
        <f>E6+E11</f>
        <v>4484123544.0599995</v>
      </c>
      <c r="F5" s="464">
        <f>F6+F11</f>
        <v>-79088518.060000002</v>
      </c>
      <c r="G5" s="465">
        <f>G6+G11</f>
        <v>4405035026</v>
      </c>
      <c r="H5" s="465">
        <f>H6+H11</f>
        <v>92967208.849999994</v>
      </c>
    </row>
    <row r="6" spans="2:9" ht="27.6" customHeight="1">
      <c r="B6" s="466"/>
      <c r="C6" s="467" t="s">
        <v>1606</v>
      </c>
      <c r="D6" s="468"/>
      <c r="E6" s="469">
        <f>SUM(E7:E10)</f>
        <v>1906308743.0599999</v>
      </c>
      <c r="F6" s="469">
        <f>SUM(F7:F10)</f>
        <v>-47784208.25</v>
      </c>
      <c r="G6" s="469">
        <f>SUM(G7:G10)</f>
        <v>1858524534.8099999</v>
      </c>
      <c r="H6" s="469">
        <f>SUM(H7:H10)</f>
        <v>38028327.710000001</v>
      </c>
    </row>
    <row r="7" spans="2:9" ht="20.45" customHeight="1">
      <c r="B7" s="470"/>
      <c r="C7" s="471"/>
      <c r="D7" s="472" t="s">
        <v>1574</v>
      </c>
      <c r="E7" s="473">
        <v>192364643.06</v>
      </c>
      <c r="F7" s="474">
        <v>-26951308.25</v>
      </c>
      <c r="G7" s="474">
        <f>E7+F7</f>
        <v>165413334.81</v>
      </c>
      <c r="H7" s="474">
        <v>2782553.32</v>
      </c>
      <c r="I7" s="475"/>
    </row>
    <row r="8" spans="2:9" ht="20.45" customHeight="1">
      <c r="B8" s="470"/>
      <c r="C8" s="471"/>
      <c r="D8" s="472" t="s">
        <v>1328</v>
      </c>
      <c r="E8" s="473"/>
      <c r="F8" s="474"/>
      <c r="G8" s="474">
        <v>0</v>
      </c>
      <c r="H8" s="474">
        <v>301600</v>
      </c>
      <c r="I8" s="475"/>
    </row>
    <row r="9" spans="2:9" ht="20.45" customHeight="1">
      <c r="B9" s="470"/>
      <c r="C9" s="471"/>
      <c r="D9" s="472" t="s">
        <v>1565</v>
      </c>
      <c r="E9" s="473">
        <v>0</v>
      </c>
      <c r="F9" s="474"/>
      <c r="G9" s="474">
        <v>0</v>
      </c>
      <c r="H9" s="474">
        <v>31320</v>
      </c>
      <c r="I9" s="475"/>
    </row>
    <row r="10" spans="2:9" ht="20.45" customHeight="1">
      <c r="B10" s="476"/>
      <c r="C10" s="477"/>
      <c r="D10" s="478" t="s">
        <v>1607</v>
      </c>
      <c r="E10" s="479">
        <v>1713944100</v>
      </c>
      <c r="F10" s="479">
        <v>-20832900</v>
      </c>
      <c r="G10" s="479">
        <f>E10+F10</f>
        <v>1693111200</v>
      </c>
      <c r="H10" s="479">
        <v>34912854.390000001</v>
      </c>
      <c r="I10" s="475"/>
    </row>
    <row r="11" spans="2:9" ht="37.15" customHeight="1">
      <c r="B11" s="466"/>
      <c r="C11" s="467" t="s">
        <v>1240</v>
      </c>
      <c r="D11" s="468"/>
      <c r="E11" s="469">
        <f>SUM(E12:E13)</f>
        <v>2577814801</v>
      </c>
      <c r="F11" s="469">
        <f>SUM(F12:F13)</f>
        <v>-31304309.809999999</v>
      </c>
      <c r="G11" s="469">
        <f>SUM(G12:G13)</f>
        <v>2546510491.1900001</v>
      </c>
      <c r="H11" s="469">
        <f>SUM(H12:H13)</f>
        <v>54938881.140000001</v>
      </c>
      <c r="I11" s="475"/>
    </row>
    <row r="12" spans="2:9" ht="20.45" customHeight="1">
      <c r="B12" s="470"/>
      <c r="C12" s="471"/>
      <c r="D12" s="472" t="s">
        <v>1565</v>
      </c>
      <c r="E12" s="474">
        <v>1409659320.78</v>
      </c>
      <c r="F12" s="474">
        <v>-24036191.609999999</v>
      </c>
      <c r="G12" s="474">
        <f>E12+F12</f>
        <v>1385623129.1700001</v>
      </c>
      <c r="H12" s="474">
        <v>27900835.990000002</v>
      </c>
    </row>
    <row r="13" spans="2:9" ht="20.45" customHeight="1">
      <c r="B13" s="480"/>
      <c r="C13" s="481"/>
      <c r="D13" s="482" t="s">
        <v>1607</v>
      </c>
      <c r="E13" s="483">
        <v>1168155480.22</v>
      </c>
      <c r="F13" s="483">
        <v>-7268118.2000000002</v>
      </c>
      <c r="G13" s="483">
        <f>E13+F13</f>
        <v>1160887362.02</v>
      </c>
      <c r="H13" s="483">
        <v>27038045.149999999</v>
      </c>
    </row>
    <row r="14" spans="2:9" s="416" customFormat="1" ht="25.9" customHeight="1">
      <c r="B14" s="484" t="s">
        <v>1608</v>
      </c>
      <c r="C14" s="485"/>
      <c r="D14" s="486"/>
      <c r="E14" s="487">
        <f>E15</f>
        <v>2311000000</v>
      </c>
      <c r="F14" s="488">
        <f>F15</f>
        <v>62000000</v>
      </c>
      <c r="G14" s="488">
        <f>SUM(E14:F14)</f>
        <v>2373000000</v>
      </c>
      <c r="H14" s="488">
        <f>H15</f>
        <v>46389733.290000007</v>
      </c>
    </row>
    <row r="15" spans="2:9" s="416" customFormat="1" ht="25.9" customHeight="1">
      <c r="B15" s="466"/>
      <c r="C15" s="467" t="s">
        <v>1579</v>
      </c>
      <c r="D15" s="468"/>
      <c r="E15" s="469">
        <f>SUM(E16:E19)</f>
        <v>2311000000</v>
      </c>
      <c r="F15" s="469">
        <f>SUM(F16:F19)</f>
        <v>62000000</v>
      </c>
      <c r="G15" s="469">
        <f>SUM(G16:G19)</f>
        <v>2373000000</v>
      </c>
      <c r="H15" s="469">
        <f>SUM(H16:H19)</f>
        <v>46389733.290000007</v>
      </c>
    </row>
    <row r="16" spans="2:9" s="439" customFormat="1" ht="21" customHeight="1">
      <c r="B16" s="489"/>
      <c r="C16" s="490"/>
      <c r="D16" s="491" t="s">
        <v>1326</v>
      </c>
      <c r="E16" s="473">
        <v>996000000</v>
      </c>
      <c r="F16" s="473">
        <v>492000000</v>
      </c>
      <c r="G16" s="474">
        <f>E16+F16</f>
        <v>1488000000</v>
      </c>
      <c r="H16" s="474">
        <v>27978677.73</v>
      </c>
    </row>
    <row r="17" spans="2:8" s="374" customFormat="1" ht="19.149999999999999" customHeight="1">
      <c r="B17" s="470"/>
      <c r="C17" s="471"/>
      <c r="D17" s="472" t="s">
        <v>1320</v>
      </c>
      <c r="E17" s="473">
        <v>375000000</v>
      </c>
      <c r="F17" s="474">
        <v>-100000000</v>
      </c>
      <c r="G17" s="474">
        <f t="shared" ref="G17:G19" si="0">E17+F17</f>
        <v>275000000</v>
      </c>
      <c r="H17" s="474">
        <v>4434041.68</v>
      </c>
    </row>
    <row r="18" spans="2:8" s="374" customFormat="1" ht="19.149999999999999" customHeight="1">
      <c r="B18" s="470"/>
      <c r="C18" s="471"/>
      <c r="D18" s="472" t="s">
        <v>1328</v>
      </c>
      <c r="E18" s="473">
        <v>540000000</v>
      </c>
      <c r="F18" s="474">
        <v>-180000000</v>
      </c>
      <c r="G18" s="474">
        <f t="shared" si="0"/>
        <v>360000000</v>
      </c>
      <c r="H18" s="474">
        <v>5549458.3300000001</v>
      </c>
    </row>
    <row r="19" spans="2:8" s="374" customFormat="1" ht="25.9" customHeight="1">
      <c r="B19" s="476"/>
      <c r="C19" s="477"/>
      <c r="D19" s="478" t="s">
        <v>1580</v>
      </c>
      <c r="E19" s="479">
        <v>400000000</v>
      </c>
      <c r="F19" s="479">
        <v>-150000000</v>
      </c>
      <c r="G19" s="474">
        <f t="shared" si="0"/>
        <v>250000000</v>
      </c>
      <c r="H19" s="474">
        <v>8427555.5500000007</v>
      </c>
    </row>
    <row r="20" spans="2:8" ht="20.45" customHeight="1">
      <c r="B20" s="492"/>
      <c r="C20" s="493"/>
      <c r="D20" s="494" t="s">
        <v>10</v>
      </c>
      <c r="E20" s="495">
        <f>E5+E14</f>
        <v>6795123544.0599995</v>
      </c>
      <c r="F20" s="495">
        <f>F5+F14</f>
        <v>-17088518.060000002</v>
      </c>
      <c r="G20" s="495">
        <f>G5+G14</f>
        <v>6778035026</v>
      </c>
      <c r="H20" s="495">
        <f>H5+H14</f>
        <v>139356942.13999999</v>
      </c>
    </row>
    <row r="22" spans="2:8" ht="17.25">
      <c r="B22" s="496" t="s">
        <v>1609</v>
      </c>
      <c r="C22" s="496"/>
      <c r="D22" s="496"/>
      <c r="E22" s="496"/>
      <c r="F22" s="496"/>
      <c r="G22" s="496"/>
      <c r="H22" s="496"/>
    </row>
    <row r="23" spans="2:8" ht="17.45" customHeight="1">
      <c r="B23" s="497" t="s">
        <v>1610</v>
      </c>
      <c r="C23" s="497"/>
      <c r="D23" s="497"/>
      <c r="E23" s="497"/>
      <c r="F23" s="497"/>
      <c r="G23" s="497"/>
      <c r="H23" s="497"/>
    </row>
  </sheetData>
  <mergeCells count="6">
    <mergeCell ref="B1:H1"/>
    <mergeCell ref="B2:H2"/>
    <mergeCell ref="C3:G3"/>
    <mergeCell ref="B4:D4"/>
    <mergeCell ref="B22:H22"/>
    <mergeCell ref="B23:H23"/>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2.xml><?xml version="1.0" encoding="utf-8"?>
<worksheet xmlns="http://schemas.openxmlformats.org/spreadsheetml/2006/main" xmlns:r="http://schemas.openxmlformats.org/officeDocument/2006/relationships">
  <dimension ref="A1:T61"/>
  <sheetViews>
    <sheetView showGridLines="0" topLeftCell="A38" workbookViewId="0">
      <selection activeCell="I1" sqref="I1:I1048576"/>
    </sheetView>
  </sheetViews>
  <sheetFormatPr baseColWidth="10" defaultRowHeight="12.75"/>
  <cols>
    <col min="1" max="1" width="62.140625" style="1" customWidth="1"/>
    <col min="2" max="2" width="12" style="1" bestFit="1" customWidth="1"/>
    <col min="3" max="3" width="7.7109375" style="1" customWidth="1"/>
    <col min="4" max="4" width="12" style="33" bestFit="1" customWidth="1"/>
    <col min="5" max="5" width="23.42578125" style="1" customWidth="1"/>
    <col min="6" max="8" width="11.42578125" style="1"/>
    <col min="9" max="9" width="26.42578125" style="1" customWidth="1"/>
    <col min="10" max="12" width="11.42578125" style="1"/>
    <col min="13" max="13" width="36.42578125" style="1" customWidth="1"/>
    <col min="14" max="16" width="11.42578125" style="1"/>
    <col min="17" max="17" width="27.42578125" style="1" customWidth="1"/>
    <col min="18" max="19" width="11.42578125" style="1"/>
    <col min="20" max="20" width="13.7109375" style="1" customWidth="1"/>
    <col min="21" max="256" width="11.42578125" style="1"/>
    <col min="257" max="257" width="62.140625" style="1" customWidth="1"/>
    <col min="258" max="258" width="12" style="1" bestFit="1" customWidth="1"/>
    <col min="259" max="259" width="7.7109375" style="1" customWidth="1"/>
    <col min="260" max="260" width="12" style="1" bestFit="1" customWidth="1"/>
    <col min="261" max="261" width="23.42578125" style="1" customWidth="1"/>
    <col min="262" max="264" width="11.42578125" style="1"/>
    <col min="265" max="265" width="26.42578125" style="1" customWidth="1"/>
    <col min="266" max="268" width="11.42578125" style="1"/>
    <col min="269" max="269" width="36.42578125" style="1" customWidth="1"/>
    <col min="270" max="272" width="11.42578125" style="1"/>
    <col min="273" max="273" width="27.42578125" style="1" customWidth="1"/>
    <col min="274" max="275" width="11.42578125" style="1"/>
    <col min="276" max="276" width="13.7109375" style="1" customWidth="1"/>
    <col min="277" max="512" width="11.42578125" style="1"/>
    <col min="513" max="513" width="62.140625" style="1" customWidth="1"/>
    <col min="514" max="514" width="12" style="1" bestFit="1" customWidth="1"/>
    <col min="515" max="515" width="7.7109375" style="1" customWidth="1"/>
    <col min="516" max="516" width="12" style="1" bestFit="1" customWidth="1"/>
    <col min="517" max="517" width="23.42578125" style="1" customWidth="1"/>
    <col min="518" max="520" width="11.42578125" style="1"/>
    <col min="521" max="521" width="26.42578125" style="1" customWidth="1"/>
    <col min="522" max="524" width="11.42578125" style="1"/>
    <col min="525" max="525" width="36.42578125" style="1" customWidth="1"/>
    <col min="526" max="528" width="11.42578125" style="1"/>
    <col min="529" max="529" width="27.42578125" style="1" customWidth="1"/>
    <col min="530" max="531" width="11.42578125" style="1"/>
    <col min="532" max="532" width="13.7109375" style="1" customWidth="1"/>
    <col min="533" max="768" width="11.42578125" style="1"/>
    <col min="769" max="769" width="62.140625" style="1" customWidth="1"/>
    <col min="770" max="770" width="12" style="1" bestFit="1" customWidth="1"/>
    <col min="771" max="771" width="7.7109375" style="1" customWidth="1"/>
    <col min="772" max="772" width="12" style="1" bestFit="1" customWidth="1"/>
    <col min="773" max="773" width="23.42578125" style="1" customWidth="1"/>
    <col min="774" max="776" width="11.42578125" style="1"/>
    <col min="777" max="777" width="26.42578125" style="1" customWidth="1"/>
    <col min="778" max="780" width="11.42578125" style="1"/>
    <col min="781" max="781" width="36.42578125" style="1" customWidth="1"/>
    <col min="782" max="784" width="11.42578125" style="1"/>
    <col min="785" max="785" width="27.42578125" style="1" customWidth="1"/>
    <col min="786" max="787" width="11.42578125" style="1"/>
    <col min="788" max="788" width="13.7109375" style="1" customWidth="1"/>
    <col min="789" max="1024" width="11.42578125" style="1"/>
    <col min="1025" max="1025" width="62.140625" style="1" customWidth="1"/>
    <col min="1026" max="1026" width="12" style="1" bestFit="1" customWidth="1"/>
    <col min="1027" max="1027" width="7.7109375" style="1" customWidth="1"/>
    <col min="1028" max="1028" width="12" style="1" bestFit="1" customWidth="1"/>
    <col min="1029" max="1029" width="23.42578125" style="1" customWidth="1"/>
    <col min="1030" max="1032" width="11.42578125" style="1"/>
    <col min="1033" max="1033" width="26.42578125" style="1" customWidth="1"/>
    <col min="1034" max="1036" width="11.42578125" style="1"/>
    <col min="1037" max="1037" width="36.42578125" style="1" customWidth="1"/>
    <col min="1038" max="1040" width="11.42578125" style="1"/>
    <col min="1041" max="1041" width="27.42578125" style="1" customWidth="1"/>
    <col min="1042" max="1043" width="11.42578125" style="1"/>
    <col min="1044" max="1044" width="13.7109375" style="1" customWidth="1"/>
    <col min="1045" max="1280" width="11.42578125" style="1"/>
    <col min="1281" max="1281" width="62.140625" style="1" customWidth="1"/>
    <col min="1282" max="1282" width="12" style="1" bestFit="1" customWidth="1"/>
    <col min="1283" max="1283" width="7.7109375" style="1" customWidth="1"/>
    <col min="1284" max="1284" width="12" style="1" bestFit="1" customWidth="1"/>
    <col min="1285" max="1285" width="23.42578125" style="1" customWidth="1"/>
    <col min="1286" max="1288" width="11.42578125" style="1"/>
    <col min="1289" max="1289" width="26.42578125" style="1" customWidth="1"/>
    <col min="1290" max="1292" width="11.42578125" style="1"/>
    <col min="1293" max="1293" width="36.42578125" style="1" customWidth="1"/>
    <col min="1294" max="1296" width="11.42578125" style="1"/>
    <col min="1297" max="1297" width="27.42578125" style="1" customWidth="1"/>
    <col min="1298" max="1299" width="11.42578125" style="1"/>
    <col min="1300" max="1300" width="13.7109375" style="1" customWidth="1"/>
    <col min="1301" max="1536" width="11.42578125" style="1"/>
    <col min="1537" max="1537" width="62.140625" style="1" customWidth="1"/>
    <col min="1538" max="1538" width="12" style="1" bestFit="1" customWidth="1"/>
    <col min="1539" max="1539" width="7.7109375" style="1" customWidth="1"/>
    <col min="1540" max="1540" width="12" style="1" bestFit="1" customWidth="1"/>
    <col min="1541" max="1541" width="23.42578125" style="1" customWidth="1"/>
    <col min="1542" max="1544" width="11.42578125" style="1"/>
    <col min="1545" max="1545" width="26.42578125" style="1" customWidth="1"/>
    <col min="1546" max="1548" width="11.42578125" style="1"/>
    <col min="1549" max="1549" width="36.42578125" style="1" customWidth="1"/>
    <col min="1550" max="1552" width="11.42578125" style="1"/>
    <col min="1553" max="1553" width="27.42578125" style="1" customWidth="1"/>
    <col min="1554" max="1555" width="11.42578125" style="1"/>
    <col min="1556" max="1556" width="13.7109375" style="1" customWidth="1"/>
    <col min="1557" max="1792" width="11.42578125" style="1"/>
    <col min="1793" max="1793" width="62.140625" style="1" customWidth="1"/>
    <col min="1794" max="1794" width="12" style="1" bestFit="1" customWidth="1"/>
    <col min="1795" max="1795" width="7.7109375" style="1" customWidth="1"/>
    <col min="1796" max="1796" width="12" style="1" bestFit="1" customWidth="1"/>
    <col min="1797" max="1797" width="23.42578125" style="1" customWidth="1"/>
    <col min="1798" max="1800" width="11.42578125" style="1"/>
    <col min="1801" max="1801" width="26.42578125" style="1" customWidth="1"/>
    <col min="1802" max="1804" width="11.42578125" style="1"/>
    <col min="1805" max="1805" width="36.42578125" style="1" customWidth="1"/>
    <col min="1806" max="1808" width="11.42578125" style="1"/>
    <col min="1809" max="1809" width="27.42578125" style="1" customWidth="1"/>
    <col min="1810" max="1811" width="11.42578125" style="1"/>
    <col min="1812" max="1812" width="13.7109375" style="1" customWidth="1"/>
    <col min="1813" max="2048" width="11.42578125" style="1"/>
    <col min="2049" max="2049" width="62.140625" style="1" customWidth="1"/>
    <col min="2050" max="2050" width="12" style="1" bestFit="1" customWidth="1"/>
    <col min="2051" max="2051" width="7.7109375" style="1" customWidth="1"/>
    <col min="2052" max="2052" width="12" style="1" bestFit="1" customWidth="1"/>
    <col min="2053" max="2053" width="23.42578125" style="1" customWidth="1"/>
    <col min="2054" max="2056" width="11.42578125" style="1"/>
    <col min="2057" max="2057" width="26.42578125" style="1" customWidth="1"/>
    <col min="2058" max="2060" width="11.42578125" style="1"/>
    <col min="2061" max="2061" width="36.42578125" style="1" customWidth="1"/>
    <col min="2062" max="2064" width="11.42578125" style="1"/>
    <col min="2065" max="2065" width="27.42578125" style="1" customWidth="1"/>
    <col min="2066" max="2067" width="11.42578125" style="1"/>
    <col min="2068" max="2068" width="13.7109375" style="1" customWidth="1"/>
    <col min="2069" max="2304" width="11.42578125" style="1"/>
    <col min="2305" max="2305" width="62.140625" style="1" customWidth="1"/>
    <col min="2306" max="2306" width="12" style="1" bestFit="1" customWidth="1"/>
    <col min="2307" max="2307" width="7.7109375" style="1" customWidth="1"/>
    <col min="2308" max="2308" width="12" style="1" bestFit="1" customWidth="1"/>
    <col min="2309" max="2309" width="23.42578125" style="1" customWidth="1"/>
    <col min="2310" max="2312" width="11.42578125" style="1"/>
    <col min="2313" max="2313" width="26.42578125" style="1" customWidth="1"/>
    <col min="2314" max="2316" width="11.42578125" style="1"/>
    <col min="2317" max="2317" width="36.42578125" style="1" customWidth="1"/>
    <col min="2318" max="2320" width="11.42578125" style="1"/>
    <col min="2321" max="2321" width="27.42578125" style="1" customWidth="1"/>
    <col min="2322" max="2323" width="11.42578125" style="1"/>
    <col min="2324" max="2324" width="13.7109375" style="1" customWidth="1"/>
    <col min="2325" max="2560" width="11.42578125" style="1"/>
    <col min="2561" max="2561" width="62.140625" style="1" customWidth="1"/>
    <col min="2562" max="2562" width="12" style="1" bestFit="1" customWidth="1"/>
    <col min="2563" max="2563" width="7.7109375" style="1" customWidth="1"/>
    <col min="2564" max="2564" width="12" style="1" bestFit="1" customWidth="1"/>
    <col min="2565" max="2565" width="23.42578125" style="1" customWidth="1"/>
    <col min="2566" max="2568" width="11.42578125" style="1"/>
    <col min="2569" max="2569" width="26.42578125" style="1" customWidth="1"/>
    <col min="2570" max="2572" width="11.42578125" style="1"/>
    <col min="2573" max="2573" width="36.42578125" style="1" customWidth="1"/>
    <col min="2574" max="2576" width="11.42578125" style="1"/>
    <col min="2577" max="2577" width="27.42578125" style="1" customWidth="1"/>
    <col min="2578" max="2579" width="11.42578125" style="1"/>
    <col min="2580" max="2580" width="13.7109375" style="1" customWidth="1"/>
    <col min="2581" max="2816" width="11.42578125" style="1"/>
    <col min="2817" max="2817" width="62.140625" style="1" customWidth="1"/>
    <col min="2818" max="2818" width="12" style="1" bestFit="1" customWidth="1"/>
    <col min="2819" max="2819" width="7.7109375" style="1" customWidth="1"/>
    <col min="2820" max="2820" width="12" style="1" bestFit="1" customWidth="1"/>
    <col min="2821" max="2821" width="23.42578125" style="1" customWidth="1"/>
    <col min="2822" max="2824" width="11.42578125" style="1"/>
    <col min="2825" max="2825" width="26.42578125" style="1" customWidth="1"/>
    <col min="2826" max="2828" width="11.42578125" style="1"/>
    <col min="2829" max="2829" width="36.42578125" style="1" customWidth="1"/>
    <col min="2830" max="2832" width="11.42578125" style="1"/>
    <col min="2833" max="2833" width="27.42578125" style="1" customWidth="1"/>
    <col min="2834" max="2835" width="11.42578125" style="1"/>
    <col min="2836" max="2836" width="13.7109375" style="1" customWidth="1"/>
    <col min="2837" max="3072" width="11.42578125" style="1"/>
    <col min="3073" max="3073" width="62.140625" style="1" customWidth="1"/>
    <col min="3074" max="3074" width="12" style="1" bestFit="1" customWidth="1"/>
    <col min="3075" max="3075" width="7.7109375" style="1" customWidth="1"/>
    <col min="3076" max="3076" width="12" style="1" bestFit="1" customWidth="1"/>
    <col min="3077" max="3077" width="23.42578125" style="1" customWidth="1"/>
    <col min="3078" max="3080" width="11.42578125" style="1"/>
    <col min="3081" max="3081" width="26.42578125" style="1" customWidth="1"/>
    <col min="3082" max="3084" width="11.42578125" style="1"/>
    <col min="3085" max="3085" width="36.42578125" style="1" customWidth="1"/>
    <col min="3086" max="3088" width="11.42578125" style="1"/>
    <col min="3089" max="3089" width="27.42578125" style="1" customWidth="1"/>
    <col min="3090" max="3091" width="11.42578125" style="1"/>
    <col min="3092" max="3092" width="13.7109375" style="1" customWidth="1"/>
    <col min="3093" max="3328" width="11.42578125" style="1"/>
    <col min="3329" max="3329" width="62.140625" style="1" customWidth="1"/>
    <col min="3330" max="3330" width="12" style="1" bestFit="1" customWidth="1"/>
    <col min="3331" max="3331" width="7.7109375" style="1" customWidth="1"/>
    <col min="3332" max="3332" width="12" style="1" bestFit="1" customWidth="1"/>
    <col min="3333" max="3333" width="23.42578125" style="1" customWidth="1"/>
    <col min="3334" max="3336" width="11.42578125" style="1"/>
    <col min="3337" max="3337" width="26.42578125" style="1" customWidth="1"/>
    <col min="3338" max="3340" width="11.42578125" style="1"/>
    <col min="3341" max="3341" width="36.42578125" style="1" customWidth="1"/>
    <col min="3342" max="3344" width="11.42578125" style="1"/>
    <col min="3345" max="3345" width="27.42578125" style="1" customWidth="1"/>
    <col min="3346" max="3347" width="11.42578125" style="1"/>
    <col min="3348" max="3348" width="13.7109375" style="1" customWidth="1"/>
    <col min="3349" max="3584" width="11.42578125" style="1"/>
    <col min="3585" max="3585" width="62.140625" style="1" customWidth="1"/>
    <col min="3586" max="3586" width="12" style="1" bestFit="1" customWidth="1"/>
    <col min="3587" max="3587" width="7.7109375" style="1" customWidth="1"/>
    <col min="3588" max="3588" width="12" style="1" bestFit="1" customWidth="1"/>
    <col min="3589" max="3589" width="23.42578125" style="1" customWidth="1"/>
    <col min="3590" max="3592" width="11.42578125" style="1"/>
    <col min="3593" max="3593" width="26.42578125" style="1" customWidth="1"/>
    <col min="3594" max="3596" width="11.42578125" style="1"/>
    <col min="3597" max="3597" width="36.42578125" style="1" customWidth="1"/>
    <col min="3598" max="3600" width="11.42578125" style="1"/>
    <col min="3601" max="3601" width="27.42578125" style="1" customWidth="1"/>
    <col min="3602" max="3603" width="11.42578125" style="1"/>
    <col min="3604" max="3604" width="13.7109375" style="1" customWidth="1"/>
    <col min="3605" max="3840" width="11.42578125" style="1"/>
    <col min="3841" max="3841" width="62.140625" style="1" customWidth="1"/>
    <col min="3842" max="3842" width="12" style="1" bestFit="1" customWidth="1"/>
    <col min="3843" max="3843" width="7.7109375" style="1" customWidth="1"/>
    <col min="3844" max="3844" width="12" style="1" bestFit="1" customWidth="1"/>
    <col min="3845" max="3845" width="23.42578125" style="1" customWidth="1"/>
    <col min="3846" max="3848" width="11.42578125" style="1"/>
    <col min="3849" max="3849" width="26.42578125" style="1" customWidth="1"/>
    <col min="3850" max="3852" width="11.42578125" style="1"/>
    <col min="3853" max="3853" width="36.42578125" style="1" customWidth="1"/>
    <col min="3854" max="3856" width="11.42578125" style="1"/>
    <col min="3857" max="3857" width="27.42578125" style="1" customWidth="1"/>
    <col min="3858" max="3859" width="11.42578125" style="1"/>
    <col min="3860" max="3860" width="13.7109375" style="1" customWidth="1"/>
    <col min="3861" max="4096" width="11.42578125" style="1"/>
    <col min="4097" max="4097" width="62.140625" style="1" customWidth="1"/>
    <col min="4098" max="4098" width="12" style="1" bestFit="1" customWidth="1"/>
    <col min="4099" max="4099" width="7.7109375" style="1" customWidth="1"/>
    <col min="4100" max="4100" width="12" style="1" bestFit="1" customWidth="1"/>
    <col min="4101" max="4101" width="23.42578125" style="1" customWidth="1"/>
    <col min="4102" max="4104" width="11.42578125" style="1"/>
    <col min="4105" max="4105" width="26.42578125" style="1" customWidth="1"/>
    <col min="4106" max="4108" width="11.42578125" style="1"/>
    <col min="4109" max="4109" width="36.42578125" style="1" customWidth="1"/>
    <col min="4110" max="4112" width="11.42578125" style="1"/>
    <col min="4113" max="4113" width="27.42578125" style="1" customWidth="1"/>
    <col min="4114" max="4115" width="11.42578125" style="1"/>
    <col min="4116" max="4116" width="13.7109375" style="1" customWidth="1"/>
    <col min="4117" max="4352" width="11.42578125" style="1"/>
    <col min="4353" max="4353" width="62.140625" style="1" customWidth="1"/>
    <col min="4354" max="4354" width="12" style="1" bestFit="1" customWidth="1"/>
    <col min="4355" max="4355" width="7.7109375" style="1" customWidth="1"/>
    <col min="4356" max="4356" width="12" style="1" bestFit="1" customWidth="1"/>
    <col min="4357" max="4357" width="23.42578125" style="1" customWidth="1"/>
    <col min="4358" max="4360" width="11.42578125" style="1"/>
    <col min="4361" max="4361" width="26.42578125" style="1" customWidth="1"/>
    <col min="4362" max="4364" width="11.42578125" style="1"/>
    <col min="4365" max="4365" width="36.42578125" style="1" customWidth="1"/>
    <col min="4366" max="4368" width="11.42578125" style="1"/>
    <col min="4369" max="4369" width="27.42578125" style="1" customWidth="1"/>
    <col min="4370" max="4371" width="11.42578125" style="1"/>
    <col min="4372" max="4372" width="13.7109375" style="1" customWidth="1"/>
    <col min="4373" max="4608" width="11.42578125" style="1"/>
    <col min="4609" max="4609" width="62.140625" style="1" customWidth="1"/>
    <col min="4610" max="4610" width="12" style="1" bestFit="1" customWidth="1"/>
    <col min="4611" max="4611" width="7.7109375" style="1" customWidth="1"/>
    <col min="4612" max="4612" width="12" style="1" bestFit="1" customWidth="1"/>
    <col min="4613" max="4613" width="23.42578125" style="1" customWidth="1"/>
    <col min="4614" max="4616" width="11.42578125" style="1"/>
    <col min="4617" max="4617" width="26.42578125" style="1" customWidth="1"/>
    <col min="4618" max="4620" width="11.42578125" style="1"/>
    <col min="4621" max="4621" width="36.42578125" style="1" customWidth="1"/>
    <col min="4622" max="4624" width="11.42578125" style="1"/>
    <col min="4625" max="4625" width="27.42578125" style="1" customWidth="1"/>
    <col min="4626" max="4627" width="11.42578125" style="1"/>
    <col min="4628" max="4628" width="13.7109375" style="1" customWidth="1"/>
    <col min="4629" max="4864" width="11.42578125" style="1"/>
    <col min="4865" max="4865" width="62.140625" style="1" customWidth="1"/>
    <col min="4866" max="4866" width="12" style="1" bestFit="1" customWidth="1"/>
    <col min="4867" max="4867" width="7.7109375" style="1" customWidth="1"/>
    <col min="4868" max="4868" width="12" style="1" bestFit="1" customWidth="1"/>
    <col min="4869" max="4869" width="23.42578125" style="1" customWidth="1"/>
    <col min="4870" max="4872" width="11.42578125" style="1"/>
    <col min="4873" max="4873" width="26.42578125" style="1" customWidth="1"/>
    <col min="4874" max="4876" width="11.42578125" style="1"/>
    <col min="4877" max="4877" width="36.42578125" style="1" customWidth="1"/>
    <col min="4878" max="4880" width="11.42578125" style="1"/>
    <col min="4881" max="4881" width="27.42578125" style="1" customWidth="1"/>
    <col min="4882" max="4883" width="11.42578125" style="1"/>
    <col min="4884" max="4884" width="13.7109375" style="1" customWidth="1"/>
    <col min="4885" max="5120" width="11.42578125" style="1"/>
    <col min="5121" max="5121" width="62.140625" style="1" customWidth="1"/>
    <col min="5122" max="5122" width="12" style="1" bestFit="1" customWidth="1"/>
    <col min="5123" max="5123" width="7.7109375" style="1" customWidth="1"/>
    <col min="5124" max="5124" width="12" style="1" bestFit="1" customWidth="1"/>
    <col min="5125" max="5125" width="23.42578125" style="1" customWidth="1"/>
    <col min="5126" max="5128" width="11.42578125" style="1"/>
    <col min="5129" max="5129" width="26.42578125" style="1" customWidth="1"/>
    <col min="5130" max="5132" width="11.42578125" style="1"/>
    <col min="5133" max="5133" width="36.42578125" style="1" customWidth="1"/>
    <col min="5134" max="5136" width="11.42578125" style="1"/>
    <col min="5137" max="5137" width="27.42578125" style="1" customWidth="1"/>
    <col min="5138" max="5139" width="11.42578125" style="1"/>
    <col min="5140" max="5140" width="13.7109375" style="1" customWidth="1"/>
    <col min="5141" max="5376" width="11.42578125" style="1"/>
    <col min="5377" max="5377" width="62.140625" style="1" customWidth="1"/>
    <col min="5378" max="5378" width="12" style="1" bestFit="1" customWidth="1"/>
    <col min="5379" max="5379" width="7.7109375" style="1" customWidth="1"/>
    <col min="5380" max="5380" width="12" style="1" bestFit="1" customWidth="1"/>
    <col min="5381" max="5381" width="23.42578125" style="1" customWidth="1"/>
    <col min="5382" max="5384" width="11.42578125" style="1"/>
    <col min="5385" max="5385" width="26.42578125" style="1" customWidth="1"/>
    <col min="5386" max="5388" width="11.42578125" style="1"/>
    <col min="5389" max="5389" width="36.42578125" style="1" customWidth="1"/>
    <col min="5390" max="5392" width="11.42578125" style="1"/>
    <col min="5393" max="5393" width="27.42578125" style="1" customWidth="1"/>
    <col min="5394" max="5395" width="11.42578125" style="1"/>
    <col min="5396" max="5396" width="13.7109375" style="1" customWidth="1"/>
    <col min="5397" max="5632" width="11.42578125" style="1"/>
    <col min="5633" max="5633" width="62.140625" style="1" customWidth="1"/>
    <col min="5634" max="5634" width="12" style="1" bestFit="1" customWidth="1"/>
    <col min="5635" max="5635" width="7.7109375" style="1" customWidth="1"/>
    <col min="5636" max="5636" width="12" style="1" bestFit="1" customWidth="1"/>
    <col min="5637" max="5637" width="23.42578125" style="1" customWidth="1"/>
    <col min="5638" max="5640" width="11.42578125" style="1"/>
    <col min="5641" max="5641" width="26.42578125" style="1" customWidth="1"/>
    <col min="5642" max="5644" width="11.42578125" style="1"/>
    <col min="5645" max="5645" width="36.42578125" style="1" customWidth="1"/>
    <col min="5646" max="5648" width="11.42578125" style="1"/>
    <col min="5649" max="5649" width="27.42578125" style="1" customWidth="1"/>
    <col min="5650" max="5651" width="11.42578125" style="1"/>
    <col min="5652" max="5652" width="13.7109375" style="1" customWidth="1"/>
    <col min="5653" max="5888" width="11.42578125" style="1"/>
    <col min="5889" max="5889" width="62.140625" style="1" customWidth="1"/>
    <col min="5890" max="5890" width="12" style="1" bestFit="1" customWidth="1"/>
    <col min="5891" max="5891" width="7.7109375" style="1" customWidth="1"/>
    <col min="5892" max="5892" width="12" style="1" bestFit="1" customWidth="1"/>
    <col min="5893" max="5893" width="23.42578125" style="1" customWidth="1"/>
    <col min="5894" max="5896" width="11.42578125" style="1"/>
    <col min="5897" max="5897" width="26.42578125" style="1" customWidth="1"/>
    <col min="5898" max="5900" width="11.42578125" style="1"/>
    <col min="5901" max="5901" width="36.42578125" style="1" customWidth="1"/>
    <col min="5902" max="5904" width="11.42578125" style="1"/>
    <col min="5905" max="5905" width="27.42578125" style="1" customWidth="1"/>
    <col min="5906" max="5907" width="11.42578125" style="1"/>
    <col min="5908" max="5908" width="13.7109375" style="1" customWidth="1"/>
    <col min="5909" max="6144" width="11.42578125" style="1"/>
    <col min="6145" max="6145" width="62.140625" style="1" customWidth="1"/>
    <col min="6146" max="6146" width="12" style="1" bestFit="1" customWidth="1"/>
    <col min="6147" max="6147" width="7.7109375" style="1" customWidth="1"/>
    <col min="6148" max="6148" width="12" style="1" bestFit="1" customWidth="1"/>
    <col min="6149" max="6149" width="23.42578125" style="1" customWidth="1"/>
    <col min="6150" max="6152" width="11.42578125" style="1"/>
    <col min="6153" max="6153" width="26.42578125" style="1" customWidth="1"/>
    <col min="6154" max="6156" width="11.42578125" style="1"/>
    <col min="6157" max="6157" width="36.42578125" style="1" customWidth="1"/>
    <col min="6158" max="6160" width="11.42578125" style="1"/>
    <col min="6161" max="6161" width="27.42578125" style="1" customWidth="1"/>
    <col min="6162" max="6163" width="11.42578125" style="1"/>
    <col min="6164" max="6164" width="13.7109375" style="1" customWidth="1"/>
    <col min="6165" max="6400" width="11.42578125" style="1"/>
    <col min="6401" max="6401" width="62.140625" style="1" customWidth="1"/>
    <col min="6402" max="6402" width="12" style="1" bestFit="1" customWidth="1"/>
    <col min="6403" max="6403" width="7.7109375" style="1" customWidth="1"/>
    <col min="6404" max="6404" width="12" style="1" bestFit="1" customWidth="1"/>
    <col min="6405" max="6405" width="23.42578125" style="1" customWidth="1"/>
    <col min="6406" max="6408" width="11.42578125" style="1"/>
    <col min="6409" max="6409" width="26.42578125" style="1" customWidth="1"/>
    <col min="6410" max="6412" width="11.42578125" style="1"/>
    <col min="6413" max="6413" width="36.42578125" style="1" customWidth="1"/>
    <col min="6414" max="6416" width="11.42578125" style="1"/>
    <col min="6417" max="6417" width="27.42578125" style="1" customWidth="1"/>
    <col min="6418" max="6419" width="11.42578125" style="1"/>
    <col min="6420" max="6420" width="13.7109375" style="1" customWidth="1"/>
    <col min="6421" max="6656" width="11.42578125" style="1"/>
    <col min="6657" max="6657" width="62.140625" style="1" customWidth="1"/>
    <col min="6658" max="6658" width="12" style="1" bestFit="1" customWidth="1"/>
    <col min="6659" max="6659" width="7.7109375" style="1" customWidth="1"/>
    <col min="6660" max="6660" width="12" style="1" bestFit="1" customWidth="1"/>
    <col min="6661" max="6661" width="23.42578125" style="1" customWidth="1"/>
    <col min="6662" max="6664" width="11.42578125" style="1"/>
    <col min="6665" max="6665" width="26.42578125" style="1" customWidth="1"/>
    <col min="6666" max="6668" width="11.42578125" style="1"/>
    <col min="6669" max="6669" width="36.42578125" style="1" customWidth="1"/>
    <col min="6670" max="6672" width="11.42578125" style="1"/>
    <col min="6673" max="6673" width="27.42578125" style="1" customWidth="1"/>
    <col min="6674" max="6675" width="11.42578125" style="1"/>
    <col min="6676" max="6676" width="13.7109375" style="1" customWidth="1"/>
    <col min="6677" max="6912" width="11.42578125" style="1"/>
    <col min="6913" max="6913" width="62.140625" style="1" customWidth="1"/>
    <col min="6914" max="6914" width="12" style="1" bestFit="1" customWidth="1"/>
    <col min="6915" max="6915" width="7.7109375" style="1" customWidth="1"/>
    <col min="6916" max="6916" width="12" style="1" bestFit="1" customWidth="1"/>
    <col min="6917" max="6917" width="23.42578125" style="1" customWidth="1"/>
    <col min="6918" max="6920" width="11.42578125" style="1"/>
    <col min="6921" max="6921" width="26.42578125" style="1" customWidth="1"/>
    <col min="6922" max="6924" width="11.42578125" style="1"/>
    <col min="6925" max="6925" width="36.42578125" style="1" customWidth="1"/>
    <col min="6926" max="6928" width="11.42578125" style="1"/>
    <col min="6929" max="6929" width="27.42578125" style="1" customWidth="1"/>
    <col min="6930" max="6931" width="11.42578125" style="1"/>
    <col min="6932" max="6932" width="13.7109375" style="1" customWidth="1"/>
    <col min="6933" max="7168" width="11.42578125" style="1"/>
    <col min="7169" max="7169" width="62.140625" style="1" customWidth="1"/>
    <col min="7170" max="7170" width="12" style="1" bestFit="1" customWidth="1"/>
    <col min="7171" max="7171" width="7.7109375" style="1" customWidth="1"/>
    <col min="7172" max="7172" width="12" style="1" bestFit="1" customWidth="1"/>
    <col min="7173" max="7173" width="23.42578125" style="1" customWidth="1"/>
    <col min="7174" max="7176" width="11.42578125" style="1"/>
    <col min="7177" max="7177" width="26.42578125" style="1" customWidth="1"/>
    <col min="7178" max="7180" width="11.42578125" style="1"/>
    <col min="7181" max="7181" width="36.42578125" style="1" customWidth="1"/>
    <col min="7182" max="7184" width="11.42578125" style="1"/>
    <col min="7185" max="7185" width="27.42578125" style="1" customWidth="1"/>
    <col min="7186" max="7187" width="11.42578125" style="1"/>
    <col min="7188" max="7188" width="13.7109375" style="1" customWidth="1"/>
    <col min="7189" max="7424" width="11.42578125" style="1"/>
    <col min="7425" max="7425" width="62.140625" style="1" customWidth="1"/>
    <col min="7426" max="7426" width="12" style="1" bestFit="1" customWidth="1"/>
    <col min="7427" max="7427" width="7.7109375" style="1" customWidth="1"/>
    <col min="7428" max="7428" width="12" style="1" bestFit="1" customWidth="1"/>
    <col min="7429" max="7429" width="23.42578125" style="1" customWidth="1"/>
    <col min="7430" max="7432" width="11.42578125" style="1"/>
    <col min="7433" max="7433" width="26.42578125" style="1" customWidth="1"/>
    <col min="7434" max="7436" width="11.42578125" style="1"/>
    <col min="7437" max="7437" width="36.42578125" style="1" customWidth="1"/>
    <col min="7438" max="7440" width="11.42578125" style="1"/>
    <col min="7441" max="7441" width="27.42578125" style="1" customWidth="1"/>
    <col min="7442" max="7443" width="11.42578125" style="1"/>
    <col min="7444" max="7444" width="13.7109375" style="1" customWidth="1"/>
    <col min="7445" max="7680" width="11.42578125" style="1"/>
    <col min="7681" max="7681" width="62.140625" style="1" customWidth="1"/>
    <col min="7682" max="7682" width="12" style="1" bestFit="1" customWidth="1"/>
    <col min="7683" max="7683" width="7.7109375" style="1" customWidth="1"/>
    <col min="7684" max="7684" width="12" style="1" bestFit="1" customWidth="1"/>
    <col min="7685" max="7685" width="23.42578125" style="1" customWidth="1"/>
    <col min="7686" max="7688" width="11.42578125" style="1"/>
    <col min="7689" max="7689" width="26.42578125" style="1" customWidth="1"/>
    <col min="7690" max="7692" width="11.42578125" style="1"/>
    <col min="7693" max="7693" width="36.42578125" style="1" customWidth="1"/>
    <col min="7694" max="7696" width="11.42578125" style="1"/>
    <col min="7697" max="7697" width="27.42578125" style="1" customWidth="1"/>
    <col min="7698" max="7699" width="11.42578125" style="1"/>
    <col min="7700" max="7700" width="13.7109375" style="1" customWidth="1"/>
    <col min="7701" max="7936" width="11.42578125" style="1"/>
    <col min="7937" max="7937" width="62.140625" style="1" customWidth="1"/>
    <col min="7938" max="7938" width="12" style="1" bestFit="1" customWidth="1"/>
    <col min="7939" max="7939" width="7.7109375" style="1" customWidth="1"/>
    <col min="7940" max="7940" width="12" style="1" bestFit="1" customWidth="1"/>
    <col min="7941" max="7941" width="23.42578125" style="1" customWidth="1"/>
    <col min="7942" max="7944" width="11.42578125" style="1"/>
    <col min="7945" max="7945" width="26.42578125" style="1" customWidth="1"/>
    <col min="7946" max="7948" width="11.42578125" style="1"/>
    <col min="7949" max="7949" width="36.42578125" style="1" customWidth="1"/>
    <col min="7950" max="7952" width="11.42578125" style="1"/>
    <col min="7953" max="7953" width="27.42578125" style="1" customWidth="1"/>
    <col min="7954" max="7955" width="11.42578125" style="1"/>
    <col min="7956" max="7956" width="13.7109375" style="1" customWidth="1"/>
    <col min="7957" max="8192" width="11.42578125" style="1"/>
    <col min="8193" max="8193" width="62.140625" style="1" customWidth="1"/>
    <col min="8194" max="8194" width="12" style="1" bestFit="1" customWidth="1"/>
    <col min="8195" max="8195" width="7.7109375" style="1" customWidth="1"/>
    <col min="8196" max="8196" width="12" style="1" bestFit="1" customWidth="1"/>
    <col min="8197" max="8197" width="23.42578125" style="1" customWidth="1"/>
    <col min="8198" max="8200" width="11.42578125" style="1"/>
    <col min="8201" max="8201" width="26.42578125" style="1" customWidth="1"/>
    <col min="8202" max="8204" width="11.42578125" style="1"/>
    <col min="8205" max="8205" width="36.42578125" style="1" customWidth="1"/>
    <col min="8206" max="8208" width="11.42578125" style="1"/>
    <col min="8209" max="8209" width="27.42578125" style="1" customWidth="1"/>
    <col min="8210" max="8211" width="11.42578125" style="1"/>
    <col min="8212" max="8212" width="13.7109375" style="1" customWidth="1"/>
    <col min="8213" max="8448" width="11.42578125" style="1"/>
    <col min="8449" max="8449" width="62.140625" style="1" customWidth="1"/>
    <col min="8450" max="8450" width="12" style="1" bestFit="1" customWidth="1"/>
    <col min="8451" max="8451" width="7.7109375" style="1" customWidth="1"/>
    <col min="8452" max="8452" width="12" style="1" bestFit="1" customWidth="1"/>
    <col min="8453" max="8453" width="23.42578125" style="1" customWidth="1"/>
    <col min="8454" max="8456" width="11.42578125" style="1"/>
    <col min="8457" max="8457" width="26.42578125" style="1" customWidth="1"/>
    <col min="8458" max="8460" width="11.42578125" style="1"/>
    <col min="8461" max="8461" width="36.42578125" style="1" customWidth="1"/>
    <col min="8462" max="8464" width="11.42578125" style="1"/>
    <col min="8465" max="8465" width="27.42578125" style="1" customWidth="1"/>
    <col min="8466" max="8467" width="11.42578125" style="1"/>
    <col min="8468" max="8468" width="13.7109375" style="1" customWidth="1"/>
    <col min="8469" max="8704" width="11.42578125" style="1"/>
    <col min="8705" max="8705" width="62.140625" style="1" customWidth="1"/>
    <col min="8706" max="8706" width="12" style="1" bestFit="1" customWidth="1"/>
    <col min="8707" max="8707" width="7.7109375" style="1" customWidth="1"/>
    <col min="8708" max="8708" width="12" style="1" bestFit="1" customWidth="1"/>
    <col min="8709" max="8709" width="23.42578125" style="1" customWidth="1"/>
    <col min="8710" max="8712" width="11.42578125" style="1"/>
    <col min="8713" max="8713" width="26.42578125" style="1" customWidth="1"/>
    <col min="8714" max="8716" width="11.42578125" style="1"/>
    <col min="8717" max="8717" width="36.42578125" style="1" customWidth="1"/>
    <col min="8718" max="8720" width="11.42578125" style="1"/>
    <col min="8721" max="8721" width="27.42578125" style="1" customWidth="1"/>
    <col min="8722" max="8723" width="11.42578125" style="1"/>
    <col min="8724" max="8724" width="13.7109375" style="1" customWidth="1"/>
    <col min="8725" max="8960" width="11.42578125" style="1"/>
    <col min="8961" max="8961" width="62.140625" style="1" customWidth="1"/>
    <col min="8962" max="8962" width="12" style="1" bestFit="1" customWidth="1"/>
    <col min="8963" max="8963" width="7.7109375" style="1" customWidth="1"/>
    <col min="8964" max="8964" width="12" style="1" bestFit="1" customWidth="1"/>
    <col min="8965" max="8965" width="23.42578125" style="1" customWidth="1"/>
    <col min="8966" max="8968" width="11.42578125" style="1"/>
    <col min="8969" max="8969" width="26.42578125" style="1" customWidth="1"/>
    <col min="8970" max="8972" width="11.42578125" style="1"/>
    <col min="8973" max="8973" width="36.42578125" style="1" customWidth="1"/>
    <col min="8974" max="8976" width="11.42578125" style="1"/>
    <col min="8977" max="8977" width="27.42578125" style="1" customWidth="1"/>
    <col min="8978" max="8979" width="11.42578125" style="1"/>
    <col min="8980" max="8980" width="13.7109375" style="1" customWidth="1"/>
    <col min="8981" max="9216" width="11.42578125" style="1"/>
    <col min="9217" max="9217" width="62.140625" style="1" customWidth="1"/>
    <col min="9218" max="9218" width="12" style="1" bestFit="1" customWidth="1"/>
    <col min="9219" max="9219" width="7.7109375" style="1" customWidth="1"/>
    <col min="9220" max="9220" width="12" style="1" bestFit="1" customWidth="1"/>
    <col min="9221" max="9221" width="23.42578125" style="1" customWidth="1"/>
    <col min="9222" max="9224" width="11.42578125" style="1"/>
    <col min="9225" max="9225" width="26.42578125" style="1" customWidth="1"/>
    <col min="9226" max="9228" width="11.42578125" style="1"/>
    <col min="9229" max="9229" width="36.42578125" style="1" customWidth="1"/>
    <col min="9230" max="9232" width="11.42578125" style="1"/>
    <col min="9233" max="9233" width="27.42578125" style="1" customWidth="1"/>
    <col min="9234" max="9235" width="11.42578125" style="1"/>
    <col min="9236" max="9236" width="13.7109375" style="1" customWidth="1"/>
    <col min="9237" max="9472" width="11.42578125" style="1"/>
    <col min="9473" max="9473" width="62.140625" style="1" customWidth="1"/>
    <col min="9474" max="9474" width="12" style="1" bestFit="1" customWidth="1"/>
    <col min="9475" max="9475" width="7.7109375" style="1" customWidth="1"/>
    <col min="9476" max="9476" width="12" style="1" bestFit="1" customWidth="1"/>
    <col min="9477" max="9477" width="23.42578125" style="1" customWidth="1"/>
    <col min="9478" max="9480" width="11.42578125" style="1"/>
    <col min="9481" max="9481" width="26.42578125" style="1" customWidth="1"/>
    <col min="9482" max="9484" width="11.42578125" style="1"/>
    <col min="9485" max="9485" width="36.42578125" style="1" customWidth="1"/>
    <col min="9486" max="9488" width="11.42578125" style="1"/>
    <col min="9489" max="9489" width="27.42578125" style="1" customWidth="1"/>
    <col min="9490" max="9491" width="11.42578125" style="1"/>
    <col min="9492" max="9492" width="13.7109375" style="1" customWidth="1"/>
    <col min="9493" max="9728" width="11.42578125" style="1"/>
    <col min="9729" max="9729" width="62.140625" style="1" customWidth="1"/>
    <col min="9730" max="9730" width="12" style="1" bestFit="1" customWidth="1"/>
    <col min="9731" max="9731" width="7.7109375" style="1" customWidth="1"/>
    <col min="9732" max="9732" width="12" style="1" bestFit="1" customWidth="1"/>
    <col min="9733" max="9733" width="23.42578125" style="1" customWidth="1"/>
    <col min="9734" max="9736" width="11.42578125" style="1"/>
    <col min="9737" max="9737" width="26.42578125" style="1" customWidth="1"/>
    <col min="9738" max="9740" width="11.42578125" style="1"/>
    <col min="9741" max="9741" width="36.42578125" style="1" customWidth="1"/>
    <col min="9742" max="9744" width="11.42578125" style="1"/>
    <col min="9745" max="9745" width="27.42578125" style="1" customWidth="1"/>
    <col min="9746" max="9747" width="11.42578125" style="1"/>
    <col min="9748" max="9748" width="13.7109375" style="1" customWidth="1"/>
    <col min="9749" max="9984" width="11.42578125" style="1"/>
    <col min="9985" max="9985" width="62.140625" style="1" customWidth="1"/>
    <col min="9986" max="9986" width="12" style="1" bestFit="1" customWidth="1"/>
    <col min="9987" max="9987" width="7.7109375" style="1" customWidth="1"/>
    <col min="9988" max="9988" width="12" style="1" bestFit="1" customWidth="1"/>
    <col min="9989" max="9989" width="23.42578125" style="1" customWidth="1"/>
    <col min="9990" max="9992" width="11.42578125" style="1"/>
    <col min="9993" max="9993" width="26.42578125" style="1" customWidth="1"/>
    <col min="9994" max="9996" width="11.42578125" style="1"/>
    <col min="9997" max="9997" width="36.42578125" style="1" customWidth="1"/>
    <col min="9998" max="10000" width="11.42578125" style="1"/>
    <col min="10001" max="10001" width="27.42578125" style="1" customWidth="1"/>
    <col min="10002" max="10003" width="11.42578125" style="1"/>
    <col min="10004" max="10004" width="13.7109375" style="1" customWidth="1"/>
    <col min="10005" max="10240" width="11.42578125" style="1"/>
    <col min="10241" max="10241" width="62.140625" style="1" customWidth="1"/>
    <col min="10242" max="10242" width="12" style="1" bestFit="1" customWidth="1"/>
    <col min="10243" max="10243" width="7.7109375" style="1" customWidth="1"/>
    <col min="10244" max="10244" width="12" style="1" bestFit="1" customWidth="1"/>
    <col min="10245" max="10245" width="23.42578125" style="1" customWidth="1"/>
    <col min="10246" max="10248" width="11.42578125" style="1"/>
    <col min="10249" max="10249" width="26.42578125" style="1" customWidth="1"/>
    <col min="10250" max="10252" width="11.42578125" style="1"/>
    <col min="10253" max="10253" width="36.42578125" style="1" customWidth="1"/>
    <col min="10254" max="10256" width="11.42578125" style="1"/>
    <col min="10257" max="10257" width="27.42578125" style="1" customWidth="1"/>
    <col min="10258" max="10259" width="11.42578125" style="1"/>
    <col min="10260" max="10260" width="13.7109375" style="1" customWidth="1"/>
    <col min="10261" max="10496" width="11.42578125" style="1"/>
    <col min="10497" max="10497" width="62.140625" style="1" customWidth="1"/>
    <col min="10498" max="10498" width="12" style="1" bestFit="1" customWidth="1"/>
    <col min="10499" max="10499" width="7.7109375" style="1" customWidth="1"/>
    <col min="10500" max="10500" width="12" style="1" bestFit="1" customWidth="1"/>
    <col min="10501" max="10501" width="23.42578125" style="1" customWidth="1"/>
    <col min="10502" max="10504" width="11.42578125" style="1"/>
    <col min="10505" max="10505" width="26.42578125" style="1" customWidth="1"/>
    <col min="10506" max="10508" width="11.42578125" style="1"/>
    <col min="10509" max="10509" width="36.42578125" style="1" customWidth="1"/>
    <col min="10510" max="10512" width="11.42578125" style="1"/>
    <col min="10513" max="10513" width="27.42578125" style="1" customWidth="1"/>
    <col min="10514" max="10515" width="11.42578125" style="1"/>
    <col min="10516" max="10516" width="13.7109375" style="1" customWidth="1"/>
    <col min="10517" max="10752" width="11.42578125" style="1"/>
    <col min="10753" max="10753" width="62.140625" style="1" customWidth="1"/>
    <col min="10754" max="10754" width="12" style="1" bestFit="1" customWidth="1"/>
    <col min="10755" max="10755" width="7.7109375" style="1" customWidth="1"/>
    <col min="10756" max="10756" width="12" style="1" bestFit="1" customWidth="1"/>
    <col min="10757" max="10757" width="23.42578125" style="1" customWidth="1"/>
    <col min="10758" max="10760" width="11.42578125" style="1"/>
    <col min="10761" max="10761" width="26.42578125" style="1" customWidth="1"/>
    <col min="10762" max="10764" width="11.42578125" style="1"/>
    <col min="10765" max="10765" width="36.42578125" style="1" customWidth="1"/>
    <col min="10766" max="10768" width="11.42578125" style="1"/>
    <col min="10769" max="10769" width="27.42578125" style="1" customWidth="1"/>
    <col min="10770" max="10771" width="11.42578125" style="1"/>
    <col min="10772" max="10772" width="13.7109375" style="1" customWidth="1"/>
    <col min="10773" max="11008" width="11.42578125" style="1"/>
    <col min="11009" max="11009" width="62.140625" style="1" customWidth="1"/>
    <col min="11010" max="11010" width="12" style="1" bestFit="1" customWidth="1"/>
    <col min="11011" max="11011" width="7.7109375" style="1" customWidth="1"/>
    <col min="11012" max="11012" width="12" style="1" bestFit="1" customWidth="1"/>
    <col min="11013" max="11013" width="23.42578125" style="1" customWidth="1"/>
    <col min="11014" max="11016" width="11.42578125" style="1"/>
    <col min="11017" max="11017" width="26.42578125" style="1" customWidth="1"/>
    <col min="11018" max="11020" width="11.42578125" style="1"/>
    <col min="11021" max="11021" width="36.42578125" style="1" customWidth="1"/>
    <col min="11022" max="11024" width="11.42578125" style="1"/>
    <col min="11025" max="11025" width="27.42578125" style="1" customWidth="1"/>
    <col min="11026" max="11027" width="11.42578125" style="1"/>
    <col min="11028" max="11028" width="13.7109375" style="1" customWidth="1"/>
    <col min="11029" max="11264" width="11.42578125" style="1"/>
    <col min="11265" max="11265" width="62.140625" style="1" customWidth="1"/>
    <col min="11266" max="11266" width="12" style="1" bestFit="1" customWidth="1"/>
    <col min="11267" max="11267" width="7.7109375" style="1" customWidth="1"/>
    <col min="11268" max="11268" width="12" style="1" bestFit="1" customWidth="1"/>
    <col min="11269" max="11269" width="23.42578125" style="1" customWidth="1"/>
    <col min="11270" max="11272" width="11.42578125" style="1"/>
    <col min="11273" max="11273" width="26.42578125" style="1" customWidth="1"/>
    <col min="11274" max="11276" width="11.42578125" style="1"/>
    <col min="11277" max="11277" width="36.42578125" style="1" customWidth="1"/>
    <col min="11278" max="11280" width="11.42578125" style="1"/>
    <col min="11281" max="11281" width="27.42578125" style="1" customWidth="1"/>
    <col min="11282" max="11283" width="11.42578125" style="1"/>
    <col min="11284" max="11284" width="13.7109375" style="1" customWidth="1"/>
    <col min="11285" max="11520" width="11.42578125" style="1"/>
    <col min="11521" max="11521" width="62.140625" style="1" customWidth="1"/>
    <col min="11522" max="11522" width="12" style="1" bestFit="1" customWidth="1"/>
    <col min="11523" max="11523" width="7.7109375" style="1" customWidth="1"/>
    <col min="11524" max="11524" width="12" style="1" bestFit="1" customWidth="1"/>
    <col min="11525" max="11525" width="23.42578125" style="1" customWidth="1"/>
    <col min="11526" max="11528" width="11.42578125" style="1"/>
    <col min="11529" max="11529" width="26.42578125" style="1" customWidth="1"/>
    <col min="11530" max="11532" width="11.42578125" style="1"/>
    <col min="11533" max="11533" width="36.42578125" style="1" customWidth="1"/>
    <col min="11534" max="11536" width="11.42578125" style="1"/>
    <col min="11537" max="11537" width="27.42578125" style="1" customWidth="1"/>
    <col min="11538" max="11539" width="11.42578125" style="1"/>
    <col min="11540" max="11540" width="13.7109375" style="1" customWidth="1"/>
    <col min="11541" max="11776" width="11.42578125" style="1"/>
    <col min="11777" max="11777" width="62.140625" style="1" customWidth="1"/>
    <col min="11778" max="11778" width="12" style="1" bestFit="1" customWidth="1"/>
    <col min="11779" max="11779" width="7.7109375" style="1" customWidth="1"/>
    <col min="11780" max="11780" width="12" style="1" bestFit="1" customWidth="1"/>
    <col min="11781" max="11781" width="23.42578125" style="1" customWidth="1"/>
    <col min="11782" max="11784" width="11.42578125" style="1"/>
    <col min="11785" max="11785" width="26.42578125" style="1" customWidth="1"/>
    <col min="11786" max="11788" width="11.42578125" style="1"/>
    <col min="11789" max="11789" width="36.42578125" style="1" customWidth="1"/>
    <col min="11790" max="11792" width="11.42578125" style="1"/>
    <col min="11793" max="11793" width="27.42578125" style="1" customWidth="1"/>
    <col min="11794" max="11795" width="11.42578125" style="1"/>
    <col min="11796" max="11796" width="13.7109375" style="1" customWidth="1"/>
    <col min="11797" max="12032" width="11.42578125" style="1"/>
    <col min="12033" max="12033" width="62.140625" style="1" customWidth="1"/>
    <col min="12034" max="12034" width="12" style="1" bestFit="1" customWidth="1"/>
    <col min="12035" max="12035" width="7.7109375" style="1" customWidth="1"/>
    <col min="12036" max="12036" width="12" style="1" bestFit="1" customWidth="1"/>
    <col min="12037" max="12037" width="23.42578125" style="1" customWidth="1"/>
    <col min="12038" max="12040" width="11.42578125" style="1"/>
    <col min="12041" max="12041" width="26.42578125" style="1" customWidth="1"/>
    <col min="12042" max="12044" width="11.42578125" style="1"/>
    <col min="12045" max="12045" width="36.42578125" style="1" customWidth="1"/>
    <col min="12046" max="12048" width="11.42578125" style="1"/>
    <col min="12049" max="12049" width="27.42578125" style="1" customWidth="1"/>
    <col min="12050" max="12051" width="11.42578125" style="1"/>
    <col min="12052" max="12052" width="13.7109375" style="1" customWidth="1"/>
    <col min="12053" max="12288" width="11.42578125" style="1"/>
    <col min="12289" max="12289" width="62.140625" style="1" customWidth="1"/>
    <col min="12290" max="12290" width="12" style="1" bestFit="1" customWidth="1"/>
    <col min="12291" max="12291" width="7.7109375" style="1" customWidth="1"/>
    <col min="12292" max="12292" width="12" style="1" bestFit="1" customWidth="1"/>
    <col min="12293" max="12293" width="23.42578125" style="1" customWidth="1"/>
    <col min="12294" max="12296" width="11.42578125" style="1"/>
    <col min="12297" max="12297" width="26.42578125" style="1" customWidth="1"/>
    <col min="12298" max="12300" width="11.42578125" style="1"/>
    <col min="12301" max="12301" width="36.42578125" style="1" customWidth="1"/>
    <col min="12302" max="12304" width="11.42578125" style="1"/>
    <col min="12305" max="12305" width="27.42578125" style="1" customWidth="1"/>
    <col min="12306" max="12307" width="11.42578125" style="1"/>
    <col min="12308" max="12308" width="13.7109375" style="1" customWidth="1"/>
    <col min="12309" max="12544" width="11.42578125" style="1"/>
    <col min="12545" max="12545" width="62.140625" style="1" customWidth="1"/>
    <col min="12546" max="12546" width="12" style="1" bestFit="1" customWidth="1"/>
    <col min="12547" max="12547" width="7.7109375" style="1" customWidth="1"/>
    <col min="12548" max="12548" width="12" style="1" bestFit="1" customWidth="1"/>
    <col min="12549" max="12549" width="23.42578125" style="1" customWidth="1"/>
    <col min="12550" max="12552" width="11.42578125" style="1"/>
    <col min="12553" max="12553" width="26.42578125" style="1" customWidth="1"/>
    <col min="12554" max="12556" width="11.42578125" style="1"/>
    <col min="12557" max="12557" width="36.42578125" style="1" customWidth="1"/>
    <col min="12558" max="12560" width="11.42578125" style="1"/>
    <col min="12561" max="12561" width="27.42578125" style="1" customWidth="1"/>
    <col min="12562" max="12563" width="11.42578125" style="1"/>
    <col min="12564" max="12564" width="13.7109375" style="1" customWidth="1"/>
    <col min="12565" max="12800" width="11.42578125" style="1"/>
    <col min="12801" max="12801" width="62.140625" style="1" customWidth="1"/>
    <col min="12802" max="12802" width="12" style="1" bestFit="1" customWidth="1"/>
    <col min="12803" max="12803" width="7.7109375" style="1" customWidth="1"/>
    <col min="12804" max="12804" width="12" style="1" bestFit="1" customWidth="1"/>
    <col min="12805" max="12805" width="23.42578125" style="1" customWidth="1"/>
    <col min="12806" max="12808" width="11.42578125" style="1"/>
    <col min="12809" max="12809" width="26.42578125" style="1" customWidth="1"/>
    <col min="12810" max="12812" width="11.42578125" style="1"/>
    <col min="12813" max="12813" width="36.42578125" style="1" customWidth="1"/>
    <col min="12814" max="12816" width="11.42578125" style="1"/>
    <col min="12817" max="12817" width="27.42578125" style="1" customWidth="1"/>
    <col min="12818" max="12819" width="11.42578125" style="1"/>
    <col min="12820" max="12820" width="13.7109375" style="1" customWidth="1"/>
    <col min="12821" max="13056" width="11.42578125" style="1"/>
    <col min="13057" max="13057" width="62.140625" style="1" customWidth="1"/>
    <col min="13058" max="13058" width="12" style="1" bestFit="1" customWidth="1"/>
    <col min="13059" max="13059" width="7.7109375" style="1" customWidth="1"/>
    <col min="13060" max="13060" width="12" style="1" bestFit="1" customWidth="1"/>
    <col min="13061" max="13061" width="23.42578125" style="1" customWidth="1"/>
    <col min="13062" max="13064" width="11.42578125" style="1"/>
    <col min="13065" max="13065" width="26.42578125" style="1" customWidth="1"/>
    <col min="13066" max="13068" width="11.42578125" style="1"/>
    <col min="13069" max="13069" width="36.42578125" style="1" customWidth="1"/>
    <col min="13070" max="13072" width="11.42578125" style="1"/>
    <col min="13073" max="13073" width="27.42578125" style="1" customWidth="1"/>
    <col min="13074" max="13075" width="11.42578125" style="1"/>
    <col min="13076" max="13076" width="13.7109375" style="1" customWidth="1"/>
    <col min="13077" max="13312" width="11.42578125" style="1"/>
    <col min="13313" max="13313" width="62.140625" style="1" customWidth="1"/>
    <col min="13314" max="13314" width="12" style="1" bestFit="1" customWidth="1"/>
    <col min="13315" max="13315" width="7.7109375" style="1" customWidth="1"/>
    <col min="13316" max="13316" width="12" style="1" bestFit="1" customWidth="1"/>
    <col min="13317" max="13317" width="23.42578125" style="1" customWidth="1"/>
    <col min="13318" max="13320" width="11.42578125" style="1"/>
    <col min="13321" max="13321" width="26.42578125" style="1" customWidth="1"/>
    <col min="13322" max="13324" width="11.42578125" style="1"/>
    <col min="13325" max="13325" width="36.42578125" style="1" customWidth="1"/>
    <col min="13326" max="13328" width="11.42578125" style="1"/>
    <col min="13329" max="13329" width="27.42578125" style="1" customWidth="1"/>
    <col min="13330" max="13331" width="11.42578125" style="1"/>
    <col min="13332" max="13332" width="13.7109375" style="1" customWidth="1"/>
    <col min="13333" max="13568" width="11.42578125" style="1"/>
    <col min="13569" max="13569" width="62.140625" style="1" customWidth="1"/>
    <col min="13570" max="13570" width="12" style="1" bestFit="1" customWidth="1"/>
    <col min="13571" max="13571" width="7.7109375" style="1" customWidth="1"/>
    <col min="13572" max="13572" width="12" style="1" bestFit="1" customWidth="1"/>
    <col min="13573" max="13573" width="23.42578125" style="1" customWidth="1"/>
    <col min="13574" max="13576" width="11.42578125" style="1"/>
    <col min="13577" max="13577" width="26.42578125" style="1" customWidth="1"/>
    <col min="13578" max="13580" width="11.42578125" style="1"/>
    <col min="13581" max="13581" width="36.42578125" style="1" customWidth="1"/>
    <col min="13582" max="13584" width="11.42578125" style="1"/>
    <col min="13585" max="13585" width="27.42578125" style="1" customWidth="1"/>
    <col min="13586" max="13587" width="11.42578125" style="1"/>
    <col min="13588" max="13588" width="13.7109375" style="1" customWidth="1"/>
    <col min="13589" max="13824" width="11.42578125" style="1"/>
    <col min="13825" max="13825" width="62.140625" style="1" customWidth="1"/>
    <col min="13826" max="13826" width="12" style="1" bestFit="1" customWidth="1"/>
    <col min="13827" max="13827" width="7.7109375" style="1" customWidth="1"/>
    <col min="13828" max="13828" width="12" style="1" bestFit="1" customWidth="1"/>
    <col min="13829" max="13829" width="23.42578125" style="1" customWidth="1"/>
    <col min="13830" max="13832" width="11.42578125" style="1"/>
    <col min="13833" max="13833" width="26.42578125" style="1" customWidth="1"/>
    <col min="13834" max="13836" width="11.42578125" style="1"/>
    <col min="13837" max="13837" width="36.42578125" style="1" customWidth="1"/>
    <col min="13838" max="13840" width="11.42578125" style="1"/>
    <col min="13841" max="13841" width="27.42578125" style="1" customWidth="1"/>
    <col min="13842" max="13843" width="11.42578125" style="1"/>
    <col min="13844" max="13844" width="13.7109375" style="1" customWidth="1"/>
    <col min="13845" max="14080" width="11.42578125" style="1"/>
    <col min="14081" max="14081" width="62.140625" style="1" customWidth="1"/>
    <col min="14082" max="14082" width="12" style="1" bestFit="1" customWidth="1"/>
    <col min="14083" max="14083" width="7.7109375" style="1" customWidth="1"/>
    <col min="14084" max="14084" width="12" style="1" bestFit="1" customWidth="1"/>
    <col min="14085" max="14085" width="23.42578125" style="1" customWidth="1"/>
    <col min="14086" max="14088" width="11.42578125" style="1"/>
    <col min="14089" max="14089" width="26.42578125" style="1" customWidth="1"/>
    <col min="14090" max="14092" width="11.42578125" style="1"/>
    <col min="14093" max="14093" width="36.42578125" style="1" customWidth="1"/>
    <col min="14094" max="14096" width="11.42578125" style="1"/>
    <col min="14097" max="14097" width="27.42578125" style="1" customWidth="1"/>
    <col min="14098" max="14099" width="11.42578125" style="1"/>
    <col min="14100" max="14100" width="13.7109375" style="1" customWidth="1"/>
    <col min="14101" max="14336" width="11.42578125" style="1"/>
    <col min="14337" max="14337" width="62.140625" style="1" customWidth="1"/>
    <col min="14338" max="14338" width="12" style="1" bestFit="1" customWidth="1"/>
    <col min="14339" max="14339" width="7.7109375" style="1" customWidth="1"/>
    <col min="14340" max="14340" width="12" style="1" bestFit="1" customWidth="1"/>
    <col min="14341" max="14341" width="23.42578125" style="1" customWidth="1"/>
    <col min="14342" max="14344" width="11.42578125" style="1"/>
    <col min="14345" max="14345" width="26.42578125" style="1" customWidth="1"/>
    <col min="14346" max="14348" width="11.42578125" style="1"/>
    <col min="14349" max="14349" width="36.42578125" style="1" customWidth="1"/>
    <col min="14350" max="14352" width="11.42578125" style="1"/>
    <col min="14353" max="14353" width="27.42578125" style="1" customWidth="1"/>
    <col min="14354" max="14355" width="11.42578125" style="1"/>
    <col min="14356" max="14356" width="13.7109375" style="1" customWidth="1"/>
    <col min="14357" max="14592" width="11.42578125" style="1"/>
    <col min="14593" max="14593" width="62.140625" style="1" customWidth="1"/>
    <col min="14594" max="14594" width="12" style="1" bestFit="1" customWidth="1"/>
    <col min="14595" max="14595" width="7.7109375" style="1" customWidth="1"/>
    <col min="14596" max="14596" width="12" style="1" bestFit="1" customWidth="1"/>
    <col min="14597" max="14597" width="23.42578125" style="1" customWidth="1"/>
    <col min="14598" max="14600" width="11.42578125" style="1"/>
    <col min="14601" max="14601" width="26.42578125" style="1" customWidth="1"/>
    <col min="14602" max="14604" width="11.42578125" style="1"/>
    <col min="14605" max="14605" width="36.42578125" style="1" customWidth="1"/>
    <col min="14606" max="14608" width="11.42578125" style="1"/>
    <col min="14609" max="14609" width="27.42578125" style="1" customWidth="1"/>
    <col min="14610" max="14611" width="11.42578125" style="1"/>
    <col min="14612" max="14612" width="13.7109375" style="1" customWidth="1"/>
    <col min="14613" max="14848" width="11.42578125" style="1"/>
    <col min="14849" max="14849" width="62.140625" style="1" customWidth="1"/>
    <col min="14850" max="14850" width="12" style="1" bestFit="1" customWidth="1"/>
    <col min="14851" max="14851" width="7.7109375" style="1" customWidth="1"/>
    <col min="14852" max="14852" width="12" style="1" bestFit="1" customWidth="1"/>
    <col min="14853" max="14853" width="23.42578125" style="1" customWidth="1"/>
    <col min="14854" max="14856" width="11.42578125" style="1"/>
    <col min="14857" max="14857" width="26.42578125" style="1" customWidth="1"/>
    <col min="14858" max="14860" width="11.42578125" style="1"/>
    <col min="14861" max="14861" width="36.42578125" style="1" customWidth="1"/>
    <col min="14862" max="14864" width="11.42578125" style="1"/>
    <col min="14865" max="14865" width="27.42578125" style="1" customWidth="1"/>
    <col min="14866" max="14867" width="11.42578125" style="1"/>
    <col min="14868" max="14868" width="13.7109375" style="1" customWidth="1"/>
    <col min="14869" max="15104" width="11.42578125" style="1"/>
    <col min="15105" max="15105" width="62.140625" style="1" customWidth="1"/>
    <col min="15106" max="15106" width="12" style="1" bestFit="1" customWidth="1"/>
    <col min="15107" max="15107" width="7.7109375" style="1" customWidth="1"/>
    <col min="15108" max="15108" width="12" style="1" bestFit="1" customWidth="1"/>
    <col min="15109" max="15109" width="23.42578125" style="1" customWidth="1"/>
    <col min="15110" max="15112" width="11.42578125" style="1"/>
    <col min="15113" max="15113" width="26.42578125" style="1" customWidth="1"/>
    <col min="15114" max="15116" width="11.42578125" style="1"/>
    <col min="15117" max="15117" width="36.42578125" style="1" customWidth="1"/>
    <col min="15118" max="15120" width="11.42578125" style="1"/>
    <col min="15121" max="15121" width="27.42578125" style="1" customWidth="1"/>
    <col min="15122" max="15123" width="11.42578125" style="1"/>
    <col min="15124" max="15124" width="13.7109375" style="1" customWidth="1"/>
    <col min="15125" max="15360" width="11.42578125" style="1"/>
    <col min="15361" max="15361" width="62.140625" style="1" customWidth="1"/>
    <col min="15362" max="15362" width="12" style="1" bestFit="1" customWidth="1"/>
    <col min="15363" max="15363" width="7.7109375" style="1" customWidth="1"/>
    <col min="15364" max="15364" width="12" style="1" bestFit="1" customWidth="1"/>
    <col min="15365" max="15365" width="23.42578125" style="1" customWidth="1"/>
    <col min="15366" max="15368" width="11.42578125" style="1"/>
    <col min="15369" max="15369" width="26.42578125" style="1" customWidth="1"/>
    <col min="15370" max="15372" width="11.42578125" style="1"/>
    <col min="15373" max="15373" width="36.42578125" style="1" customWidth="1"/>
    <col min="15374" max="15376" width="11.42578125" style="1"/>
    <col min="15377" max="15377" width="27.42578125" style="1" customWidth="1"/>
    <col min="15378" max="15379" width="11.42578125" style="1"/>
    <col min="15380" max="15380" width="13.7109375" style="1" customWidth="1"/>
    <col min="15381" max="15616" width="11.42578125" style="1"/>
    <col min="15617" max="15617" width="62.140625" style="1" customWidth="1"/>
    <col min="15618" max="15618" width="12" style="1" bestFit="1" customWidth="1"/>
    <col min="15619" max="15619" width="7.7109375" style="1" customWidth="1"/>
    <col min="15620" max="15620" width="12" style="1" bestFit="1" customWidth="1"/>
    <col min="15621" max="15621" width="23.42578125" style="1" customWidth="1"/>
    <col min="15622" max="15624" width="11.42578125" style="1"/>
    <col min="15625" max="15625" width="26.42578125" style="1" customWidth="1"/>
    <col min="15626" max="15628" width="11.42578125" style="1"/>
    <col min="15629" max="15629" width="36.42578125" style="1" customWidth="1"/>
    <col min="15630" max="15632" width="11.42578125" style="1"/>
    <col min="15633" max="15633" width="27.42578125" style="1" customWidth="1"/>
    <col min="15634" max="15635" width="11.42578125" style="1"/>
    <col min="15636" max="15636" width="13.7109375" style="1" customWidth="1"/>
    <col min="15637" max="15872" width="11.42578125" style="1"/>
    <col min="15873" max="15873" width="62.140625" style="1" customWidth="1"/>
    <col min="15874" max="15874" width="12" style="1" bestFit="1" customWidth="1"/>
    <col min="15875" max="15875" width="7.7109375" style="1" customWidth="1"/>
    <col min="15876" max="15876" width="12" style="1" bestFit="1" customWidth="1"/>
    <col min="15877" max="15877" width="23.42578125" style="1" customWidth="1"/>
    <col min="15878" max="15880" width="11.42578125" style="1"/>
    <col min="15881" max="15881" width="26.42578125" style="1" customWidth="1"/>
    <col min="15882" max="15884" width="11.42578125" style="1"/>
    <col min="15885" max="15885" width="36.42578125" style="1" customWidth="1"/>
    <col min="15886" max="15888" width="11.42578125" style="1"/>
    <col min="15889" max="15889" width="27.42578125" style="1" customWidth="1"/>
    <col min="15890" max="15891" width="11.42578125" style="1"/>
    <col min="15892" max="15892" width="13.7109375" style="1" customWidth="1"/>
    <col min="15893" max="16128" width="11.42578125" style="1"/>
    <col min="16129" max="16129" width="62.140625" style="1" customWidth="1"/>
    <col min="16130" max="16130" width="12" style="1" bestFit="1" customWidth="1"/>
    <col min="16131" max="16131" width="7.7109375" style="1" customWidth="1"/>
    <col min="16132" max="16132" width="12" style="1" bestFit="1" customWidth="1"/>
    <col min="16133" max="16133" width="23.42578125" style="1" customWidth="1"/>
    <col min="16134" max="16136" width="11.42578125" style="1"/>
    <col min="16137" max="16137" width="26.42578125" style="1" customWidth="1"/>
    <col min="16138" max="16140" width="11.42578125" style="1"/>
    <col min="16141" max="16141" width="36.42578125" style="1" customWidth="1"/>
    <col min="16142" max="16144" width="11.42578125" style="1"/>
    <col min="16145" max="16145" width="27.42578125" style="1" customWidth="1"/>
    <col min="16146" max="16147" width="11.42578125" style="1"/>
    <col min="16148" max="16148" width="13.7109375" style="1" customWidth="1"/>
    <col min="16149" max="16384" width="11.42578125" style="1"/>
  </cols>
  <sheetData>
    <row r="1" spans="1:20" hidden="1"/>
    <row r="2" spans="1:20" hidden="1"/>
    <row r="3" spans="1:20" hidden="1"/>
    <row r="4" spans="1:20" hidden="1">
      <c r="A4" s="193" t="s">
        <v>28</v>
      </c>
      <c r="B4" s="193"/>
      <c r="C4" s="193"/>
      <c r="E4" s="193" t="s">
        <v>28</v>
      </c>
      <c r="F4" s="193"/>
      <c r="G4" s="193"/>
      <c r="I4" s="193" t="s">
        <v>28</v>
      </c>
      <c r="J4" s="193"/>
      <c r="K4" s="193"/>
      <c r="M4" s="193" t="s">
        <v>28</v>
      </c>
      <c r="N4" s="193"/>
      <c r="O4" s="193"/>
      <c r="Q4" s="193" t="s">
        <v>28</v>
      </c>
      <c r="R4" s="193"/>
      <c r="S4" s="193"/>
    </row>
    <row r="5" spans="1:20" hidden="1">
      <c r="A5" s="194" t="s">
        <v>0</v>
      </c>
      <c r="B5" s="194"/>
      <c r="C5" s="194"/>
      <c r="E5" s="194" t="s">
        <v>0</v>
      </c>
      <c r="F5" s="194"/>
      <c r="G5" s="194"/>
      <c r="I5" s="194" t="s">
        <v>0</v>
      </c>
      <c r="J5" s="194"/>
      <c r="K5" s="194"/>
      <c r="M5" s="194" t="s">
        <v>0</v>
      </c>
      <c r="N5" s="194"/>
      <c r="O5" s="194"/>
      <c r="Q5" s="194" t="s">
        <v>0</v>
      </c>
      <c r="R5" s="194"/>
      <c r="S5" s="194"/>
    </row>
    <row r="6" spans="1:20" ht="13.5" hidden="1" thickBot="1">
      <c r="A6" s="52"/>
      <c r="B6" s="52"/>
      <c r="C6" s="52"/>
      <c r="E6" s="52"/>
      <c r="F6" s="52"/>
      <c r="G6" s="52"/>
      <c r="I6" s="52"/>
      <c r="J6" s="52"/>
      <c r="K6" s="52"/>
      <c r="M6" s="52"/>
      <c r="N6" s="52"/>
      <c r="O6" s="52"/>
      <c r="Q6" s="52"/>
      <c r="R6" s="52"/>
      <c r="S6" s="52"/>
    </row>
    <row r="7" spans="1:20" ht="13.5" hidden="1" thickBot="1">
      <c r="A7" s="210" t="s">
        <v>1</v>
      </c>
      <c r="B7" s="53" t="s">
        <v>7</v>
      </c>
      <c r="C7" s="210" t="s">
        <v>8</v>
      </c>
      <c r="E7" s="210" t="s">
        <v>1</v>
      </c>
      <c r="F7" s="53" t="s">
        <v>7</v>
      </c>
      <c r="G7" s="210" t="s">
        <v>8</v>
      </c>
      <c r="I7" s="210" t="s">
        <v>1</v>
      </c>
      <c r="J7" s="53" t="s">
        <v>7</v>
      </c>
      <c r="K7" s="210" t="s">
        <v>8</v>
      </c>
      <c r="M7" s="210" t="s">
        <v>1</v>
      </c>
      <c r="N7" s="53" t="s">
        <v>7</v>
      </c>
      <c r="O7" s="210" t="s">
        <v>8</v>
      </c>
      <c r="Q7" s="210" t="s">
        <v>1</v>
      </c>
      <c r="R7" s="53" t="s">
        <v>7</v>
      </c>
      <c r="S7" s="210" t="s">
        <v>8</v>
      </c>
    </row>
    <row r="8" spans="1:20" ht="13.5" hidden="1" thickBot="1">
      <c r="A8" s="211"/>
      <c r="B8" s="53" t="s">
        <v>29</v>
      </c>
      <c r="C8" s="211"/>
      <c r="E8" s="211"/>
      <c r="F8" s="54">
        <v>38200</v>
      </c>
      <c r="G8" s="211"/>
      <c r="I8" s="211"/>
      <c r="J8" s="54">
        <v>38231</v>
      </c>
      <c r="K8" s="211"/>
      <c r="M8" s="211"/>
      <c r="N8" s="54">
        <v>38261</v>
      </c>
      <c r="O8" s="211"/>
      <c r="Q8" s="212"/>
      <c r="R8" s="53" t="s">
        <v>30</v>
      </c>
      <c r="S8" s="212"/>
    </row>
    <row r="9" spans="1:20" hidden="1">
      <c r="A9" s="55" t="s">
        <v>10</v>
      </c>
      <c r="B9" s="56">
        <v>15246923</v>
      </c>
      <c r="C9" s="57">
        <v>100</v>
      </c>
      <c r="E9" s="55" t="s">
        <v>10</v>
      </c>
      <c r="F9" s="56">
        <v>1612177</v>
      </c>
      <c r="G9" s="57">
        <v>100</v>
      </c>
      <c r="I9" s="55" t="s">
        <v>10</v>
      </c>
      <c r="J9" s="56">
        <v>1695156</v>
      </c>
      <c r="K9" s="57">
        <v>100</v>
      </c>
      <c r="M9" s="55" t="s">
        <v>10</v>
      </c>
      <c r="N9" s="56">
        <v>1671718</v>
      </c>
      <c r="O9" s="57">
        <v>100</v>
      </c>
      <c r="Q9" s="55" t="s">
        <v>10</v>
      </c>
      <c r="R9" s="56">
        <v>4606869</v>
      </c>
      <c r="S9" s="57">
        <v>100</v>
      </c>
    </row>
    <row r="10" spans="1:20" hidden="1">
      <c r="A10" s="58"/>
      <c r="B10" s="59"/>
      <c r="C10" s="59"/>
      <c r="E10" s="58"/>
      <c r="F10" s="59"/>
      <c r="G10" s="59"/>
      <c r="I10" s="58"/>
      <c r="J10" s="59"/>
      <c r="K10" s="59"/>
      <c r="M10" s="58"/>
      <c r="N10" s="59"/>
      <c r="O10" s="59"/>
      <c r="Q10" s="58"/>
      <c r="R10" s="59"/>
      <c r="S10" s="59"/>
    </row>
    <row r="11" spans="1:20" hidden="1">
      <c r="A11" s="33" t="s">
        <v>31</v>
      </c>
      <c r="B11" s="60">
        <v>640805</v>
      </c>
      <c r="C11" s="61">
        <v>4.2</v>
      </c>
      <c r="E11" s="33" t="s">
        <v>31</v>
      </c>
      <c r="F11" s="60">
        <v>77637</v>
      </c>
      <c r="G11" s="61">
        <v>4.8</v>
      </c>
      <c r="I11" s="33" t="s">
        <v>31</v>
      </c>
      <c r="J11" s="60">
        <v>62392</v>
      </c>
      <c r="K11" s="61">
        <v>3.7</v>
      </c>
      <c r="M11" s="33" t="s">
        <v>31</v>
      </c>
      <c r="N11" s="60">
        <v>46162</v>
      </c>
      <c r="O11" s="61">
        <v>2.8</v>
      </c>
      <c r="Q11" s="62" t="s">
        <v>31</v>
      </c>
      <c r="R11" s="60">
        <v>128099</v>
      </c>
      <c r="S11" s="61">
        <v>2.8</v>
      </c>
      <c r="T11" s="51">
        <f>B11+F11+J11+N11+R11</f>
        <v>955095</v>
      </c>
    </row>
    <row r="12" spans="1:20" hidden="1">
      <c r="A12" s="62" t="s">
        <v>32</v>
      </c>
      <c r="B12" s="60">
        <v>3829262</v>
      </c>
      <c r="C12" s="61">
        <v>25.1</v>
      </c>
      <c r="E12" s="62" t="s">
        <v>32</v>
      </c>
      <c r="F12" s="60">
        <v>479026</v>
      </c>
      <c r="G12" s="61">
        <v>29.7</v>
      </c>
      <c r="I12" s="62" t="s">
        <v>32</v>
      </c>
      <c r="J12" s="60">
        <v>504014</v>
      </c>
      <c r="K12" s="61">
        <v>29.7</v>
      </c>
      <c r="M12" s="62" t="s">
        <v>32</v>
      </c>
      <c r="N12" s="60">
        <v>477793</v>
      </c>
      <c r="O12" s="61">
        <v>28.6</v>
      </c>
      <c r="Q12" s="62" t="s">
        <v>32</v>
      </c>
      <c r="R12" s="60">
        <v>926486</v>
      </c>
      <c r="S12" s="61">
        <v>20.100000000000001</v>
      </c>
      <c r="T12" s="51">
        <f t="shared" ref="T12:T18" si="0">B12+F12+J12+N12+R12</f>
        <v>6216581</v>
      </c>
    </row>
    <row r="13" spans="1:20" hidden="1">
      <c r="A13" s="62" t="s">
        <v>33</v>
      </c>
      <c r="B13" s="60">
        <v>9994426</v>
      </c>
      <c r="C13" s="61">
        <v>65.599999999999994</v>
      </c>
      <c r="E13" s="62" t="s">
        <v>33</v>
      </c>
      <c r="F13" s="60">
        <v>780903</v>
      </c>
      <c r="G13" s="61">
        <v>48.4</v>
      </c>
      <c r="I13" s="62" t="s">
        <v>33</v>
      </c>
      <c r="J13" s="60">
        <v>941966</v>
      </c>
      <c r="K13" s="61">
        <v>55.6</v>
      </c>
      <c r="M13" s="62" t="s">
        <v>33</v>
      </c>
      <c r="N13" s="60">
        <v>750086</v>
      </c>
      <c r="O13" s="61">
        <v>44.9</v>
      </c>
      <c r="Q13" s="62" t="s">
        <v>33</v>
      </c>
      <c r="R13" s="60">
        <v>2886871</v>
      </c>
      <c r="S13" s="61">
        <v>62.7</v>
      </c>
      <c r="T13" s="51">
        <f t="shared" si="0"/>
        <v>15354252</v>
      </c>
    </row>
    <row r="14" spans="1:20" hidden="1">
      <c r="A14" s="62" t="s">
        <v>34</v>
      </c>
      <c r="B14" s="60">
        <v>292767</v>
      </c>
      <c r="C14" s="61">
        <v>1.9</v>
      </c>
      <c r="E14" s="62" t="s">
        <v>35</v>
      </c>
      <c r="F14" s="60">
        <v>91857</v>
      </c>
      <c r="G14" s="61">
        <v>5.7</v>
      </c>
      <c r="I14" s="62" t="s">
        <v>35</v>
      </c>
      <c r="J14" s="60">
        <v>52559</v>
      </c>
      <c r="K14" s="61">
        <v>3.1</v>
      </c>
      <c r="M14" s="62" t="s">
        <v>35</v>
      </c>
      <c r="N14" s="60">
        <v>62556</v>
      </c>
      <c r="O14" s="61">
        <v>3.7</v>
      </c>
      <c r="Q14" s="62" t="s">
        <v>34</v>
      </c>
      <c r="R14" s="60">
        <v>121629</v>
      </c>
      <c r="S14" s="61">
        <v>2.6</v>
      </c>
      <c r="T14" s="51">
        <f t="shared" si="0"/>
        <v>621368</v>
      </c>
    </row>
    <row r="15" spans="1:20" hidden="1">
      <c r="A15" s="62" t="s">
        <v>36</v>
      </c>
      <c r="B15" s="60">
        <v>241426</v>
      </c>
      <c r="C15" s="61">
        <v>1.6</v>
      </c>
      <c r="E15" s="62" t="s">
        <v>36</v>
      </c>
      <c r="F15" s="60">
        <v>39776</v>
      </c>
      <c r="G15" s="61">
        <v>2.5</v>
      </c>
      <c r="I15" s="62" t="s">
        <v>36</v>
      </c>
      <c r="J15" s="60">
        <v>39724</v>
      </c>
      <c r="K15" s="61">
        <v>2.2999999999999998</v>
      </c>
      <c r="M15" s="62" t="s">
        <v>36</v>
      </c>
      <c r="N15" s="60">
        <v>39721</v>
      </c>
      <c r="O15" s="61">
        <v>2.4</v>
      </c>
      <c r="Q15" s="62" t="s">
        <v>36</v>
      </c>
      <c r="R15" s="60">
        <v>230777</v>
      </c>
      <c r="S15" s="61"/>
      <c r="T15" s="51">
        <f t="shared" si="0"/>
        <v>591424</v>
      </c>
    </row>
    <row r="16" spans="1:20" hidden="1">
      <c r="A16" s="62" t="s">
        <v>37</v>
      </c>
      <c r="B16" s="60">
        <v>78899</v>
      </c>
      <c r="C16" s="61">
        <v>0.5</v>
      </c>
      <c r="E16" s="62" t="s">
        <v>37</v>
      </c>
      <c r="F16" s="60">
        <v>75781</v>
      </c>
      <c r="G16" s="61">
        <v>4.7</v>
      </c>
      <c r="I16" s="62" t="s">
        <v>38</v>
      </c>
      <c r="J16" s="60">
        <v>44517</v>
      </c>
      <c r="K16" s="61">
        <v>2.6</v>
      </c>
      <c r="M16" s="62" t="s">
        <v>38</v>
      </c>
      <c r="N16" s="60">
        <v>124668</v>
      </c>
      <c r="O16" s="61">
        <v>7.4</v>
      </c>
      <c r="Q16" s="62" t="s">
        <v>37</v>
      </c>
      <c r="R16" s="60">
        <v>96335</v>
      </c>
      <c r="S16" s="61">
        <v>2.1</v>
      </c>
      <c r="T16" s="51">
        <f t="shared" si="0"/>
        <v>420200</v>
      </c>
    </row>
    <row r="17" spans="1:20" hidden="1">
      <c r="A17" s="62" t="s">
        <v>39</v>
      </c>
      <c r="B17" s="60">
        <v>169338</v>
      </c>
      <c r="C17" s="61">
        <v>1.1000000000000001</v>
      </c>
      <c r="E17" s="62" t="s">
        <v>39</v>
      </c>
      <c r="F17" s="60">
        <v>67197</v>
      </c>
      <c r="G17" s="61">
        <v>4.2</v>
      </c>
      <c r="I17" s="62" t="s">
        <v>39</v>
      </c>
      <c r="J17" s="60">
        <v>49984</v>
      </c>
      <c r="K17" s="61">
        <v>3</v>
      </c>
      <c r="M17" s="62" t="s">
        <v>40</v>
      </c>
      <c r="N17" s="60">
        <v>57282</v>
      </c>
      <c r="O17" s="61">
        <v>3.4</v>
      </c>
      <c r="Q17" s="62" t="s">
        <v>39</v>
      </c>
      <c r="R17" s="60">
        <v>130122</v>
      </c>
      <c r="S17" s="61">
        <v>2.8</v>
      </c>
      <c r="T17" s="51">
        <f t="shared" si="0"/>
        <v>473923</v>
      </c>
    </row>
    <row r="18" spans="1:20" ht="13.5" hidden="1" thickBot="1">
      <c r="A18" s="63" t="s">
        <v>41</v>
      </c>
      <c r="B18" s="64"/>
      <c r="C18" s="64"/>
      <c r="E18" s="65"/>
      <c r="F18" s="64"/>
      <c r="G18" s="64"/>
      <c r="I18" s="65"/>
      <c r="J18" s="64"/>
      <c r="K18" s="64"/>
      <c r="M18" s="63" t="s">
        <v>41</v>
      </c>
      <c r="N18" s="66">
        <v>113450</v>
      </c>
      <c r="O18" s="67">
        <v>6.8</v>
      </c>
      <c r="Q18" s="62" t="s">
        <v>41</v>
      </c>
      <c r="R18" s="60">
        <v>86550</v>
      </c>
      <c r="S18" s="61">
        <v>1.9</v>
      </c>
      <c r="T18" s="51">
        <f t="shared" si="0"/>
        <v>200000</v>
      </c>
    </row>
    <row r="19" spans="1:20" ht="13.5" hidden="1" thickBot="1">
      <c r="Q19" s="65"/>
      <c r="R19" s="64"/>
      <c r="S19" s="64"/>
    </row>
    <row r="20" spans="1:20" hidden="1">
      <c r="M20" s="68"/>
      <c r="N20" s="69"/>
      <c r="O20" s="70"/>
    </row>
    <row r="21" spans="1:20" hidden="1">
      <c r="A21" s="193" t="s">
        <v>28</v>
      </c>
      <c r="B21" s="193"/>
      <c r="C21" s="193"/>
    </row>
    <row r="22" spans="1:20" hidden="1">
      <c r="A22" s="194" t="s">
        <v>0</v>
      </c>
      <c r="B22" s="194"/>
      <c r="C22" s="194"/>
    </row>
    <row r="23" spans="1:20" ht="13.5" hidden="1" thickBot="1">
      <c r="A23" s="52"/>
      <c r="B23" s="52"/>
      <c r="C23" s="52"/>
    </row>
    <row r="24" spans="1:20" ht="13.5" hidden="1" thickBot="1">
      <c r="A24" s="210" t="s">
        <v>1</v>
      </c>
      <c r="B24" s="53" t="s">
        <v>7</v>
      </c>
      <c r="C24" s="210" t="s">
        <v>8</v>
      </c>
    </row>
    <row r="25" spans="1:20" ht="13.5" hidden="1" thickBot="1">
      <c r="A25" s="211"/>
      <c r="B25" s="53">
        <v>2004</v>
      </c>
      <c r="C25" s="211"/>
    </row>
    <row r="26" spans="1:20" hidden="1">
      <c r="A26" s="55" t="s">
        <v>10</v>
      </c>
      <c r="B26" s="56">
        <f>SUM(B28:B35)</f>
        <v>24832843</v>
      </c>
      <c r="C26" s="56">
        <f>SUM(C28:C35)</f>
        <v>100</v>
      </c>
    </row>
    <row r="27" spans="1:20" hidden="1">
      <c r="A27" s="58"/>
      <c r="B27" s="59"/>
      <c r="C27" s="59"/>
    </row>
    <row r="28" spans="1:20" hidden="1">
      <c r="A28" s="71" t="s">
        <v>31</v>
      </c>
      <c r="B28" s="60">
        <v>955095</v>
      </c>
      <c r="C28" s="72">
        <f>B28*100/B26</f>
        <v>3.8460960752661304</v>
      </c>
    </row>
    <row r="29" spans="1:20" hidden="1">
      <c r="A29" s="73" t="s">
        <v>32</v>
      </c>
      <c r="B29" s="60">
        <v>6216581</v>
      </c>
      <c r="C29" s="72">
        <f>B29*100/B26</f>
        <v>25.033706370229137</v>
      </c>
    </row>
    <row r="30" spans="1:20" hidden="1">
      <c r="A30" s="73" t="s">
        <v>33</v>
      </c>
      <c r="B30" s="60">
        <v>15354252</v>
      </c>
      <c r="C30" s="72">
        <f>B30*100/B26</f>
        <v>61.8304235242014</v>
      </c>
    </row>
    <row r="31" spans="1:20" hidden="1">
      <c r="A31" s="73" t="s">
        <v>34</v>
      </c>
      <c r="B31" s="60">
        <v>621368</v>
      </c>
      <c r="C31" s="72">
        <f>B31*100/B26</f>
        <v>2.5022024260371638</v>
      </c>
    </row>
    <row r="32" spans="1:20" hidden="1">
      <c r="A32" s="62" t="s">
        <v>36</v>
      </c>
      <c r="B32" s="60">
        <v>591424</v>
      </c>
      <c r="C32" s="72">
        <f>B32*100/B26</f>
        <v>2.3816201793729377</v>
      </c>
    </row>
    <row r="33" spans="1:4" hidden="1">
      <c r="A33" s="73" t="s">
        <v>37</v>
      </c>
      <c r="B33" s="60">
        <v>420200</v>
      </c>
      <c r="C33" s="72">
        <f>B33*100/B26</f>
        <v>1.6921139476458655</v>
      </c>
    </row>
    <row r="34" spans="1:4" hidden="1">
      <c r="A34" s="73" t="s">
        <v>39</v>
      </c>
      <c r="B34" s="60">
        <v>473923</v>
      </c>
      <c r="C34" s="72">
        <f>B34*100/B26</f>
        <v>1.9084524474302036</v>
      </c>
    </row>
    <row r="35" spans="1:4" ht="13.5" hidden="1" thickBot="1">
      <c r="A35" s="74" t="s">
        <v>41</v>
      </c>
      <c r="B35" s="66">
        <v>200000</v>
      </c>
      <c r="C35" s="75">
        <f>B35*100/B26</f>
        <v>0.80538502981716587</v>
      </c>
    </row>
    <row r="36" spans="1:4" hidden="1"/>
    <row r="37" spans="1:4" hidden="1"/>
    <row r="39" spans="1:4">
      <c r="A39" s="193" t="s">
        <v>79</v>
      </c>
      <c r="B39" s="193"/>
      <c r="C39" s="193"/>
    </row>
    <row r="40" spans="1:4">
      <c r="A40" s="193" t="s">
        <v>92</v>
      </c>
      <c r="B40" s="193"/>
      <c r="C40" s="193"/>
    </row>
    <row r="41" spans="1:4">
      <c r="A41" s="194" t="s">
        <v>87</v>
      </c>
      <c r="B41" s="194"/>
      <c r="C41" s="194"/>
    </row>
    <row r="42" spans="1:4" ht="13.5" thickBot="1">
      <c r="A42" s="52"/>
      <c r="B42" s="178"/>
      <c r="C42" s="52"/>
    </row>
    <row r="43" spans="1:4">
      <c r="A43" s="206" t="s">
        <v>1</v>
      </c>
      <c r="B43" s="175" t="s">
        <v>7</v>
      </c>
      <c r="C43" s="208" t="s">
        <v>8</v>
      </c>
    </row>
    <row r="44" spans="1:4" ht="13.5" thickBot="1">
      <c r="A44" s="207"/>
      <c r="B44" s="176" t="s">
        <v>89</v>
      </c>
      <c r="C44" s="209"/>
    </row>
    <row r="45" spans="1:4">
      <c r="A45" s="76" t="s">
        <v>10</v>
      </c>
      <c r="B45" s="77">
        <f>SUM(B47:B52)</f>
        <v>31801035890</v>
      </c>
      <c r="C45" s="78">
        <f>SUM(C47:C52)</f>
        <v>100</v>
      </c>
      <c r="D45" s="79"/>
    </row>
    <row r="46" spans="1:4">
      <c r="A46" s="58"/>
      <c r="B46" s="80"/>
      <c r="C46" s="81"/>
    </row>
    <row r="47" spans="1:4">
      <c r="A47" s="82" t="s">
        <v>11</v>
      </c>
      <c r="B47" s="83">
        <f>'ING 1 armonizados'!D13</f>
        <v>2001070490</v>
      </c>
      <c r="C47" s="84">
        <f>B47*100/B45</f>
        <v>6.2924695186713935</v>
      </c>
      <c r="D47" s="85"/>
    </row>
    <row r="48" spans="1:4">
      <c r="A48" s="82" t="s">
        <v>20</v>
      </c>
      <c r="B48" s="83">
        <f>'ING 1 armonizados'!D27</f>
        <v>7815291646</v>
      </c>
      <c r="C48" s="84">
        <f>B48*100/B45</f>
        <v>24.57558827024738</v>
      </c>
      <c r="D48" s="85"/>
    </row>
    <row r="49" spans="1:5">
      <c r="A49" s="82" t="s">
        <v>42</v>
      </c>
      <c r="B49" s="83">
        <f>'ING 1 armonizados'!D29</f>
        <v>16578280199</v>
      </c>
      <c r="C49" s="84">
        <f>B49*100/B45</f>
        <v>52.131258416689271</v>
      </c>
      <c r="D49" s="85"/>
      <c r="E49" s="186"/>
    </row>
    <row r="50" spans="1:5">
      <c r="A50" s="82" t="s">
        <v>84</v>
      </c>
      <c r="B50" s="83">
        <f>'ING 1 armonizados'!D31</f>
        <v>4203158031</v>
      </c>
      <c r="C50" s="84">
        <f>B50*100/B45</f>
        <v>13.217047537503975</v>
      </c>
      <c r="D50" s="85"/>
      <c r="E50" s="86"/>
    </row>
    <row r="51" spans="1:5">
      <c r="A51" s="82" t="s">
        <v>43</v>
      </c>
      <c r="B51" s="83">
        <f>'ING 1 armonizados'!D34</f>
        <v>1105995876</v>
      </c>
      <c r="C51" s="84">
        <f>B51*100/B45</f>
        <v>3.4778611609560368</v>
      </c>
      <c r="D51" s="85"/>
    </row>
    <row r="52" spans="1:5">
      <c r="A52" s="173" t="s">
        <v>25</v>
      </c>
      <c r="B52" s="83">
        <f>'ING 1 armonizados'!D37</f>
        <v>97239648</v>
      </c>
      <c r="C52" s="84">
        <f>B52*100/B45</f>
        <v>0.30577509593194574</v>
      </c>
      <c r="D52" s="85"/>
    </row>
    <row r="53" spans="1:5" ht="13.5" thickBot="1">
      <c r="A53" s="88"/>
      <c r="B53" s="89"/>
      <c r="C53" s="90"/>
      <c r="D53" s="79"/>
    </row>
    <row r="56" spans="1:5">
      <c r="A56" s="91"/>
    </row>
    <row r="61" spans="1:5">
      <c r="B61" s="51"/>
    </row>
  </sheetData>
  <mergeCells count="29">
    <mergeCell ref="A5:C5"/>
    <mergeCell ref="E5:G5"/>
    <mergeCell ref="I5:K5"/>
    <mergeCell ref="M5:O5"/>
    <mergeCell ref="Q5:S5"/>
    <mergeCell ref="A4:C4"/>
    <mergeCell ref="E4:G4"/>
    <mergeCell ref="I4:K4"/>
    <mergeCell ref="M4:O4"/>
    <mergeCell ref="Q4:S4"/>
    <mergeCell ref="S7:S8"/>
    <mergeCell ref="A21:C21"/>
    <mergeCell ref="A22:C22"/>
    <mergeCell ref="A7:A8"/>
    <mergeCell ref="C7:C8"/>
    <mergeCell ref="E7:E8"/>
    <mergeCell ref="G7:G8"/>
    <mergeCell ref="I7:I8"/>
    <mergeCell ref="K7:K8"/>
    <mergeCell ref="A43:A44"/>
    <mergeCell ref="C43:C44"/>
    <mergeCell ref="M7:M8"/>
    <mergeCell ref="O7:O8"/>
    <mergeCell ref="Q7:Q8"/>
    <mergeCell ref="A24:A25"/>
    <mergeCell ref="C24:C25"/>
    <mergeCell ref="A39:C39"/>
    <mergeCell ref="A40:C40"/>
    <mergeCell ref="A41:C41"/>
  </mergeCells>
  <pageMargins left="0.75" right="0.75" top="1" bottom="1" header="0" footer="0"/>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dimension ref="B1:J14"/>
  <sheetViews>
    <sheetView showGridLines="0" zoomScale="58" zoomScaleNormal="58" workbookViewId="0">
      <selection activeCell="J35" sqref="J35"/>
    </sheetView>
  </sheetViews>
  <sheetFormatPr baseColWidth="10" defaultColWidth="11.5703125" defaultRowHeight="15.75"/>
  <cols>
    <col min="1" max="1" width="2.28515625" style="374" customWidth="1"/>
    <col min="2" max="2" width="23.42578125" style="449" customWidth="1"/>
    <col min="3" max="3" width="27.140625" style="449" customWidth="1"/>
    <col min="4" max="4" width="15.7109375" style="449" customWidth="1"/>
    <col min="5" max="5" width="13" style="449" customWidth="1"/>
    <col min="6" max="6" width="8.140625" style="449" customWidth="1"/>
    <col min="7" max="7" width="12.5703125" style="449" customWidth="1"/>
    <col min="8" max="8" width="7.85546875" style="449" customWidth="1"/>
    <col min="9" max="9" width="13.7109375" style="449" customWidth="1"/>
    <col min="10" max="10" width="23.28515625" style="450" customWidth="1"/>
    <col min="11" max="11" width="2" style="374" customWidth="1"/>
    <col min="12" max="16384" width="11.5703125" style="374"/>
  </cols>
  <sheetData>
    <row r="1" spans="2:10" ht="20.25">
      <c r="B1" s="499" t="s">
        <v>1611</v>
      </c>
      <c r="C1" s="499"/>
      <c r="D1" s="499"/>
      <c r="E1" s="499"/>
      <c r="F1" s="499"/>
      <c r="G1" s="499"/>
      <c r="H1" s="499"/>
      <c r="I1" s="499"/>
      <c r="J1" s="499"/>
    </row>
    <row r="2" spans="2:10" ht="22.9" customHeight="1">
      <c r="B2" s="373" t="s">
        <v>1612</v>
      </c>
      <c r="C2" s="373"/>
      <c r="D2" s="373"/>
      <c r="E2" s="373"/>
      <c r="F2" s="373"/>
      <c r="G2" s="373"/>
      <c r="H2" s="373"/>
      <c r="I2" s="373"/>
      <c r="J2" s="373"/>
    </row>
    <row r="3" spans="2:10" ht="2.4500000000000002" customHeight="1">
      <c r="B3" s="375"/>
      <c r="C3" s="375"/>
      <c r="D3" s="375"/>
      <c r="E3" s="375"/>
      <c r="F3" s="375"/>
      <c r="G3" s="375"/>
      <c r="H3" s="375"/>
      <c r="I3" s="375"/>
      <c r="J3" s="376"/>
    </row>
    <row r="4" spans="2:10" ht="34.9" customHeight="1">
      <c r="B4" s="377" t="s">
        <v>1549</v>
      </c>
      <c r="C4" s="378" t="s">
        <v>1550</v>
      </c>
      <c r="D4" s="378" t="s">
        <v>1613</v>
      </c>
      <c r="E4" s="378" t="s">
        <v>1551</v>
      </c>
      <c r="F4" s="378" t="s">
        <v>1552</v>
      </c>
      <c r="G4" s="378" t="s">
        <v>1553</v>
      </c>
      <c r="H4" s="378" t="s">
        <v>1554</v>
      </c>
      <c r="I4" s="379" t="s">
        <v>1555</v>
      </c>
      <c r="J4" s="380" t="s">
        <v>1556</v>
      </c>
    </row>
    <row r="5" spans="2:10" s="439" customFormat="1" ht="8.4499999999999993" customHeight="1">
      <c r="B5" s="432"/>
      <c r="C5" s="433"/>
      <c r="D5" s="433"/>
      <c r="E5" s="434"/>
      <c r="F5" s="434"/>
      <c r="G5" s="435"/>
      <c r="H5" s="436"/>
      <c r="I5" s="437"/>
      <c r="J5" s="438"/>
    </row>
    <row r="6" spans="2:10" ht="13.15" customHeight="1">
      <c r="B6" s="410" t="s">
        <v>1581</v>
      </c>
      <c r="C6" s="382"/>
      <c r="D6" s="382"/>
      <c r="E6" s="382"/>
      <c r="F6" s="382"/>
      <c r="G6" s="382"/>
      <c r="H6" s="382"/>
      <c r="I6" s="382"/>
      <c r="J6" s="383"/>
    </row>
    <row r="7" spans="2:10" ht="25.9" customHeight="1">
      <c r="B7" s="385" t="s">
        <v>1558</v>
      </c>
      <c r="C7" s="386" t="s">
        <v>1582</v>
      </c>
      <c r="D7" s="500">
        <v>2031791335</v>
      </c>
      <c r="E7" s="501" t="s">
        <v>1614</v>
      </c>
      <c r="F7" s="502">
        <v>0.68</v>
      </c>
      <c r="G7" s="503">
        <v>40709</v>
      </c>
      <c r="H7" s="504">
        <v>240</v>
      </c>
      <c r="I7" s="503">
        <v>48062</v>
      </c>
      <c r="J7" s="391" t="s">
        <v>1584</v>
      </c>
    </row>
    <row r="8" spans="2:10" ht="25.9" customHeight="1">
      <c r="B8" s="392" t="s">
        <v>1558</v>
      </c>
      <c r="C8" s="393" t="s">
        <v>1585</v>
      </c>
      <c r="D8" s="505">
        <v>562951130</v>
      </c>
      <c r="E8" s="506" t="s">
        <v>1586</v>
      </c>
      <c r="F8" s="507">
        <v>1.1399999999999999</v>
      </c>
      <c r="G8" s="508">
        <v>41116</v>
      </c>
      <c r="H8" s="509">
        <v>240</v>
      </c>
      <c r="I8" s="508">
        <v>48492</v>
      </c>
      <c r="J8" s="397" t="s">
        <v>1587</v>
      </c>
    </row>
    <row r="9" spans="2:10" ht="27.6" customHeight="1">
      <c r="B9" s="392" t="s">
        <v>1558</v>
      </c>
      <c r="C9" s="393" t="s">
        <v>1615</v>
      </c>
      <c r="D9" s="505">
        <v>252315292</v>
      </c>
      <c r="E9" s="506" t="s">
        <v>1589</v>
      </c>
      <c r="F9" s="507">
        <v>0.93</v>
      </c>
      <c r="G9" s="508">
        <v>41131</v>
      </c>
      <c r="H9" s="509">
        <v>240</v>
      </c>
      <c r="I9" s="510">
        <v>48545</v>
      </c>
      <c r="J9" s="397" t="s">
        <v>1590</v>
      </c>
    </row>
    <row r="10" spans="2:10" ht="27.6" customHeight="1">
      <c r="B10" s="392" t="s">
        <v>1558</v>
      </c>
      <c r="C10" s="393" t="s">
        <v>1616</v>
      </c>
      <c r="D10" s="505">
        <v>186609119</v>
      </c>
      <c r="E10" s="506" t="s">
        <v>1617</v>
      </c>
      <c r="F10" s="507">
        <v>0.9</v>
      </c>
      <c r="G10" s="508">
        <v>41606</v>
      </c>
      <c r="H10" s="509">
        <v>240</v>
      </c>
      <c r="I10" s="510">
        <v>48946</v>
      </c>
      <c r="J10" s="397" t="s">
        <v>1594</v>
      </c>
    </row>
    <row r="11" spans="2:10" ht="27" customHeight="1">
      <c r="B11" s="392" t="s">
        <v>1558</v>
      </c>
      <c r="C11" s="393" t="s">
        <v>1618</v>
      </c>
      <c r="D11" s="505">
        <v>0</v>
      </c>
      <c r="E11" s="511" t="s">
        <v>1569</v>
      </c>
      <c r="F11" s="512">
        <v>1.08</v>
      </c>
      <c r="G11" s="508">
        <v>42146</v>
      </c>
      <c r="H11" s="509">
        <v>240</v>
      </c>
      <c r="I11" s="509">
        <v>2035</v>
      </c>
      <c r="J11" s="397" t="s">
        <v>1619</v>
      </c>
    </row>
    <row r="12" spans="2:10" s="521" customFormat="1" ht="16.899999999999999" customHeight="1">
      <c r="B12" s="513"/>
      <c r="C12" s="514" t="s">
        <v>1620</v>
      </c>
      <c r="D12" s="515">
        <f>SUM(D7:D11)</f>
        <v>3033666876</v>
      </c>
      <c r="E12" s="516"/>
      <c r="F12" s="517"/>
      <c r="G12" s="518"/>
      <c r="H12" s="519"/>
      <c r="I12" s="518"/>
      <c r="J12" s="520"/>
    </row>
    <row r="13" spans="2:10" ht="21.6" customHeight="1">
      <c r="B13" s="522" t="s">
        <v>1621</v>
      </c>
      <c r="C13" s="448"/>
      <c r="D13" s="448"/>
      <c r="E13" s="448"/>
      <c r="F13" s="448"/>
      <c r="G13" s="448"/>
      <c r="H13" s="448"/>
      <c r="I13" s="448"/>
      <c r="J13" s="448"/>
    </row>
    <row r="14" spans="2:10">
      <c r="B14" s="523" t="s">
        <v>1622</v>
      </c>
      <c r="C14" s="523"/>
      <c r="D14" s="523"/>
      <c r="E14" s="523"/>
      <c r="F14" s="523"/>
      <c r="G14" s="523"/>
      <c r="H14" s="523"/>
    </row>
  </sheetData>
  <mergeCells count="4">
    <mergeCell ref="B1:J1"/>
    <mergeCell ref="B2:J2"/>
    <mergeCell ref="B3:I3"/>
    <mergeCell ref="B14:H14"/>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21.xml><?xml version="1.0" encoding="utf-8"?>
<worksheet xmlns="http://schemas.openxmlformats.org/spreadsheetml/2006/main" xmlns:r="http://schemas.openxmlformats.org/officeDocument/2006/relationships">
  <dimension ref="B1:E14"/>
  <sheetViews>
    <sheetView showGridLines="0" workbookViewId="0">
      <selection activeCell="E23" sqref="E23"/>
    </sheetView>
  </sheetViews>
  <sheetFormatPr baseColWidth="10" defaultRowHeight="15"/>
  <cols>
    <col min="1" max="1" width="1.140625" customWidth="1"/>
    <col min="2" max="2" width="4.28515625" customWidth="1"/>
    <col min="3" max="3" width="15.140625" customWidth="1"/>
    <col min="4" max="4" width="31.140625" customWidth="1"/>
    <col min="5" max="5" width="13" customWidth="1"/>
    <col min="6" max="6" width="1.7109375" customWidth="1"/>
  </cols>
  <sheetData>
    <row r="1" spans="2:5" ht="4.9000000000000004" customHeight="1"/>
    <row r="2" spans="2:5" ht="7.15" customHeight="1"/>
    <row r="3" spans="2:5" ht="14.45" customHeight="1">
      <c r="B3" s="524" t="s">
        <v>1623</v>
      </c>
      <c r="C3" s="524" t="s">
        <v>1624</v>
      </c>
      <c r="D3" s="524" t="s">
        <v>1625</v>
      </c>
      <c r="E3" s="524" t="s">
        <v>1626</v>
      </c>
    </row>
    <row r="4" spans="2:5" ht="18" customHeight="1">
      <c r="B4" s="524"/>
      <c r="C4" s="524"/>
      <c r="D4" s="524"/>
      <c r="E4" s="524"/>
    </row>
    <row r="5" spans="2:5" ht="7.15" customHeight="1">
      <c r="B5" s="525"/>
      <c r="C5" s="526"/>
      <c r="D5" s="527"/>
      <c r="E5" s="527"/>
    </row>
    <row r="6" spans="2:5">
      <c r="B6" s="528">
        <v>1</v>
      </c>
      <c r="C6" s="529" t="s">
        <v>1627</v>
      </c>
      <c r="D6" s="530" t="s">
        <v>1628</v>
      </c>
      <c r="E6" s="531">
        <v>154575000</v>
      </c>
    </row>
    <row r="7" spans="2:5">
      <c r="B7" s="528">
        <v>2</v>
      </c>
      <c r="C7" s="529" t="s">
        <v>1629</v>
      </c>
      <c r="D7" s="530" t="s">
        <v>1630</v>
      </c>
      <c r="E7" s="531">
        <v>30471000</v>
      </c>
    </row>
    <row r="8" spans="2:5">
      <c r="B8" s="528">
        <v>3</v>
      </c>
      <c r="C8" s="529" t="s">
        <v>1631</v>
      </c>
      <c r="D8" s="530" t="s">
        <v>1632</v>
      </c>
      <c r="E8" s="531">
        <v>30471000</v>
      </c>
    </row>
    <row r="9" spans="2:5">
      <c r="B9" s="528">
        <v>4</v>
      </c>
      <c r="C9" s="529" t="s">
        <v>1633</v>
      </c>
      <c r="D9" s="530" t="s">
        <v>1634</v>
      </c>
      <c r="E9" s="531">
        <v>53156000</v>
      </c>
    </row>
    <row r="10" spans="2:5">
      <c r="B10" s="528">
        <v>5</v>
      </c>
      <c r="C10" s="529" t="s">
        <v>1635</v>
      </c>
      <c r="D10" s="530" t="s">
        <v>1636</v>
      </c>
      <c r="E10" s="531">
        <v>53156000</v>
      </c>
    </row>
    <row r="11" spans="2:5">
      <c r="B11" s="528">
        <v>6</v>
      </c>
      <c r="C11" s="529" t="s">
        <v>1637</v>
      </c>
      <c r="D11" s="530" t="s">
        <v>1638</v>
      </c>
      <c r="E11" s="531">
        <v>53156000</v>
      </c>
    </row>
    <row r="12" spans="2:5">
      <c r="B12" s="528">
        <v>7</v>
      </c>
      <c r="C12" s="529" t="s">
        <v>1639</v>
      </c>
      <c r="D12" s="530" t="s">
        <v>1640</v>
      </c>
      <c r="E12" s="531">
        <v>30471000</v>
      </c>
    </row>
    <row r="13" spans="2:5">
      <c r="B13" s="532"/>
      <c r="C13" s="533"/>
      <c r="D13" s="534" t="s">
        <v>1620</v>
      </c>
      <c r="E13" s="535">
        <f>SUM(E6:E12)</f>
        <v>405456000</v>
      </c>
    </row>
    <row r="14" spans="2:5" ht="7.9" customHeight="1"/>
  </sheetData>
  <mergeCells count="4">
    <mergeCell ref="B3:B4"/>
    <mergeCell ref="C3:C4"/>
    <mergeCell ref="D3:D4"/>
    <mergeCell ref="E3:E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dimension ref="B1:I76"/>
  <sheetViews>
    <sheetView showGridLines="0" zoomScale="58" zoomScaleNormal="58" workbookViewId="0">
      <selection activeCell="K20" sqref="K20"/>
    </sheetView>
  </sheetViews>
  <sheetFormatPr baseColWidth="10" defaultColWidth="11.5703125" defaultRowHeight="15.75"/>
  <cols>
    <col min="1" max="1" width="3.28515625" style="374" customWidth="1"/>
    <col min="2" max="2" width="3.7109375" style="374" customWidth="1"/>
    <col min="3" max="3" width="5.140625" style="374" customWidth="1"/>
    <col min="4" max="4" width="30.140625" style="374" customWidth="1"/>
    <col min="5" max="5" width="19.7109375" style="374" customWidth="1"/>
    <col min="6" max="6" width="20.140625" style="374" customWidth="1"/>
    <col min="7" max="7" width="1.7109375" style="374" customWidth="1"/>
    <col min="8" max="8" width="19.140625" style="374" bestFit="1" customWidth="1"/>
    <col min="9" max="9" width="18.7109375" style="374" bestFit="1" customWidth="1"/>
    <col min="10" max="16384" width="11.5703125" style="374"/>
  </cols>
  <sheetData>
    <row r="1" spans="2:9" ht="22.9" customHeight="1"/>
    <row r="2" spans="2:9" ht="2.4500000000000002" customHeight="1"/>
    <row r="3" spans="2:9" ht="22.15" customHeight="1">
      <c r="B3" s="373" t="s">
        <v>1641</v>
      </c>
      <c r="C3" s="373"/>
      <c r="D3" s="373"/>
      <c r="E3" s="373"/>
      <c r="F3" s="373"/>
    </row>
    <row r="4" spans="2:9" ht="18">
      <c r="B4" s="536" t="s">
        <v>1642</v>
      </c>
      <c r="C4" s="536"/>
      <c r="D4" s="536"/>
      <c r="E4" s="536"/>
      <c r="F4" s="536"/>
    </row>
    <row r="5" spans="2:9" s="416" customFormat="1" ht="31.15" customHeight="1">
      <c r="B5" s="537" t="s">
        <v>1600</v>
      </c>
      <c r="C5" s="538"/>
      <c r="D5" s="539"/>
      <c r="E5" s="540" t="s">
        <v>1643</v>
      </c>
      <c r="F5" s="541" t="s">
        <v>1644</v>
      </c>
    </row>
    <row r="6" spans="2:9" ht="25.9" customHeight="1">
      <c r="B6" s="484" t="s">
        <v>1645</v>
      </c>
      <c r="C6" s="485"/>
      <c r="D6" s="486"/>
      <c r="E6" s="542">
        <f>E7</f>
        <v>3033666876</v>
      </c>
      <c r="F6" s="543">
        <f>F7</f>
        <v>64728647.359999992</v>
      </c>
      <c r="H6" s="544"/>
    </row>
    <row r="7" spans="2:9" ht="27.6" customHeight="1">
      <c r="B7" s="466"/>
      <c r="C7" s="467" t="s">
        <v>1606</v>
      </c>
      <c r="D7" s="468"/>
      <c r="E7" s="545">
        <f>SUM(E8:E10)</f>
        <v>3033666876</v>
      </c>
      <c r="F7" s="545">
        <f>SUM(F8:F10)</f>
        <v>64728647.359999992</v>
      </c>
      <c r="H7" s="544"/>
    </row>
    <row r="8" spans="2:9" ht="27" customHeight="1">
      <c r="B8" s="470"/>
      <c r="C8" s="471"/>
      <c r="D8" s="472" t="s">
        <v>1646</v>
      </c>
      <c r="E8" s="546">
        <v>2470715746</v>
      </c>
      <c r="F8" s="546">
        <v>52879303.849999994</v>
      </c>
      <c r="H8" s="544"/>
    </row>
    <row r="9" spans="2:9" ht="27" customHeight="1">
      <c r="B9" s="470"/>
      <c r="C9" s="471"/>
      <c r="D9" s="472" t="s">
        <v>1647</v>
      </c>
      <c r="E9" s="546">
        <v>562951130</v>
      </c>
      <c r="F9" s="546">
        <v>11849343.51</v>
      </c>
      <c r="H9" s="544"/>
      <c r="I9" s="547"/>
    </row>
    <row r="10" spans="2:9" ht="44.45" customHeight="1">
      <c r="B10" s="476"/>
      <c r="C10" s="477"/>
      <c r="D10" s="478" t="s">
        <v>1648</v>
      </c>
      <c r="E10" s="548">
        <v>0</v>
      </c>
      <c r="F10" s="548">
        <v>0</v>
      </c>
      <c r="H10" s="547"/>
    </row>
    <row r="11" spans="2:9" s="416" customFormat="1" ht="5.45" customHeight="1">
      <c r="B11" s="374"/>
      <c r="C11" s="374"/>
      <c r="D11" s="374"/>
      <c r="E11" s="374"/>
      <c r="F11" s="374"/>
    </row>
    <row r="12" spans="2:9" s="439" customFormat="1" ht="17.45" customHeight="1">
      <c r="B12" s="549" t="s">
        <v>1649</v>
      </c>
      <c r="C12" s="549"/>
      <c r="D12" s="549"/>
      <c r="E12" s="549"/>
      <c r="F12" s="549"/>
    </row>
    <row r="13" spans="2:9" ht="32.450000000000003" customHeight="1"/>
    <row r="14" spans="2:9" ht="40.9" customHeight="1"/>
    <row r="15" spans="2:9" ht="22.9" customHeight="1"/>
    <row r="16" spans="2:9" ht="2.4500000000000002" customHeight="1"/>
    <row r="17" ht="30.6" customHeight="1"/>
    <row r="18" s="439" customFormat="1" ht="21" customHeight="1"/>
    <row r="19" s="439" customFormat="1" ht="19.149999999999999" customHeight="1"/>
    <row r="20" s="439" customFormat="1" ht="19.149999999999999" customHeight="1"/>
    <row r="21" s="439" customFormat="1" ht="19.149999999999999" customHeight="1"/>
    <row r="22" s="439" customFormat="1" ht="19.149999999999999" customHeight="1"/>
    <row r="23" s="439" customFormat="1" ht="19.149999999999999" customHeight="1"/>
    <row r="24" s="439" customFormat="1" ht="19.149999999999999" customHeight="1"/>
    <row r="25" s="439" customFormat="1" ht="19.149999999999999" customHeight="1"/>
    <row r="26" s="439" customFormat="1" ht="19.149999999999999" customHeight="1"/>
    <row r="27" s="439" customFormat="1" ht="19.149999999999999" customHeight="1"/>
    <row r="28" s="439" customFormat="1" ht="19.149999999999999" customHeight="1"/>
    <row r="29" s="439" customFormat="1" ht="19.149999999999999" customHeight="1"/>
    <row r="30" s="439" customFormat="1" ht="19.149999999999999" customHeight="1"/>
    <row r="31" s="439" customFormat="1" ht="19.149999999999999" customHeight="1"/>
    <row r="32" s="439" customFormat="1" ht="19.149999999999999" customHeight="1"/>
    <row r="33" s="439" customFormat="1" ht="19.149999999999999" customHeight="1"/>
    <row r="34" s="439" customFormat="1" ht="19.149999999999999" customHeight="1"/>
    <row r="35" s="439" customFormat="1" ht="19.149999999999999" customHeight="1"/>
    <row r="36" s="439" customFormat="1" ht="19.149999999999999" customHeight="1"/>
    <row r="37" s="439" customFormat="1" ht="19.149999999999999" customHeight="1"/>
    <row r="38" s="439" customFormat="1" ht="19.149999999999999" customHeight="1"/>
    <row r="39" s="439" customFormat="1" ht="19.149999999999999" customHeight="1"/>
    <row r="40" s="439" customFormat="1" ht="19.149999999999999" customHeight="1"/>
    <row r="41" s="439" customFormat="1" ht="19.149999999999999" customHeight="1"/>
    <row r="42" s="439" customFormat="1" ht="19.149999999999999" customHeight="1"/>
    <row r="43" s="439" customFormat="1" ht="19.149999999999999" customHeight="1"/>
    <row r="44" s="439" customFormat="1" ht="19.149999999999999" customHeight="1"/>
    <row r="45" s="439" customFormat="1" ht="19.149999999999999" customHeight="1"/>
    <row r="46" s="439" customFormat="1" ht="19.149999999999999" customHeight="1"/>
    <row r="47" s="439" customFormat="1" ht="19.149999999999999" customHeight="1"/>
    <row r="48" s="439" customFormat="1" ht="19.149999999999999" customHeight="1"/>
    <row r="49" s="439" customFormat="1" ht="19.149999999999999" customHeight="1"/>
    <row r="50" s="439" customFormat="1" ht="19.149999999999999" customHeight="1"/>
    <row r="51" s="439" customFormat="1" ht="19.149999999999999" customHeight="1"/>
    <row r="52" s="439" customFormat="1" ht="19.149999999999999" customHeight="1"/>
    <row r="53" s="439" customFormat="1" ht="19.149999999999999" customHeight="1"/>
    <row r="54" s="439" customFormat="1" ht="19.149999999999999" customHeight="1"/>
    <row r="55" s="439" customFormat="1" ht="19.149999999999999" customHeight="1"/>
    <row r="56" s="439" customFormat="1" ht="19.149999999999999" customHeight="1"/>
    <row r="57" s="439" customFormat="1" ht="19.149999999999999" customHeight="1"/>
    <row r="58" s="439" customFormat="1" ht="19.149999999999999" customHeight="1"/>
    <row r="59" s="439" customFormat="1" ht="19.149999999999999" customHeight="1"/>
    <row r="60" s="439" customFormat="1" ht="19.149999999999999" customHeight="1"/>
    <row r="61" s="439" customFormat="1" ht="19.149999999999999" customHeight="1"/>
    <row r="62" s="439" customFormat="1" ht="19.149999999999999" customHeight="1"/>
    <row r="63" s="439" customFormat="1" ht="19.149999999999999" customHeight="1"/>
    <row r="64" s="439" customFormat="1" ht="19.149999999999999" customHeight="1"/>
    <row r="65" s="439" customFormat="1" ht="19.149999999999999" customHeight="1"/>
    <row r="66" s="439" customFormat="1" ht="19.149999999999999" customHeight="1"/>
    <row r="67" s="439" customFormat="1" ht="19.149999999999999" customHeight="1"/>
    <row r="68" s="439" customFormat="1" ht="19.149999999999999" customHeight="1"/>
    <row r="69" s="439" customFormat="1" ht="19.149999999999999" customHeight="1"/>
    <row r="70" s="439" customFormat="1" ht="19.149999999999999" customHeight="1"/>
    <row r="71" s="439" customFormat="1" ht="19.149999999999999" customHeight="1"/>
    <row r="72" s="439" customFormat="1" ht="19.149999999999999" customHeight="1"/>
    <row r="73" s="439" customFormat="1" ht="19.149999999999999" customHeight="1"/>
    <row r="74" s="439" customFormat="1" ht="19.149999999999999" customHeight="1"/>
    <row r="75" s="439" customFormat="1" ht="19.149999999999999" customHeight="1"/>
    <row r="76" s="439" customFormat="1" ht="10.15" customHeight="1"/>
  </sheetData>
  <mergeCells count="4">
    <mergeCell ref="B3:F3"/>
    <mergeCell ref="B4:F4"/>
    <mergeCell ref="B5:D5"/>
    <mergeCell ref="B12:F12"/>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23.xml><?xml version="1.0" encoding="utf-8"?>
<worksheet xmlns="http://schemas.openxmlformats.org/spreadsheetml/2006/main" xmlns:r="http://schemas.openxmlformats.org/officeDocument/2006/relationships">
  <dimension ref="A5:I60"/>
  <sheetViews>
    <sheetView showGridLines="0" workbookViewId="0">
      <selection activeCell="I16" sqref="I16"/>
    </sheetView>
  </sheetViews>
  <sheetFormatPr baseColWidth="10" defaultRowHeight="15"/>
  <cols>
    <col min="1" max="1" width="45.85546875" customWidth="1"/>
    <col min="2" max="2" width="15.140625" bestFit="1" customWidth="1"/>
    <col min="3" max="3" width="12.5703125" bestFit="1" customWidth="1"/>
    <col min="4" max="7" width="15.140625" bestFit="1" customWidth="1"/>
    <col min="9" max="9" width="12.5703125" bestFit="1" customWidth="1"/>
    <col min="257" max="257" width="60.85546875" customWidth="1"/>
    <col min="258" max="263" width="19.7109375" customWidth="1"/>
    <col min="513" max="513" width="60.85546875" customWidth="1"/>
    <col min="514" max="519" width="19.7109375" customWidth="1"/>
    <col min="769" max="769" width="60.85546875" customWidth="1"/>
    <col min="770" max="775" width="19.7109375" customWidth="1"/>
    <col min="1025" max="1025" width="60.85546875" customWidth="1"/>
    <col min="1026" max="1031" width="19.7109375" customWidth="1"/>
    <col min="1281" max="1281" width="60.85546875" customWidth="1"/>
    <col min="1282" max="1287" width="19.7109375" customWidth="1"/>
    <col min="1537" max="1537" width="60.85546875" customWidth="1"/>
    <col min="1538" max="1543" width="19.7109375" customWidth="1"/>
    <col min="1793" max="1793" width="60.85546875" customWidth="1"/>
    <col min="1794" max="1799" width="19.7109375" customWidth="1"/>
    <col min="2049" max="2049" width="60.85546875" customWidth="1"/>
    <col min="2050" max="2055" width="19.7109375" customWidth="1"/>
    <col min="2305" max="2305" width="60.85546875" customWidth="1"/>
    <col min="2306" max="2311" width="19.7109375" customWidth="1"/>
    <col min="2561" max="2561" width="60.85546875" customWidth="1"/>
    <col min="2562" max="2567" width="19.7109375" customWidth="1"/>
    <col min="2817" max="2817" width="60.85546875" customWidth="1"/>
    <col min="2818" max="2823" width="19.7109375" customWidth="1"/>
    <col min="3073" max="3073" width="60.85546875" customWidth="1"/>
    <col min="3074" max="3079" width="19.7109375" customWidth="1"/>
    <col min="3329" max="3329" width="60.85546875" customWidth="1"/>
    <col min="3330" max="3335" width="19.7109375" customWidth="1"/>
    <col min="3585" max="3585" width="60.85546875" customWidth="1"/>
    <col min="3586" max="3591" width="19.7109375" customWidth="1"/>
    <col min="3841" max="3841" width="60.85546875" customWidth="1"/>
    <col min="3842" max="3847" width="19.7109375" customWidth="1"/>
    <col min="4097" max="4097" width="60.85546875" customWidth="1"/>
    <col min="4098" max="4103" width="19.7109375" customWidth="1"/>
    <col min="4353" max="4353" width="60.85546875" customWidth="1"/>
    <col min="4354" max="4359" width="19.7109375" customWidth="1"/>
    <col min="4609" max="4609" width="60.85546875" customWidth="1"/>
    <col min="4610" max="4615" width="19.7109375" customWidth="1"/>
    <col min="4865" max="4865" width="60.85546875" customWidth="1"/>
    <col min="4866" max="4871" width="19.7109375" customWidth="1"/>
    <col min="5121" max="5121" width="60.85546875" customWidth="1"/>
    <col min="5122" max="5127" width="19.7109375" customWidth="1"/>
    <col min="5377" max="5377" width="60.85546875" customWidth="1"/>
    <col min="5378" max="5383" width="19.7109375" customWidth="1"/>
    <col min="5633" max="5633" width="60.85546875" customWidth="1"/>
    <col min="5634" max="5639" width="19.7109375" customWidth="1"/>
    <col min="5889" max="5889" width="60.85546875" customWidth="1"/>
    <col min="5890" max="5895" width="19.7109375" customWidth="1"/>
    <col min="6145" max="6145" width="60.85546875" customWidth="1"/>
    <col min="6146" max="6151" width="19.7109375" customWidth="1"/>
    <col min="6401" max="6401" width="60.85546875" customWidth="1"/>
    <col min="6402" max="6407" width="19.7109375" customWidth="1"/>
    <col min="6657" max="6657" width="60.85546875" customWidth="1"/>
    <col min="6658" max="6663" width="19.7109375" customWidth="1"/>
    <col min="6913" max="6913" width="60.85546875" customWidth="1"/>
    <col min="6914" max="6919" width="19.7109375" customWidth="1"/>
    <col min="7169" max="7169" width="60.85546875" customWidth="1"/>
    <col min="7170" max="7175" width="19.7109375" customWidth="1"/>
    <col min="7425" max="7425" width="60.85546875" customWidth="1"/>
    <col min="7426" max="7431" width="19.7109375" customWidth="1"/>
    <col min="7681" max="7681" width="60.85546875" customWidth="1"/>
    <col min="7682" max="7687" width="19.7109375" customWidth="1"/>
    <col min="7937" max="7937" width="60.85546875" customWidth="1"/>
    <col min="7938" max="7943" width="19.7109375" customWidth="1"/>
    <col min="8193" max="8193" width="60.85546875" customWidth="1"/>
    <col min="8194" max="8199" width="19.7109375" customWidth="1"/>
    <col min="8449" max="8449" width="60.85546875" customWidth="1"/>
    <col min="8450" max="8455" width="19.7109375" customWidth="1"/>
    <col min="8705" max="8705" width="60.85546875" customWidth="1"/>
    <col min="8706" max="8711" width="19.7109375" customWidth="1"/>
    <col min="8961" max="8961" width="60.85546875" customWidth="1"/>
    <col min="8962" max="8967" width="19.7109375" customWidth="1"/>
    <col min="9217" max="9217" width="60.85546875" customWidth="1"/>
    <col min="9218" max="9223" width="19.7109375" customWidth="1"/>
    <col min="9473" max="9473" width="60.85546875" customWidth="1"/>
    <col min="9474" max="9479" width="19.7109375" customWidth="1"/>
    <col min="9729" max="9729" width="60.85546875" customWidth="1"/>
    <col min="9730" max="9735" width="19.7109375" customWidth="1"/>
    <col min="9985" max="9985" width="60.85546875" customWidth="1"/>
    <col min="9986" max="9991" width="19.7109375" customWidth="1"/>
    <col min="10241" max="10241" width="60.85546875" customWidth="1"/>
    <col min="10242" max="10247" width="19.7109375" customWidth="1"/>
    <col min="10497" max="10497" width="60.85546875" customWidth="1"/>
    <col min="10498" max="10503" width="19.7109375" customWidth="1"/>
    <col min="10753" max="10753" width="60.85546875" customWidth="1"/>
    <col min="10754" max="10759" width="19.7109375" customWidth="1"/>
    <col min="11009" max="11009" width="60.85546875" customWidth="1"/>
    <col min="11010" max="11015" width="19.7109375" customWidth="1"/>
    <col min="11265" max="11265" width="60.85546875" customWidth="1"/>
    <col min="11266" max="11271" width="19.7109375" customWidth="1"/>
    <col min="11521" max="11521" width="60.85546875" customWidth="1"/>
    <col min="11522" max="11527" width="19.7109375" customWidth="1"/>
    <col min="11777" max="11777" width="60.85546875" customWidth="1"/>
    <col min="11778" max="11783" width="19.7109375" customWidth="1"/>
    <col min="12033" max="12033" width="60.85546875" customWidth="1"/>
    <col min="12034" max="12039" width="19.7109375" customWidth="1"/>
    <col min="12289" max="12289" width="60.85546875" customWidth="1"/>
    <col min="12290" max="12295" width="19.7109375" customWidth="1"/>
    <col min="12545" max="12545" width="60.85546875" customWidth="1"/>
    <col min="12546" max="12551" width="19.7109375" customWidth="1"/>
    <col min="12801" max="12801" width="60.85546875" customWidth="1"/>
    <col min="12802" max="12807" width="19.7109375" customWidth="1"/>
    <col min="13057" max="13057" width="60.85546875" customWidth="1"/>
    <col min="13058" max="13063" width="19.7109375" customWidth="1"/>
    <col min="13313" max="13313" width="60.85546875" customWidth="1"/>
    <col min="13314" max="13319" width="19.7109375" customWidth="1"/>
    <col min="13569" max="13569" width="60.85546875" customWidth="1"/>
    <col min="13570" max="13575" width="19.7109375" customWidth="1"/>
    <col min="13825" max="13825" width="60.85546875" customWidth="1"/>
    <col min="13826" max="13831" width="19.7109375" customWidth="1"/>
    <col min="14081" max="14081" width="60.85546875" customWidth="1"/>
    <col min="14082" max="14087" width="19.7109375" customWidth="1"/>
    <col min="14337" max="14337" width="60.85546875" customWidth="1"/>
    <col min="14338" max="14343" width="19.7109375" customWidth="1"/>
    <col min="14593" max="14593" width="60.85546875" customWidth="1"/>
    <col min="14594" max="14599" width="19.7109375" customWidth="1"/>
    <col min="14849" max="14849" width="60.85546875" customWidth="1"/>
    <col min="14850" max="14855" width="19.7109375" customWidth="1"/>
    <col min="15105" max="15105" width="60.85546875" customWidth="1"/>
    <col min="15106" max="15111" width="19.7109375" customWidth="1"/>
    <col min="15361" max="15361" width="60.85546875" customWidth="1"/>
    <col min="15362" max="15367" width="19.7109375" customWidth="1"/>
    <col min="15617" max="15617" width="60.85546875" customWidth="1"/>
    <col min="15618" max="15623" width="19.7109375" customWidth="1"/>
    <col min="15873" max="15873" width="60.85546875" customWidth="1"/>
    <col min="15874" max="15879" width="19.7109375" customWidth="1"/>
    <col min="16129" max="16129" width="60.85546875" customWidth="1"/>
    <col min="16130" max="16135" width="19.7109375" customWidth="1"/>
  </cols>
  <sheetData>
    <row r="5" spans="1:8" s="550" customFormat="1" ht="17.25" customHeight="1"/>
    <row r="6" spans="1:8" s="550" customFormat="1" ht="17.25" customHeight="1"/>
    <row r="7" spans="1:8" s="550" customFormat="1" ht="17.25" customHeight="1"/>
    <row r="8" spans="1:8" s="550" customFormat="1" ht="18.75" customHeight="1">
      <c r="A8" s="551" t="s">
        <v>1650</v>
      </c>
      <c r="B8" s="551"/>
      <c r="C8" s="551"/>
      <c r="D8" s="551"/>
      <c r="E8" s="551"/>
      <c r="F8" s="551"/>
      <c r="G8" s="551"/>
      <c r="H8" s="552"/>
    </row>
    <row r="9" spans="1:8" s="550" customFormat="1" ht="13.5" customHeight="1">
      <c r="A9" s="553" t="s">
        <v>1651</v>
      </c>
      <c r="B9" s="553"/>
      <c r="C9" s="553"/>
      <c r="D9" s="553"/>
      <c r="E9" s="553"/>
      <c r="F9" s="553"/>
      <c r="G9" s="553"/>
      <c r="H9" s="554"/>
    </row>
    <row r="10" spans="1:8" s="550" customFormat="1" ht="15" customHeight="1">
      <c r="A10" s="555" t="s">
        <v>92</v>
      </c>
      <c r="B10" s="555"/>
      <c r="C10" s="555"/>
      <c r="D10" s="555"/>
      <c r="E10" s="555"/>
      <c r="F10" s="555"/>
      <c r="G10" s="555"/>
      <c r="H10" s="554"/>
    </row>
    <row r="11" spans="1:8" s="550" customFormat="1" ht="18" customHeight="1">
      <c r="A11" s="556" t="s">
        <v>1652</v>
      </c>
      <c r="B11" s="556"/>
      <c r="C11" s="556"/>
      <c r="D11" s="556"/>
      <c r="E11" s="556"/>
      <c r="F11" s="556"/>
      <c r="G11" s="556"/>
      <c r="H11" s="557"/>
    </row>
    <row r="12" spans="1:8" ht="14.25" customHeight="1">
      <c r="A12" s="558" t="s">
        <v>1653</v>
      </c>
      <c r="B12" s="559" t="s">
        <v>1654</v>
      </c>
      <c r="C12" s="560"/>
      <c r="D12" s="560"/>
      <c r="E12" s="560"/>
      <c r="F12" s="560"/>
      <c r="G12" s="561"/>
    </row>
    <row r="13" spans="1:8" ht="30.75" customHeight="1">
      <c r="A13" s="562"/>
      <c r="B13" s="563" t="s">
        <v>1655</v>
      </c>
      <c r="C13" s="563" t="s">
        <v>1656</v>
      </c>
      <c r="D13" s="563" t="s">
        <v>1657</v>
      </c>
      <c r="E13" s="563" t="s">
        <v>1658</v>
      </c>
      <c r="F13" s="563" t="s">
        <v>1659</v>
      </c>
      <c r="G13" s="563" t="s">
        <v>1660</v>
      </c>
    </row>
    <row r="14" spans="1:8">
      <c r="A14" s="564"/>
      <c r="B14" s="565" t="s">
        <v>1661</v>
      </c>
      <c r="C14" s="565" t="s">
        <v>1662</v>
      </c>
      <c r="D14" s="565" t="s">
        <v>1663</v>
      </c>
      <c r="E14" s="565" t="s">
        <v>1664</v>
      </c>
      <c r="F14" s="565" t="s">
        <v>1665</v>
      </c>
      <c r="G14" s="565" t="s">
        <v>1666</v>
      </c>
    </row>
    <row r="15" spans="1:8" ht="9.75" customHeight="1">
      <c r="A15" s="566"/>
      <c r="B15" s="566"/>
      <c r="C15" s="566"/>
      <c r="D15" s="566"/>
      <c r="E15" s="566"/>
      <c r="F15" s="566"/>
      <c r="G15" s="566"/>
    </row>
    <row r="16" spans="1:8">
      <c r="A16" s="567" t="s">
        <v>12</v>
      </c>
      <c r="B16" s="568">
        <v>493015653</v>
      </c>
      <c r="C16" s="568">
        <v>0</v>
      </c>
      <c r="D16" s="568">
        <f>B16+C16</f>
        <v>493015653</v>
      </c>
      <c r="E16" s="568">
        <v>713710487</v>
      </c>
      <c r="F16" s="568">
        <v>713710487</v>
      </c>
      <c r="G16" s="569">
        <f>F16-B16</f>
        <v>220694834</v>
      </c>
    </row>
    <row r="17" spans="1:9">
      <c r="A17" s="567" t="s">
        <v>13</v>
      </c>
      <c r="B17" s="568">
        <v>0</v>
      </c>
      <c r="C17" s="568">
        <v>0</v>
      </c>
      <c r="D17" s="568">
        <f t="shared" ref="D17:D29" si="0">B17+C17</f>
        <v>0</v>
      </c>
      <c r="E17" s="568">
        <v>0</v>
      </c>
      <c r="F17" s="568">
        <v>0</v>
      </c>
      <c r="G17" s="569">
        <f t="shared" ref="G17:G27" si="1">F17-B17</f>
        <v>0</v>
      </c>
    </row>
    <row r="18" spans="1:9">
      <c r="A18" s="567" t="s">
        <v>14</v>
      </c>
      <c r="B18" s="570">
        <v>644047799</v>
      </c>
      <c r="C18" s="568">
        <v>0</v>
      </c>
      <c r="D18" s="568">
        <f t="shared" si="0"/>
        <v>644047799</v>
      </c>
      <c r="E18" s="568">
        <v>665300622</v>
      </c>
      <c r="F18" s="570">
        <v>665300622</v>
      </c>
      <c r="G18" s="569">
        <f t="shared" si="1"/>
        <v>21252823</v>
      </c>
    </row>
    <row r="19" spans="1:9">
      <c r="A19" s="567" t="s">
        <v>54</v>
      </c>
      <c r="B19" s="570">
        <f>SUM(B20:B21)</f>
        <v>22339019</v>
      </c>
      <c r="C19" s="568">
        <v>0</v>
      </c>
      <c r="D19" s="568">
        <f t="shared" si="0"/>
        <v>22339019</v>
      </c>
      <c r="E19" s="570">
        <f>SUM(E20:E21)</f>
        <v>25172343</v>
      </c>
      <c r="F19" s="570">
        <f>SUM(F20:F21)</f>
        <v>25172343</v>
      </c>
      <c r="G19" s="569">
        <f>F19-B19</f>
        <v>2833324</v>
      </c>
    </row>
    <row r="20" spans="1:9">
      <c r="A20" s="571" t="s">
        <v>1667</v>
      </c>
      <c r="B20" s="570">
        <v>22339019</v>
      </c>
      <c r="C20" s="568">
        <v>0</v>
      </c>
      <c r="D20" s="568">
        <f t="shared" si="0"/>
        <v>22339019</v>
      </c>
      <c r="E20" s="568">
        <v>25172343</v>
      </c>
      <c r="F20" s="570">
        <v>25172343</v>
      </c>
      <c r="G20" s="569">
        <f t="shared" si="1"/>
        <v>2833324</v>
      </c>
    </row>
    <row r="21" spans="1:9">
      <c r="A21" s="571" t="s">
        <v>1668</v>
      </c>
      <c r="B21" s="570">
        <v>0</v>
      </c>
      <c r="C21" s="568">
        <v>0</v>
      </c>
      <c r="D21" s="568">
        <f t="shared" si="0"/>
        <v>0</v>
      </c>
      <c r="E21" s="568">
        <v>0</v>
      </c>
      <c r="F21" s="570">
        <v>0</v>
      </c>
      <c r="G21" s="569">
        <f t="shared" si="1"/>
        <v>0</v>
      </c>
    </row>
    <row r="22" spans="1:9">
      <c r="A22" s="567" t="s">
        <v>55</v>
      </c>
      <c r="B22" s="570">
        <f>SUM(B23:B24)</f>
        <v>314173834</v>
      </c>
      <c r="C22" s="568">
        <v>0</v>
      </c>
      <c r="D22" s="568">
        <f t="shared" si="0"/>
        <v>314173834</v>
      </c>
      <c r="E22" s="570">
        <f>SUM(E23:E24)</f>
        <v>592438603</v>
      </c>
      <c r="F22" s="570">
        <f>SUM(F23:F24)</f>
        <v>592438603</v>
      </c>
      <c r="G22" s="569">
        <f t="shared" si="1"/>
        <v>278264769</v>
      </c>
    </row>
    <row r="23" spans="1:9">
      <c r="A23" s="571" t="s">
        <v>1667</v>
      </c>
      <c r="B23" s="570">
        <v>314173834</v>
      </c>
      <c r="C23" s="568">
        <v>0</v>
      </c>
      <c r="D23" s="568">
        <f t="shared" si="0"/>
        <v>314173834</v>
      </c>
      <c r="E23" s="568">
        <v>592438603</v>
      </c>
      <c r="F23" s="570">
        <v>592438603</v>
      </c>
      <c r="G23" s="569">
        <f t="shared" si="1"/>
        <v>278264769</v>
      </c>
    </row>
    <row r="24" spans="1:9">
      <c r="A24" s="571" t="s">
        <v>1668</v>
      </c>
      <c r="B24" s="570">
        <v>0</v>
      </c>
      <c r="C24" s="568">
        <v>0</v>
      </c>
      <c r="D24" s="568">
        <f t="shared" si="0"/>
        <v>0</v>
      </c>
      <c r="E24" s="568">
        <v>0</v>
      </c>
      <c r="F24" s="570">
        <v>0</v>
      </c>
      <c r="G24" s="569">
        <f t="shared" si="1"/>
        <v>0</v>
      </c>
    </row>
    <row r="25" spans="1:9" s="218" customFormat="1">
      <c r="A25" s="567" t="s">
        <v>1669</v>
      </c>
      <c r="B25" s="570">
        <v>0</v>
      </c>
      <c r="C25" s="568">
        <v>0</v>
      </c>
      <c r="D25" s="568">
        <f t="shared" si="0"/>
        <v>0</v>
      </c>
      <c r="E25" s="568">
        <v>0</v>
      </c>
      <c r="F25" s="570">
        <v>0</v>
      </c>
      <c r="G25" s="569">
        <f t="shared" si="1"/>
        <v>0</v>
      </c>
    </row>
    <row r="26" spans="1:9" s="218" customFormat="1" ht="38.25">
      <c r="A26" s="567" t="s">
        <v>1670</v>
      </c>
      <c r="B26" s="570">
        <v>9508400</v>
      </c>
      <c r="C26" s="568">
        <v>0</v>
      </c>
      <c r="D26" s="568">
        <f t="shared" si="0"/>
        <v>9508400</v>
      </c>
      <c r="E26" s="568">
        <v>4448435</v>
      </c>
      <c r="F26" s="570">
        <v>4448435</v>
      </c>
      <c r="G26" s="569">
        <f t="shared" si="1"/>
        <v>-5059965</v>
      </c>
    </row>
    <row r="27" spans="1:9">
      <c r="A27" s="567" t="s">
        <v>19</v>
      </c>
      <c r="B27" s="570">
        <v>28549334006</v>
      </c>
      <c r="C27" s="568">
        <v>0</v>
      </c>
      <c r="D27" s="568">
        <f t="shared" si="0"/>
        <v>28549334006</v>
      </c>
      <c r="E27" s="568">
        <v>28596729876</v>
      </c>
      <c r="F27" s="570">
        <v>28596729876</v>
      </c>
      <c r="G27" s="569">
        <f t="shared" si="1"/>
        <v>47395870</v>
      </c>
    </row>
    <row r="28" spans="1:9">
      <c r="A28" s="567" t="s">
        <v>23</v>
      </c>
      <c r="B28" s="570">
        <v>978395937</v>
      </c>
      <c r="C28" s="568">
        <v>0</v>
      </c>
      <c r="D28" s="568">
        <f t="shared" si="0"/>
        <v>978395937</v>
      </c>
      <c r="E28" s="568">
        <v>1105995876</v>
      </c>
      <c r="F28" s="570">
        <v>1105995876</v>
      </c>
      <c r="G28" s="569">
        <f>F28-B28</f>
        <v>127599939</v>
      </c>
    </row>
    <row r="29" spans="1:9">
      <c r="A29" s="567" t="s">
        <v>1671</v>
      </c>
      <c r="B29" s="570">
        <v>95940154</v>
      </c>
      <c r="C29" s="568">
        <v>0</v>
      </c>
      <c r="D29" s="568">
        <f t="shared" si="0"/>
        <v>95940154</v>
      </c>
      <c r="E29" s="568">
        <v>97239648</v>
      </c>
      <c r="F29" s="570">
        <v>97239648</v>
      </c>
      <c r="G29" s="569">
        <f>F29-B29</f>
        <v>1299494</v>
      </c>
    </row>
    <row r="30" spans="1:9">
      <c r="A30" s="572" t="s">
        <v>10</v>
      </c>
      <c r="B30" s="573">
        <f>B16+B17+B18+B19+B22+B25+B26+B27+B28+B29</f>
        <v>31106754802</v>
      </c>
      <c r="C30" s="573">
        <f t="shared" ref="C30:E30" si="2">C16+C17+C18+C19+C22+C25+C26+C27+C28+C29</f>
        <v>0</v>
      </c>
      <c r="D30" s="573">
        <f t="shared" si="2"/>
        <v>31106754802</v>
      </c>
      <c r="E30" s="573">
        <f t="shared" si="2"/>
        <v>31801035890</v>
      </c>
      <c r="F30" s="573">
        <f>F16+F17+F18+F19+F22+F25+F26+F27+F28+F29</f>
        <v>31801035890</v>
      </c>
      <c r="G30" s="574">
        <f>G16+G17+G18+G19+G22+G25+G26+G27+G28+G29</f>
        <v>694281088</v>
      </c>
    </row>
    <row r="31" spans="1:9" ht="22.5" customHeight="1">
      <c r="E31" s="575" t="s">
        <v>1672</v>
      </c>
      <c r="F31" s="576"/>
      <c r="G31" s="577"/>
      <c r="I31" s="578"/>
    </row>
    <row r="32" spans="1:9" ht="12.75" customHeight="1"/>
    <row r="33" spans="1:7" ht="21" customHeight="1">
      <c r="A33" s="558" t="s">
        <v>1673</v>
      </c>
      <c r="B33" s="559" t="s">
        <v>1654</v>
      </c>
      <c r="C33" s="560"/>
      <c r="D33" s="560"/>
      <c r="E33" s="560"/>
      <c r="F33" s="560"/>
      <c r="G33" s="561"/>
    </row>
    <row r="34" spans="1:7" ht="34.5" customHeight="1">
      <c r="A34" s="562"/>
      <c r="B34" s="563" t="s">
        <v>1655</v>
      </c>
      <c r="C34" s="563" t="s">
        <v>1656</v>
      </c>
      <c r="D34" s="563" t="s">
        <v>1657</v>
      </c>
      <c r="E34" s="563" t="s">
        <v>1658</v>
      </c>
      <c r="F34" s="563" t="s">
        <v>1659</v>
      </c>
      <c r="G34" s="563" t="s">
        <v>1660</v>
      </c>
    </row>
    <row r="35" spans="1:7">
      <c r="A35" s="564"/>
      <c r="B35" s="565" t="s">
        <v>1661</v>
      </c>
      <c r="C35" s="565" t="s">
        <v>1662</v>
      </c>
      <c r="D35" s="565" t="s">
        <v>1663</v>
      </c>
      <c r="E35" s="565" t="s">
        <v>1664</v>
      </c>
      <c r="F35" s="565" t="s">
        <v>1665</v>
      </c>
      <c r="G35" s="565" t="s">
        <v>1666</v>
      </c>
    </row>
    <row r="36" spans="1:7" ht="9.75" customHeight="1">
      <c r="A36" s="566"/>
      <c r="B36" s="566"/>
      <c r="C36" s="566"/>
      <c r="D36" s="566"/>
      <c r="E36" s="566"/>
      <c r="F36" s="566"/>
      <c r="G36" s="566"/>
    </row>
    <row r="37" spans="1:7">
      <c r="A37" s="579" t="s">
        <v>1674</v>
      </c>
      <c r="B37" s="580">
        <f>B38+B39+B40+B41+B44+B47+B48+B49+B50</f>
        <v>31106754802</v>
      </c>
      <c r="C37" s="580">
        <f t="shared" ref="C37:G37" si="3">C38+C39+C40+C41+C44+C47+C48+C49+C50</f>
        <v>0</v>
      </c>
      <c r="D37" s="580">
        <f t="shared" si="3"/>
        <v>31106754802</v>
      </c>
      <c r="E37" s="580">
        <f t="shared" si="3"/>
        <v>31801035890</v>
      </c>
      <c r="F37" s="580">
        <f t="shared" si="3"/>
        <v>31801035890</v>
      </c>
      <c r="G37" s="580">
        <f t="shared" si="3"/>
        <v>694281088</v>
      </c>
    </row>
    <row r="38" spans="1:7">
      <c r="A38" s="571" t="s">
        <v>12</v>
      </c>
      <c r="B38" s="570">
        <f>B16</f>
        <v>493015653</v>
      </c>
      <c r="C38" s="568">
        <v>0</v>
      </c>
      <c r="D38" s="568">
        <f>B38+C38</f>
        <v>493015653</v>
      </c>
      <c r="E38" s="568">
        <f>E16</f>
        <v>713710487</v>
      </c>
      <c r="F38" s="570">
        <f>F16</f>
        <v>713710487</v>
      </c>
      <c r="G38" s="569">
        <f>F38-B38</f>
        <v>220694834</v>
      </c>
    </row>
    <row r="39" spans="1:7">
      <c r="A39" s="571" t="s">
        <v>13</v>
      </c>
      <c r="B39" s="570">
        <v>0</v>
      </c>
      <c r="C39" s="568">
        <v>0</v>
      </c>
      <c r="D39" s="568">
        <f t="shared" ref="D39:D40" si="4">B39+C39</f>
        <v>0</v>
      </c>
      <c r="E39" s="568">
        <v>0</v>
      </c>
      <c r="F39" s="570">
        <f t="shared" ref="E39:G40" si="5">F17</f>
        <v>0</v>
      </c>
      <c r="G39" s="569">
        <f t="shared" ref="G39:G56" si="6">F39-B39</f>
        <v>0</v>
      </c>
    </row>
    <row r="40" spans="1:7">
      <c r="A40" s="571" t="s">
        <v>14</v>
      </c>
      <c r="B40" s="570">
        <f>B18</f>
        <v>644047799</v>
      </c>
      <c r="C40" s="568">
        <v>0</v>
      </c>
      <c r="D40" s="568">
        <f t="shared" si="4"/>
        <v>644047799</v>
      </c>
      <c r="E40" s="570">
        <f t="shared" si="5"/>
        <v>665300622</v>
      </c>
      <c r="F40" s="570">
        <f t="shared" si="5"/>
        <v>665300622</v>
      </c>
      <c r="G40" s="569">
        <f t="shared" si="6"/>
        <v>21252823</v>
      </c>
    </row>
    <row r="41" spans="1:7">
      <c r="A41" s="571" t="s">
        <v>54</v>
      </c>
      <c r="B41" s="570">
        <f>SUM(B42:B43)</f>
        <v>22339019</v>
      </c>
      <c r="C41" s="570">
        <f t="shared" ref="C41:G41" si="7">SUM(C42:C43)</f>
        <v>0</v>
      </c>
      <c r="D41" s="570">
        <f t="shared" si="7"/>
        <v>22339019</v>
      </c>
      <c r="E41" s="570">
        <f t="shared" si="7"/>
        <v>25172343</v>
      </c>
      <c r="F41" s="570">
        <f t="shared" si="7"/>
        <v>25172343</v>
      </c>
      <c r="G41" s="570">
        <f t="shared" si="7"/>
        <v>2833324</v>
      </c>
    </row>
    <row r="42" spans="1:7">
      <c r="A42" s="581" t="s">
        <v>1667</v>
      </c>
      <c r="B42" s="570">
        <f>B20</f>
        <v>22339019</v>
      </c>
      <c r="C42" s="568">
        <v>0</v>
      </c>
      <c r="D42" s="568">
        <f>B42+C42</f>
        <v>22339019</v>
      </c>
      <c r="E42" s="570">
        <f>E20</f>
        <v>25172343</v>
      </c>
      <c r="F42" s="570">
        <f>F20</f>
        <v>25172343</v>
      </c>
      <c r="G42" s="569">
        <f t="shared" si="6"/>
        <v>2833324</v>
      </c>
    </row>
    <row r="43" spans="1:7">
      <c r="A43" s="581" t="s">
        <v>1668</v>
      </c>
      <c r="B43" s="570">
        <v>0</v>
      </c>
      <c r="C43" s="568">
        <v>0</v>
      </c>
      <c r="D43" s="568">
        <f>B43+C43</f>
        <v>0</v>
      </c>
      <c r="E43" s="570">
        <f>E21</f>
        <v>0</v>
      </c>
      <c r="F43" s="570">
        <f>F21</f>
        <v>0</v>
      </c>
      <c r="G43" s="569">
        <f t="shared" si="6"/>
        <v>0</v>
      </c>
    </row>
    <row r="44" spans="1:7">
      <c r="A44" s="571" t="s">
        <v>55</v>
      </c>
      <c r="B44" s="570">
        <f>SUM(B45:B46)</f>
        <v>314173834</v>
      </c>
      <c r="C44" s="570">
        <f t="shared" ref="C44:G44" si="8">SUM(C45:C46)</f>
        <v>0</v>
      </c>
      <c r="D44" s="570">
        <f t="shared" si="8"/>
        <v>314173834</v>
      </c>
      <c r="E44" s="570">
        <f t="shared" si="8"/>
        <v>592438603</v>
      </c>
      <c r="F44" s="570">
        <f t="shared" si="8"/>
        <v>592438603</v>
      </c>
      <c r="G44" s="570">
        <f t="shared" si="8"/>
        <v>278264769</v>
      </c>
    </row>
    <row r="45" spans="1:7">
      <c r="A45" s="581" t="s">
        <v>1667</v>
      </c>
      <c r="B45" s="570">
        <f>B23</f>
        <v>314173834</v>
      </c>
      <c r="C45" s="568">
        <v>0</v>
      </c>
      <c r="D45" s="568">
        <f>B45+C45</f>
        <v>314173834</v>
      </c>
      <c r="E45" s="570">
        <f>E23</f>
        <v>592438603</v>
      </c>
      <c r="F45" s="570">
        <f>F23</f>
        <v>592438603</v>
      </c>
      <c r="G45" s="569">
        <f t="shared" si="6"/>
        <v>278264769</v>
      </c>
    </row>
    <row r="46" spans="1:7">
      <c r="A46" s="581" t="s">
        <v>1668</v>
      </c>
      <c r="B46" s="570">
        <v>0</v>
      </c>
      <c r="C46" s="568">
        <v>0</v>
      </c>
      <c r="D46" s="568">
        <f t="shared" ref="D46:D50" si="9">B46+C46</f>
        <v>0</v>
      </c>
      <c r="E46" s="570">
        <v>0</v>
      </c>
      <c r="F46" s="570">
        <v>0</v>
      </c>
      <c r="G46" s="569">
        <f t="shared" si="6"/>
        <v>0</v>
      </c>
    </row>
    <row r="47" spans="1:7" ht="38.25">
      <c r="A47" s="571" t="s">
        <v>1670</v>
      </c>
      <c r="B47" s="570">
        <f>B26</f>
        <v>9508400</v>
      </c>
      <c r="C47" s="568">
        <v>0</v>
      </c>
      <c r="D47" s="568">
        <f t="shared" si="9"/>
        <v>9508400</v>
      </c>
      <c r="E47" s="570">
        <f>E26</f>
        <v>4448435</v>
      </c>
      <c r="F47" s="570">
        <f>F26</f>
        <v>4448435</v>
      </c>
      <c r="G47" s="569">
        <f t="shared" si="6"/>
        <v>-5059965</v>
      </c>
    </row>
    <row r="48" spans="1:7">
      <c r="A48" s="571" t="s">
        <v>19</v>
      </c>
      <c r="B48" s="582">
        <f>B27</f>
        <v>28549334006</v>
      </c>
      <c r="C48" s="568">
        <v>0</v>
      </c>
      <c r="D48" s="568">
        <f>B48+C48</f>
        <v>28549334006</v>
      </c>
      <c r="E48" s="570">
        <f t="shared" ref="E48:F50" si="10">E27</f>
        <v>28596729876</v>
      </c>
      <c r="F48" s="570">
        <f t="shared" si="10"/>
        <v>28596729876</v>
      </c>
      <c r="G48" s="569">
        <f t="shared" si="6"/>
        <v>47395870</v>
      </c>
    </row>
    <row r="49" spans="1:7" ht="25.5">
      <c r="A49" s="571" t="s">
        <v>23</v>
      </c>
      <c r="B49" s="570">
        <f>B28</f>
        <v>978395937</v>
      </c>
      <c r="C49" s="568">
        <v>0</v>
      </c>
      <c r="D49" s="568">
        <f t="shared" si="9"/>
        <v>978395937</v>
      </c>
      <c r="E49" s="570">
        <f t="shared" si="10"/>
        <v>1105995876</v>
      </c>
      <c r="F49" s="570">
        <f t="shared" si="10"/>
        <v>1105995876</v>
      </c>
      <c r="G49" s="569">
        <f t="shared" si="6"/>
        <v>127599939</v>
      </c>
    </row>
    <row r="50" spans="1:7">
      <c r="A50" s="571" t="s">
        <v>1671</v>
      </c>
      <c r="B50" s="570">
        <f>B29</f>
        <v>95940154</v>
      </c>
      <c r="C50" s="568">
        <v>0</v>
      </c>
      <c r="D50" s="568">
        <f t="shared" si="9"/>
        <v>95940154</v>
      </c>
      <c r="E50" s="570">
        <f t="shared" si="10"/>
        <v>97239648</v>
      </c>
      <c r="F50" s="570">
        <f t="shared" si="10"/>
        <v>97239648</v>
      </c>
      <c r="G50" s="569">
        <f t="shared" si="6"/>
        <v>1299494</v>
      </c>
    </row>
    <row r="51" spans="1:7">
      <c r="A51" s="579" t="s">
        <v>1675</v>
      </c>
      <c r="B51" s="568">
        <f>SUM(B52:B54)</f>
        <v>0</v>
      </c>
      <c r="C51" s="568">
        <f t="shared" ref="C51:G51" si="11">SUM(C52:C54)</f>
        <v>0</v>
      </c>
      <c r="D51" s="568">
        <f t="shared" si="11"/>
        <v>0</v>
      </c>
      <c r="E51" s="568">
        <v>0</v>
      </c>
      <c r="F51" s="568">
        <f t="shared" si="11"/>
        <v>0</v>
      </c>
      <c r="G51" s="568">
        <f t="shared" si="11"/>
        <v>0</v>
      </c>
    </row>
    <row r="52" spans="1:7">
      <c r="A52" s="571" t="s">
        <v>1676</v>
      </c>
      <c r="B52" s="568">
        <v>0</v>
      </c>
      <c r="C52" s="568">
        <v>0</v>
      </c>
      <c r="D52" s="568">
        <f>B52+C52</f>
        <v>0</v>
      </c>
      <c r="E52" s="568">
        <v>0</v>
      </c>
      <c r="F52" s="568">
        <v>0</v>
      </c>
      <c r="G52" s="569">
        <f t="shared" si="6"/>
        <v>0</v>
      </c>
    </row>
    <row r="53" spans="1:7">
      <c r="A53" s="571" t="s">
        <v>1677</v>
      </c>
      <c r="B53" s="570">
        <v>0</v>
      </c>
      <c r="C53" s="568">
        <v>0</v>
      </c>
      <c r="D53" s="568">
        <f t="shared" ref="D53:D54" si="12">B53+C53</f>
        <v>0</v>
      </c>
      <c r="E53" s="568">
        <v>0</v>
      </c>
      <c r="F53" s="570">
        <v>0</v>
      </c>
      <c r="G53" s="569">
        <f t="shared" si="6"/>
        <v>0</v>
      </c>
    </row>
    <row r="54" spans="1:7" ht="25.5">
      <c r="A54" s="571" t="s">
        <v>23</v>
      </c>
      <c r="B54" s="570">
        <v>0</v>
      </c>
      <c r="C54" s="568">
        <v>0</v>
      </c>
      <c r="D54" s="568">
        <f t="shared" si="12"/>
        <v>0</v>
      </c>
      <c r="E54" s="568">
        <v>0</v>
      </c>
      <c r="F54" s="570">
        <v>0</v>
      </c>
      <c r="G54" s="569">
        <f t="shared" si="6"/>
        <v>0</v>
      </c>
    </row>
    <row r="55" spans="1:7">
      <c r="A55" s="579" t="s">
        <v>1678</v>
      </c>
      <c r="B55" s="570">
        <f>B56</f>
        <v>0</v>
      </c>
      <c r="C55" s="570">
        <f t="shared" ref="C55:G55" si="13">C56</f>
        <v>0</v>
      </c>
      <c r="D55" s="570">
        <f t="shared" si="13"/>
        <v>0</v>
      </c>
      <c r="E55" s="570">
        <v>0</v>
      </c>
      <c r="F55" s="570">
        <f t="shared" si="13"/>
        <v>0</v>
      </c>
      <c r="G55" s="570">
        <f t="shared" si="13"/>
        <v>0</v>
      </c>
    </row>
    <row r="56" spans="1:7">
      <c r="A56" s="571" t="s">
        <v>1678</v>
      </c>
      <c r="B56" s="570">
        <v>0</v>
      </c>
      <c r="C56" s="568">
        <v>0</v>
      </c>
      <c r="D56" s="568">
        <f>B56+C56</f>
        <v>0</v>
      </c>
      <c r="E56" s="568">
        <v>0</v>
      </c>
      <c r="F56" s="570">
        <v>0</v>
      </c>
      <c r="G56" s="569">
        <f t="shared" si="6"/>
        <v>0</v>
      </c>
    </row>
    <row r="57" spans="1:7" ht="17.25" customHeight="1">
      <c r="A57" s="572" t="s">
        <v>10</v>
      </c>
      <c r="B57" s="573">
        <f>B55+B51+B37</f>
        <v>31106754802</v>
      </c>
      <c r="C57" s="573">
        <f t="shared" ref="C57:G57" si="14">C55+C51+C37</f>
        <v>0</v>
      </c>
      <c r="D57" s="573">
        <f t="shared" si="14"/>
        <v>31106754802</v>
      </c>
      <c r="E57" s="573">
        <f t="shared" si="14"/>
        <v>31801035890</v>
      </c>
      <c r="F57" s="573">
        <f t="shared" si="14"/>
        <v>31801035890</v>
      </c>
      <c r="G57" s="574">
        <f t="shared" si="14"/>
        <v>694281088</v>
      </c>
    </row>
    <row r="58" spans="1:7" ht="26.25" customHeight="1">
      <c r="E58" s="583" t="s">
        <v>1672</v>
      </c>
      <c r="F58" s="584"/>
      <c r="G58" s="577"/>
    </row>
    <row r="59" spans="1:7">
      <c r="E59" s="585"/>
      <c r="F59" s="585"/>
      <c r="G59" s="586"/>
    </row>
    <row r="60" spans="1:7">
      <c r="A60" s="587"/>
    </row>
  </sheetData>
  <mergeCells count="12">
    <mergeCell ref="G30:G31"/>
    <mergeCell ref="E31:F31"/>
    <mergeCell ref="A33:A35"/>
    <mergeCell ref="B33:G33"/>
    <mergeCell ref="G57:G58"/>
    <mergeCell ref="E58:F58"/>
    <mergeCell ref="A8:G8"/>
    <mergeCell ref="A9:G9"/>
    <mergeCell ref="A10:G10"/>
    <mergeCell ref="A11:G11"/>
    <mergeCell ref="A12:A14"/>
    <mergeCell ref="B12:G12"/>
  </mergeCells>
  <printOptions horizontalCentered="1"/>
  <pageMargins left="0.70866141732283472" right="0.70866141732283472" top="0.74803149606299213" bottom="0.74803149606299213" header="0.31496062992125984" footer="0.31496062992125984"/>
  <pageSetup scale="65" orientation="portrait" r:id="rId1"/>
  <drawing r:id="rId2"/>
</worksheet>
</file>

<file path=xl/worksheets/sheet24.xml><?xml version="1.0" encoding="utf-8"?>
<worksheet xmlns="http://schemas.openxmlformats.org/spreadsheetml/2006/main" xmlns:r="http://schemas.openxmlformats.org/officeDocument/2006/relationships">
  <dimension ref="A1:J28"/>
  <sheetViews>
    <sheetView showGridLines="0" workbookViewId="0">
      <selection activeCell="N28" sqref="N28"/>
    </sheetView>
  </sheetViews>
  <sheetFormatPr baseColWidth="10" defaultRowHeight="15"/>
  <cols>
    <col min="4" max="4" width="16.28515625" customWidth="1"/>
    <col min="6" max="6" width="8.42578125" customWidth="1"/>
    <col min="8" max="8" width="9.42578125" customWidth="1"/>
    <col min="10" max="10" width="9.140625" customWidth="1"/>
  </cols>
  <sheetData>
    <row r="1" spans="1:10" ht="15" customHeight="1">
      <c r="A1" s="588" t="s">
        <v>1679</v>
      </c>
      <c r="B1" s="589"/>
      <c r="C1" s="589"/>
      <c r="D1" s="589"/>
      <c r="E1" s="589"/>
      <c r="F1" s="589"/>
      <c r="G1" s="589"/>
      <c r="H1" s="589"/>
      <c r="I1" s="589"/>
      <c r="J1" s="590"/>
    </row>
    <row r="2" spans="1:10">
      <c r="A2" s="591" t="s">
        <v>1680</v>
      </c>
      <c r="B2" s="592"/>
      <c r="C2" s="592"/>
      <c r="D2" s="592"/>
      <c r="E2" s="592"/>
      <c r="F2" s="592"/>
      <c r="G2" s="592"/>
      <c r="H2" s="592"/>
      <c r="I2" s="592"/>
      <c r="J2" s="593"/>
    </row>
    <row r="3" spans="1:10">
      <c r="A3" s="594" t="s">
        <v>1681</v>
      </c>
      <c r="B3" s="595"/>
      <c r="C3" s="595"/>
      <c r="D3" s="595"/>
      <c r="E3" s="595"/>
      <c r="F3" s="595"/>
      <c r="G3" s="595"/>
      <c r="H3" s="595"/>
      <c r="I3" s="595"/>
      <c r="J3" s="596"/>
    </row>
    <row r="4" spans="1:10">
      <c r="C4" s="597" t="s">
        <v>1682</v>
      </c>
      <c r="D4" s="598"/>
      <c r="E4" s="598"/>
      <c r="F4" s="598"/>
      <c r="G4" s="598"/>
    </row>
    <row r="5" spans="1:10">
      <c r="A5" s="599" t="s">
        <v>1412</v>
      </c>
      <c r="B5" s="600"/>
      <c r="C5" s="600"/>
      <c r="D5" s="601"/>
      <c r="E5" s="599" t="s">
        <v>1400</v>
      </c>
      <c r="F5" s="601"/>
      <c r="G5" s="599" t="s">
        <v>1658</v>
      </c>
      <c r="H5" s="601"/>
      <c r="I5" s="599" t="s">
        <v>1683</v>
      </c>
      <c r="J5" s="601"/>
    </row>
    <row r="7" spans="1:10">
      <c r="A7" s="602" t="s">
        <v>1684</v>
      </c>
      <c r="B7" s="603"/>
      <c r="C7" s="603"/>
      <c r="D7" s="604"/>
      <c r="E7" s="605">
        <v>57182209034</v>
      </c>
      <c r="F7" s="606"/>
      <c r="G7" s="605">
        <v>31801035890</v>
      </c>
      <c r="H7" s="606"/>
      <c r="I7" s="605">
        <v>31801035890</v>
      </c>
      <c r="J7" s="606"/>
    </row>
    <row r="8" spans="1:10">
      <c r="A8" s="602" t="s">
        <v>1685</v>
      </c>
      <c r="B8" s="603"/>
      <c r="C8" s="603"/>
      <c r="D8" s="604"/>
      <c r="E8" s="605">
        <v>57182209034</v>
      </c>
      <c r="F8" s="606"/>
      <c r="G8" s="605">
        <v>31801035890</v>
      </c>
      <c r="H8" s="606"/>
      <c r="I8" s="605">
        <v>31801035890</v>
      </c>
      <c r="J8" s="606"/>
    </row>
    <row r="9" spans="1:10">
      <c r="A9" s="602" t="s">
        <v>1686</v>
      </c>
      <c r="B9" s="603"/>
      <c r="C9" s="603"/>
      <c r="D9" s="604"/>
      <c r="E9" s="607"/>
      <c r="F9" s="608"/>
      <c r="G9" s="607"/>
      <c r="H9" s="608"/>
      <c r="I9" s="609"/>
      <c r="J9" s="610"/>
    </row>
    <row r="10" spans="1:10">
      <c r="A10" s="611"/>
      <c r="B10" s="598"/>
      <c r="C10" s="598"/>
      <c r="D10" s="612"/>
      <c r="E10" s="607"/>
      <c r="F10" s="608"/>
      <c r="G10" s="607"/>
      <c r="H10" s="608"/>
      <c r="I10" s="609"/>
      <c r="J10" s="610"/>
    </row>
    <row r="11" spans="1:10">
      <c r="A11" s="602" t="s">
        <v>1687</v>
      </c>
      <c r="B11" s="603"/>
      <c r="C11" s="603"/>
      <c r="D11" s="604"/>
      <c r="E11" s="605">
        <v>56465199159</v>
      </c>
      <c r="F11" s="606"/>
      <c r="G11" s="605">
        <v>20404140961</v>
      </c>
      <c r="H11" s="606"/>
      <c r="I11" s="605">
        <v>20404140961</v>
      </c>
      <c r="J11" s="606"/>
    </row>
    <row r="12" spans="1:10">
      <c r="A12" s="602" t="s">
        <v>1688</v>
      </c>
      <c r="B12" s="603"/>
      <c r="C12" s="603"/>
      <c r="D12" s="604"/>
      <c r="E12" s="605">
        <v>31400039225</v>
      </c>
      <c r="F12" s="606"/>
      <c r="G12" s="605">
        <v>15014960210</v>
      </c>
      <c r="H12" s="606"/>
      <c r="I12" s="605">
        <v>15014960210</v>
      </c>
      <c r="J12" s="606"/>
    </row>
    <row r="13" spans="1:10">
      <c r="A13" s="602" t="s">
        <v>1689</v>
      </c>
      <c r="B13" s="603"/>
      <c r="C13" s="603"/>
      <c r="D13" s="604"/>
      <c r="E13" s="605">
        <v>25065159930</v>
      </c>
      <c r="F13" s="606"/>
      <c r="G13" s="605">
        <v>5389180751</v>
      </c>
      <c r="H13" s="606"/>
      <c r="I13" s="605">
        <v>5389180751</v>
      </c>
      <c r="J13" s="606"/>
    </row>
    <row r="14" spans="1:10">
      <c r="A14" s="602" t="s">
        <v>1690</v>
      </c>
      <c r="B14" s="603"/>
      <c r="C14" s="603"/>
      <c r="D14" s="604"/>
      <c r="E14" s="605">
        <v>717009879</v>
      </c>
      <c r="F14" s="606"/>
      <c r="G14" s="605">
        <v>11396894929</v>
      </c>
      <c r="H14" s="606"/>
      <c r="I14" s="605">
        <v>11396894929</v>
      </c>
      <c r="J14" s="606"/>
    </row>
    <row r="15" spans="1:10">
      <c r="E15" s="613"/>
      <c r="F15" s="613"/>
      <c r="G15" s="614"/>
      <c r="H15" s="614"/>
    </row>
    <row r="16" spans="1:10">
      <c r="A16" s="599" t="s">
        <v>1412</v>
      </c>
      <c r="B16" s="600"/>
      <c r="C16" s="600"/>
      <c r="D16" s="601"/>
      <c r="E16" s="615" t="s">
        <v>1400</v>
      </c>
      <c r="F16" s="616"/>
      <c r="G16" s="615" t="s">
        <v>1658</v>
      </c>
      <c r="H16" s="616"/>
      <c r="I16" s="599" t="s">
        <v>1691</v>
      </c>
      <c r="J16" s="601"/>
    </row>
    <row r="17" spans="1:10">
      <c r="A17" s="602" t="s">
        <v>1692</v>
      </c>
      <c r="B17" s="603"/>
      <c r="C17" s="603"/>
      <c r="D17" s="604"/>
      <c r="E17" s="605">
        <v>717009879</v>
      </c>
      <c r="F17" s="606"/>
      <c r="G17" s="605">
        <v>11396894929</v>
      </c>
      <c r="H17" s="606"/>
      <c r="I17" s="617">
        <v>11396894929</v>
      </c>
      <c r="J17" s="612"/>
    </row>
    <row r="18" spans="1:10">
      <c r="A18" s="602" t="s">
        <v>1693</v>
      </c>
      <c r="B18" s="603"/>
      <c r="C18" s="603"/>
      <c r="D18" s="604"/>
      <c r="E18" s="605">
        <v>717009879</v>
      </c>
      <c r="F18" s="606"/>
      <c r="G18" s="605">
        <v>187846061</v>
      </c>
      <c r="H18" s="606"/>
      <c r="I18" s="617">
        <v>187846061</v>
      </c>
      <c r="J18" s="612"/>
    </row>
    <row r="19" spans="1:10">
      <c r="A19" s="602" t="s">
        <v>1694</v>
      </c>
      <c r="B19" s="603"/>
      <c r="C19" s="603"/>
      <c r="D19" s="604"/>
      <c r="E19" s="618"/>
      <c r="F19" s="619"/>
      <c r="G19" s="605">
        <v>11209048868</v>
      </c>
      <c r="H19" s="606"/>
      <c r="I19" s="617">
        <v>11209048868</v>
      </c>
      <c r="J19" s="620"/>
    </row>
    <row r="21" spans="1:10">
      <c r="A21" s="599" t="s">
        <v>1412</v>
      </c>
      <c r="B21" s="600"/>
      <c r="C21" s="600"/>
      <c r="D21" s="601"/>
      <c r="E21" s="599" t="s">
        <v>1400</v>
      </c>
      <c r="F21" s="601"/>
      <c r="G21" s="599" t="s">
        <v>1658</v>
      </c>
      <c r="H21" s="601"/>
      <c r="I21" s="599" t="s">
        <v>1691</v>
      </c>
      <c r="J21" s="601"/>
    </row>
    <row r="22" spans="1:10">
      <c r="A22" s="602" t="s">
        <v>1695</v>
      </c>
      <c r="B22" s="603"/>
      <c r="C22" s="603"/>
      <c r="D22" s="604"/>
      <c r="E22" s="621">
        <v>312443649</v>
      </c>
      <c r="F22" s="622"/>
      <c r="G22" s="623">
        <v>151742407</v>
      </c>
      <c r="H22" s="624"/>
      <c r="I22" s="623">
        <v>160701242</v>
      </c>
      <c r="J22" s="624"/>
    </row>
    <row r="23" spans="1:10">
      <c r="A23" s="602" t="s">
        <v>1696</v>
      </c>
      <c r="B23" s="603"/>
      <c r="C23" s="603"/>
      <c r="D23" s="604"/>
      <c r="E23" s="605">
        <v>-312443649</v>
      </c>
      <c r="F23" s="606"/>
      <c r="G23" s="605">
        <v>-151742407</v>
      </c>
      <c r="H23" s="606"/>
      <c r="I23" s="623">
        <v>160701242</v>
      </c>
      <c r="J23" s="624"/>
    </row>
    <row r="24" spans="1:10">
      <c r="A24" s="602" t="s">
        <v>1697</v>
      </c>
      <c r="B24" s="603"/>
      <c r="C24" s="603"/>
      <c r="D24" s="604"/>
      <c r="E24" s="618"/>
      <c r="F24" s="619"/>
      <c r="G24" s="618"/>
      <c r="H24" s="619"/>
      <c r="I24" s="617"/>
      <c r="J24" s="612"/>
    </row>
    <row r="26" spans="1:10" ht="29.25" customHeight="1">
      <c r="A26" s="625" t="s">
        <v>1698</v>
      </c>
      <c r="B26" s="625"/>
      <c r="C26" s="625"/>
      <c r="D26" s="625"/>
      <c r="E26" s="625"/>
      <c r="F26" s="625"/>
      <c r="G26" s="625"/>
      <c r="H26" s="625"/>
      <c r="I26" s="625"/>
      <c r="J26" s="625"/>
    </row>
    <row r="27" spans="1:10">
      <c r="A27" s="626" t="s">
        <v>1699</v>
      </c>
      <c r="B27" s="626"/>
      <c r="C27" s="626"/>
      <c r="D27" s="626"/>
      <c r="E27" s="626"/>
      <c r="F27" s="626"/>
      <c r="G27" s="626"/>
      <c r="H27" s="626"/>
      <c r="I27" s="626"/>
      <c r="J27" s="626"/>
    </row>
    <row r="28" spans="1:10">
      <c r="A28" s="626" t="s">
        <v>1700</v>
      </c>
      <c r="B28" s="626"/>
      <c r="C28" s="626"/>
      <c r="D28" s="626"/>
      <c r="E28" s="626"/>
      <c r="F28" s="626"/>
      <c r="G28" s="626"/>
      <c r="H28" s="626"/>
      <c r="I28" s="626"/>
      <c r="J28" s="626"/>
    </row>
  </sheetData>
  <mergeCells count="75">
    <mergeCell ref="A26:J26"/>
    <mergeCell ref="A27:J27"/>
    <mergeCell ref="A28:J28"/>
    <mergeCell ref="A23:D23"/>
    <mergeCell ref="E23:F23"/>
    <mergeCell ref="G23:H23"/>
    <mergeCell ref="I23:J23"/>
    <mergeCell ref="A24:D24"/>
    <mergeCell ref="E24:F24"/>
    <mergeCell ref="G24:H24"/>
    <mergeCell ref="I24:J24"/>
    <mergeCell ref="A21:D21"/>
    <mergeCell ref="E21:F21"/>
    <mergeCell ref="G21:H21"/>
    <mergeCell ref="I21:J21"/>
    <mergeCell ref="A22:D22"/>
    <mergeCell ref="E22:F22"/>
    <mergeCell ref="G22:H22"/>
    <mergeCell ref="I22:J22"/>
    <mergeCell ref="A18:D18"/>
    <mergeCell ref="E18:F18"/>
    <mergeCell ref="G18:H18"/>
    <mergeCell ref="I18:J18"/>
    <mergeCell ref="A19:D19"/>
    <mergeCell ref="E19:F19"/>
    <mergeCell ref="G19:H19"/>
    <mergeCell ref="I19:J19"/>
    <mergeCell ref="A16:D16"/>
    <mergeCell ref="E16:F16"/>
    <mergeCell ref="G16:H16"/>
    <mergeCell ref="I16:J16"/>
    <mergeCell ref="A17:D17"/>
    <mergeCell ref="E17:F17"/>
    <mergeCell ref="G17:H17"/>
    <mergeCell ref="I17:J17"/>
    <mergeCell ref="A13:D13"/>
    <mergeCell ref="E13:F13"/>
    <mergeCell ref="G13:H13"/>
    <mergeCell ref="I13:J13"/>
    <mergeCell ref="A14:D14"/>
    <mergeCell ref="E14:F14"/>
    <mergeCell ref="G14:H14"/>
    <mergeCell ref="I14:J14"/>
    <mergeCell ref="A11:D11"/>
    <mergeCell ref="E11:F11"/>
    <mergeCell ref="G11:H11"/>
    <mergeCell ref="I11:J11"/>
    <mergeCell ref="A12:D12"/>
    <mergeCell ref="E12:F12"/>
    <mergeCell ref="G12:H12"/>
    <mergeCell ref="I12:J12"/>
    <mergeCell ref="A9:D9"/>
    <mergeCell ref="E9:F9"/>
    <mergeCell ref="G9:H9"/>
    <mergeCell ref="I9:J9"/>
    <mergeCell ref="A10:D10"/>
    <mergeCell ref="E10:F10"/>
    <mergeCell ref="G10:H10"/>
    <mergeCell ref="I10:J10"/>
    <mergeCell ref="A7:D7"/>
    <mergeCell ref="E7:F7"/>
    <mergeCell ref="G7:H7"/>
    <mergeCell ref="I7:J7"/>
    <mergeCell ref="A8:D8"/>
    <mergeCell ref="E8:F8"/>
    <mergeCell ref="G8:H8"/>
    <mergeCell ref="I8:J8"/>
    <mergeCell ref="A1:J1"/>
    <mergeCell ref="A2:J2"/>
    <mergeCell ref="A3:J3"/>
    <mergeCell ref="C4:G4"/>
    <mergeCell ref="A5:D5"/>
    <mergeCell ref="E5:F5"/>
    <mergeCell ref="G5:H5"/>
    <mergeCell ref="I5:J5"/>
  </mergeCells>
  <pageMargins left="0.70866141732283472" right="0.70866141732283472" top="0.74803149606299213" bottom="0.74803149606299213" header="0.31496062992125984" footer="0.31496062992125984"/>
  <pageSetup orientation="landscape" r:id="rId1"/>
</worksheet>
</file>

<file path=xl/worksheets/sheet25.xml><?xml version="1.0" encoding="utf-8"?>
<worksheet xmlns="http://schemas.openxmlformats.org/spreadsheetml/2006/main" xmlns:r="http://schemas.openxmlformats.org/officeDocument/2006/relationships">
  <dimension ref="A4:E46"/>
  <sheetViews>
    <sheetView showGridLines="0" topLeftCell="A31" workbookViewId="0">
      <selection activeCell="D51" sqref="D51"/>
    </sheetView>
  </sheetViews>
  <sheetFormatPr baseColWidth="10" defaultRowHeight="11.25"/>
  <cols>
    <col min="1" max="1" width="4.85546875" style="641" bestFit="1" customWidth="1"/>
    <col min="2" max="2" width="26.42578125" style="628" customWidth="1"/>
    <col min="3" max="3" width="20" style="628" customWidth="1"/>
    <col min="4" max="4" width="14.28515625" style="628" customWidth="1"/>
    <col min="5" max="5" width="13.85546875" style="628" customWidth="1"/>
    <col min="6" max="16384" width="11.42578125" style="628"/>
  </cols>
  <sheetData>
    <row r="4" spans="1:5">
      <c r="A4" s="627" t="s">
        <v>1701</v>
      </c>
      <c r="B4" s="627"/>
      <c r="C4" s="627"/>
      <c r="D4" s="627"/>
      <c r="E4" s="627"/>
    </row>
    <row r="5" spans="1:5">
      <c r="A5" s="627" t="s">
        <v>1702</v>
      </c>
      <c r="B5" s="627"/>
      <c r="C5" s="627"/>
      <c r="D5" s="627"/>
      <c r="E5" s="627"/>
    </row>
    <row r="6" spans="1:5">
      <c r="A6" s="629" t="s">
        <v>1703</v>
      </c>
      <c r="B6" s="629" t="s">
        <v>1704</v>
      </c>
      <c r="C6" s="629" t="s">
        <v>1705</v>
      </c>
      <c r="D6" s="629" t="s">
        <v>1706</v>
      </c>
      <c r="E6" s="630" t="s">
        <v>1707</v>
      </c>
    </row>
    <row r="7" spans="1:5">
      <c r="A7" s="631"/>
      <c r="B7" s="631"/>
      <c r="C7" s="631"/>
      <c r="D7" s="631"/>
      <c r="E7" s="630" t="s">
        <v>1708</v>
      </c>
    </row>
    <row r="8" spans="1:5" s="636" customFormat="1" ht="22.5">
      <c r="A8" s="632">
        <v>1</v>
      </c>
      <c r="B8" s="633" t="s">
        <v>1709</v>
      </c>
      <c r="C8" s="633" t="s">
        <v>1710</v>
      </c>
      <c r="D8" s="634">
        <v>13720</v>
      </c>
      <c r="E8" s="635">
        <v>42016</v>
      </c>
    </row>
    <row r="9" spans="1:5" s="636" customFormat="1" ht="22.5">
      <c r="A9" s="632">
        <v>2</v>
      </c>
      <c r="B9" s="633" t="s">
        <v>1711</v>
      </c>
      <c r="C9" s="633" t="s">
        <v>1712</v>
      </c>
      <c r="D9" s="633" t="s">
        <v>1713</v>
      </c>
      <c r="E9" s="635">
        <v>42017</v>
      </c>
    </row>
    <row r="10" spans="1:5" s="636" customFormat="1">
      <c r="A10" s="632">
        <v>3</v>
      </c>
      <c r="B10" s="633" t="s">
        <v>1714</v>
      </c>
      <c r="C10" s="633" t="s">
        <v>1715</v>
      </c>
      <c r="D10" s="633" t="s">
        <v>1713</v>
      </c>
      <c r="E10" s="635">
        <v>42018</v>
      </c>
    </row>
    <row r="11" spans="1:5" s="636" customFormat="1" ht="22.5">
      <c r="A11" s="632">
        <v>4</v>
      </c>
      <c r="B11" s="633" t="s">
        <v>1716</v>
      </c>
      <c r="C11" s="633" t="s">
        <v>1717</v>
      </c>
      <c r="D11" s="633" t="s">
        <v>1713</v>
      </c>
      <c r="E11" s="635">
        <v>42033</v>
      </c>
    </row>
    <row r="12" spans="1:5" s="636" customFormat="1">
      <c r="A12" s="632">
        <v>5</v>
      </c>
      <c r="B12" s="633" t="s">
        <v>1718</v>
      </c>
      <c r="C12" s="633" t="s">
        <v>1719</v>
      </c>
      <c r="D12" s="634">
        <v>2647099</v>
      </c>
      <c r="E12" s="635">
        <v>42033</v>
      </c>
    </row>
    <row r="13" spans="1:5" s="636" customFormat="1" ht="22.5">
      <c r="A13" s="632">
        <v>6</v>
      </c>
      <c r="B13" s="633" t="s">
        <v>1720</v>
      </c>
      <c r="C13" s="633" t="s">
        <v>1721</v>
      </c>
      <c r="D13" s="633" t="s">
        <v>1713</v>
      </c>
      <c r="E13" s="635">
        <v>42033</v>
      </c>
    </row>
    <row r="14" spans="1:5" s="636" customFormat="1">
      <c r="A14" s="632">
        <v>7</v>
      </c>
      <c r="B14" s="633" t="s">
        <v>1722</v>
      </c>
      <c r="C14" s="633" t="s">
        <v>1723</v>
      </c>
      <c r="D14" s="634">
        <v>9337713.5999999996</v>
      </c>
      <c r="E14" s="635">
        <v>42041</v>
      </c>
    </row>
    <row r="15" spans="1:5" s="636" customFormat="1">
      <c r="A15" s="632">
        <v>8</v>
      </c>
      <c r="B15" s="633" t="s">
        <v>1724</v>
      </c>
      <c r="C15" s="633" t="s">
        <v>1725</v>
      </c>
      <c r="D15" s="633" t="s">
        <v>1713</v>
      </c>
      <c r="E15" s="635">
        <v>42047</v>
      </c>
    </row>
    <row r="16" spans="1:5" s="636" customFormat="1" ht="22.5">
      <c r="A16" s="632">
        <v>9</v>
      </c>
      <c r="B16" s="633" t="s">
        <v>1726</v>
      </c>
      <c r="C16" s="633" t="s">
        <v>1727</v>
      </c>
      <c r="D16" s="633" t="s">
        <v>1713</v>
      </c>
      <c r="E16" s="635">
        <v>42048</v>
      </c>
    </row>
    <row r="17" spans="1:5" s="636" customFormat="1" ht="22.5">
      <c r="A17" s="632">
        <v>10</v>
      </c>
      <c r="B17" s="633" t="s">
        <v>1728</v>
      </c>
      <c r="C17" s="633" t="s">
        <v>1729</v>
      </c>
      <c r="D17" s="634">
        <v>15426.76</v>
      </c>
      <c r="E17" s="633" t="s">
        <v>1730</v>
      </c>
    </row>
    <row r="18" spans="1:5" s="636" customFormat="1" ht="22.5">
      <c r="A18" s="632">
        <v>11</v>
      </c>
      <c r="B18" s="633" t="s">
        <v>1731</v>
      </c>
      <c r="C18" s="633" t="s">
        <v>1732</v>
      </c>
      <c r="D18" s="637">
        <v>114184.76</v>
      </c>
      <c r="E18" s="635">
        <v>42101</v>
      </c>
    </row>
    <row r="19" spans="1:5" s="636" customFormat="1" ht="22.5">
      <c r="A19" s="632">
        <v>12</v>
      </c>
      <c r="B19" s="633" t="s">
        <v>1733</v>
      </c>
      <c r="C19" s="633" t="s">
        <v>1734</v>
      </c>
      <c r="D19" s="633" t="s">
        <v>1735</v>
      </c>
      <c r="E19" s="635">
        <v>42117</v>
      </c>
    </row>
    <row r="20" spans="1:5" s="636" customFormat="1" ht="33.75">
      <c r="A20" s="632">
        <v>13</v>
      </c>
      <c r="B20" s="633" t="s">
        <v>1736</v>
      </c>
      <c r="C20" s="633" t="s">
        <v>1737</v>
      </c>
      <c r="D20" s="634">
        <v>41170</v>
      </c>
      <c r="E20" s="635">
        <v>42121</v>
      </c>
    </row>
    <row r="21" spans="1:5" s="636" customFormat="1" ht="33.75">
      <c r="A21" s="632">
        <v>14</v>
      </c>
      <c r="B21" s="633" t="s">
        <v>1736</v>
      </c>
      <c r="C21" s="633" t="s">
        <v>1737</v>
      </c>
      <c r="D21" s="634">
        <v>41170</v>
      </c>
      <c r="E21" s="635">
        <v>42121</v>
      </c>
    </row>
    <row r="22" spans="1:5" s="636" customFormat="1">
      <c r="A22" s="632">
        <v>15</v>
      </c>
      <c r="B22" s="633" t="s">
        <v>1738</v>
      </c>
      <c r="C22" s="633" t="s">
        <v>1739</v>
      </c>
      <c r="D22" s="634">
        <v>3730376</v>
      </c>
      <c r="E22" s="635">
        <v>42121</v>
      </c>
    </row>
    <row r="23" spans="1:5" s="636" customFormat="1" ht="22.5">
      <c r="A23" s="632">
        <v>16</v>
      </c>
      <c r="B23" s="633" t="s">
        <v>1740</v>
      </c>
      <c r="C23" s="633" t="s">
        <v>1741</v>
      </c>
      <c r="D23" s="634">
        <v>13570</v>
      </c>
      <c r="E23" s="635">
        <v>42128</v>
      </c>
    </row>
    <row r="24" spans="1:5" s="636" customFormat="1" ht="22.5">
      <c r="A24" s="632">
        <v>17</v>
      </c>
      <c r="B24" s="633" t="s">
        <v>1742</v>
      </c>
      <c r="C24" s="633" t="s">
        <v>1743</v>
      </c>
      <c r="D24" s="634">
        <v>15430</v>
      </c>
      <c r="E24" s="635">
        <v>42128</v>
      </c>
    </row>
    <row r="25" spans="1:5" s="636" customFormat="1">
      <c r="A25" s="632">
        <v>18</v>
      </c>
      <c r="B25" s="633" t="s">
        <v>1744</v>
      </c>
      <c r="C25" s="633" t="s">
        <v>1745</v>
      </c>
      <c r="D25" s="638">
        <v>1210</v>
      </c>
      <c r="E25" s="635">
        <v>42136</v>
      </c>
    </row>
    <row r="26" spans="1:5" s="636" customFormat="1" ht="22.5">
      <c r="A26" s="632">
        <v>19</v>
      </c>
      <c r="B26" s="633" t="s">
        <v>1746</v>
      </c>
      <c r="C26" s="633" t="s">
        <v>1747</v>
      </c>
      <c r="D26" s="634">
        <v>13570</v>
      </c>
      <c r="E26" s="635">
        <v>42136</v>
      </c>
    </row>
    <row r="27" spans="1:5" s="636" customFormat="1" ht="22.5">
      <c r="A27" s="632">
        <v>20</v>
      </c>
      <c r="B27" s="633" t="s">
        <v>1748</v>
      </c>
      <c r="C27" s="633" t="s">
        <v>1749</v>
      </c>
      <c r="D27" s="634">
        <v>13570</v>
      </c>
      <c r="E27" s="635">
        <v>42136</v>
      </c>
    </row>
    <row r="28" spans="1:5" s="636" customFormat="1" ht="22.5">
      <c r="A28" s="632">
        <v>21</v>
      </c>
      <c r="B28" s="633" t="s">
        <v>1750</v>
      </c>
      <c r="C28" s="633" t="s">
        <v>1751</v>
      </c>
      <c r="D28" s="634">
        <v>15430</v>
      </c>
      <c r="E28" s="635">
        <v>42143</v>
      </c>
    </row>
    <row r="29" spans="1:5" s="636" customFormat="1" ht="22.5">
      <c r="A29" s="632">
        <v>22</v>
      </c>
      <c r="B29" s="633" t="s">
        <v>1752</v>
      </c>
      <c r="C29" s="633" t="s">
        <v>1734</v>
      </c>
      <c r="D29" s="634">
        <v>46290</v>
      </c>
      <c r="E29" s="635">
        <v>42143</v>
      </c>
    </row>
    <row r="30" spans="1:5" s="636" customFormat="1" ht="33.75">
      <c r="A30" s="632">
        <v>23</v>
      </c>
      <c r="B30" s="633" t="s">
        <v>1753</v>
      </c>
      <c r="C30" s="633" t="s">
        <v>1754</v>
      </c>
      <c r="D30" s="634">
        <v>15430</v>
      </c>
      <c r="E30" s="635">
        <v>42156</v>
      </c>
    </row>
    <row r="31" spans="1:5" s="636" customFormat="1" ht="22.5">
      <c r="A31" s="632">
        <v>24</v>
      </c>
      <c r="B31" s="633" t="s">
        <v>1755</v>
      </c>
      <c r="C31" s="633" t="s">
        <v>1756</v>
      </c>
      <c r="D31" s="634">
        <v>15430</v>
      </c>
      <c r="E31" s="635">
        <v>42152</v>
      </c>
    </row>
    <row r="32" spans="1:5" s="636" customFormat="1" ht="22.5">
      <c r="A32" s="632">
        <v>25</v>
      </c>
      <c r="B32" s="633" t="s">
        <v>1752</v>
      </c>
      <c r="C32" s="633" t="s">
        <v>1757</v>
      </c>
      <c r="D32" s="634">
        <v>15430</v>
      </c>
      <c r="E32" s="635">
        <v>42153</v>
      </c>
    </row>
    <row r="33" spans="1:5" s="636" customFormat="1" ht="22.5">
      <c r="A33" s="632">
        <v>26</v>
      </c>
      <c r="B33" s="633" t="s">
        <v>1758</v>
      </c>
      <c r="C33" s="633" t="s">
        <v>1759</v>
      </c>
      <c r="D33" s="633" t="s">
        <v>1713</v>
      </c>
      <c r="E33" s="635">
        <v>42154</v>
      </c>
    </row>
    <row r="34" spans="1:5" s="636" customFormat="1" ht="22.5">
      <c r="A34" s="632">
        <v>27</v>
      </c>
      <c r="B34" s="633" t="s">
        <v>1760</v>
      </c>
      <c r="C34" s="633" t="s">
        <v>1761</v>
      </c>
      <c r="D34" s="633" t="s">
        <v>1713</v>
      </c>
      <c r="E34" s="635">
        <v>42155</v>
      </c>
    </row>
    <row r="35" spans="1:5" s="636" customFormat="1" ht="22.5">
      <c r="A35" s="632">
        <v>28</v>
      </c>
      <c r="B35" s="633" t="s">
        <v>1762</v>
      </c>
      <c r="C35" s="633" t="s">
        <v>1763</v>
      </c>
      <c r="D35" s="633" t="s">
        <v>1713</v>
      </c>
      <c r="E35" s="635">
        <v>42156</v>
      </c>
    </row>
    <row r="36" spans="1:5" s="636" customFormat="1">
      <c r="A36" s="632">
        <v>29</v>
      </c>
      <c r="B36" s="633" t="s">
        <v>1764</v>
      </c>
      <c r="C36" s="633" t="s">
        <v>1765</v>
      </c>
      <c r="D36" s="634">
        <v>188061395.38999999</v>
      </c>
      <c r="E36" s="635">
        <v>42173</v>
      </c>
    </row>
    <row r="37" spans="1:5" s="636" customFormat="1" ht="22.5">
      <c r="A37" s="632">
        <v>30</v>
      </c>
      <c r="B37" s="633" t="s">
        <v>1766</v>
      </c>
      <c r="C37" s="633" t="s">
        <v>1767</v>
      </c>
      <c r="D37" s="634">
        <v>54890</v>
      </c>
      <c r="E37" s="635">
        <v>42174</v>
      </c>
    </row>
    <row r="38" spans="1:5" s="636" customFormat="1" ht="22.5">
      <c r="A38" s="633">
        <v>31</v>
      </c>
      <c r="B38" s="633" t="s">
        <v>1768</v>
      </c>
      <c r="C38" s="633" t="s">
        <v>1769</v>
      </c>
      <c r="D38" s="634">
        <v>13720</v>
      </c>
      <c r="E38" s="635">
        <v>42142</v>
      </c>
    </row>
    <row r="39" spans="1:5" s="636" customFormat="1" ht="22.5">
      <c r="A39" s="633">
        <v>32</v>
      </c>
      <c r="B39" s="633" t="s">
        <v>1770</v>
      </c>
      <c r="C39" s="633" t="s">
        <v>1769</v>
      </c>
      <c r="D39" s="634">
        <v>46290</v>
      </c>
      <c r="E39" s="635">
        <v>42142</v>
      </c>
    </row>
    <row r="40" spans="1:5" s="636" customFormat="1" ht="33.75">
      <c r="A40" s="633">
        <v>33</v>
      </c>
      <c r="B40" s="633" t="s">
        <v>1771</v>
      </c>
      <c r="C40" s="633" t="s">
        <v>1772</v>
      </c>
      <c r="D40" s="634">
        <v>54890</v>
      </c>
      <c r="E40" s="635">
        <v>42136</v>
      </c>
    </row>
    <row r="41" spans="1:5" s="636" customFormat="1" ht="22.5">
      <c r="A41" s="633">
        <v>34</v>
      </c>
      <c r="B41" s="633" t="s">
        <v>1773</v>
      </c>
      <c r="C41" s="632" t="s">
        <v>1774</v>
      </c>
      <c r="D41" s="639">
        <v>46290</v>
      </c>
      <c r="E41" s="635">
        <v>42191</v>
      </c>
    </row>
    <row r="42" spans="1:5" s="636" customFormat="1">
      <c r="A42" s="633">
        <v>35</v>
      </c>
      <c r="B42" s="633" t="s">
        <v>1775</v>
      </c>
      <c r="C42" s="633" t="s">
        <v>1776</v>
      </c>
      <c r="D42" s="634">
        <v>1000</v>
      </c>
      <c r="E42" s="635">
        <v>42191</v>
      </c>
    </row>
    <row r="43" spans="1:5" s="636" customFormat="1">
      <c r="A43" s="633">
        <v>36</v>
      </c>
      <c r="B43" s="633" t="s">
        <v>1777</v>
      </c>
      <c r="C43" s="633" t="s">
        <v>1776</v>
      </c>
      <c r="D43" s="634">
        <v>2300</v>
      </c>
      <c r="E43" s="635">
        <v>42191</v>
      </c>
    </row>
    <row r="44" spans="1:5" s="636" customFormat="1">
      <c r="A44" s="640"/>
    </row>
    <row r="45" spans="1:5" s="636" customFormat="1">
      <c r="A45" s="640"/>
    </row>
    <row r="46" spans="1:5" s="636" customFormat="1">
      <c r="A46" s="640"/>
    </row>
  </sheetData>
  <mergeCells count="6">
    <mergeCell ref="A4:E4"/>
    <mergeCell ref="A5:E5"/>
    <mergeCell ref="A6:A7"/>
    <mergeCell ref="B6:B7"/>
    <mergeCell ref="C6:C7"/>
    <mergeCell ref="D6:D7"/>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2:E27"/>
  <sheetViews>
    <sheetView showGridLines="0" workbookViewId="0">
      <selection activeCell="G11" sqref="G11:G12"/>
    </sheetView>
  </sheetViews>
  <sheetFormatPr baseColWidth="10" defaultRowHeight="11.25"/>
  <cols>
    <col min="1" max="1" width="4.85546875" style="641" bestFit="1" customWidth="1"/>
    <col min="2" max="2" width="26.42578125" style="628" customWidth="1"/>
    <col min="3" max="3" width="20" style="628" customWidth="1"/>
    <col min="4" max="4" width="14.28515625" style="628" customWidth="1"/>
    <col min="5" max="5" width="13.85546875" style="628" customWidth="1"/>
    <col min="6" max="16384" width="11.42578125" style="628"/>
  </cols>
  <sheetData>
    <row r="2" spans="1:5" s="636" customFormat="1">
      <c r="A2" s="640"/>
    </row>
    <row r="3" spans="1:5" s="636" customFormat="1">
      <c r="A3" s="642" t="s">
        <v>1701</v>
      </c>
      <c r="B3" s="643"/>
      <c r="C3" s="643"/>
      <c r="D3" s="643"/>
      <c r="E3" s="644"/>
    </row>
    <row r="4" spans="1:5" s="636" customFormat="1">
      <c r="A4" s="645" t="s">
        <v>1778</v>
      </c>
      <c r="B4" s="646"/>
      <c r="C4" s="646"/>
      <c r="D4" s="646"/>
      <c r="E4" s="647"/>
    </row>
    <row r="5" spans="1:5" s="636" customFormat="1">
      <c r="A5" s="648" t="s">
        <v>1703</v>
      </c>
      <c r="B5" s="648" t="s">
        <v>1704</v>
      </c>
      <c r="C5" s="648" t="s">
        <v>1705</v>
      </c>
      <c r="D5" s="648" t="s">
        <v>1706</v>
      </c>
      <c r="E5" s="649" t="s">
        <v>1707</v>
      </c>
    </row>
    <row r="6" spans="1:5" s="636" customFormat="1">
      <c r="A6" s="650"/>
      <c r="B6" s="650"/>
      <c r="C6" s="650"/>
      <c r="D6" s="650"/>
      <c r="E6" s="649" t="s">
        <v>1708</v>
      </c>
    </row>
    <row r="7" spans="1:5" s="636" customFormat="1">
      <c r="A7" s="651">
        <v>1</v>
      </c>
      <c r="B7" s="652" t="s">
        <v>1779</v>
      </c>
      <c r="C7" s="652" t="s">
        <v>1780</v>
      </c>
      <c r="D7" s="652" t="s">
        <v>1713</v>
      </c>
      <c r="E7" s="653">
        <v>42009</v>
      </c>
    </row>
    <row r="8" spans="1:5" s="636" customFormat="1" ht="22.5">
      <c r="A8" s="651">
        <v>2</v>
      </c>
      <c r="B8" s="652" t="s">
        <v>1781</v>
      </c>
      <c r="C8" s="652" t="s">
        <v>1782</v>
      </c>
      <c r="D8" s="652" t="s">
        <v>1713</v>
      </c>
      <c r="E8" s="653">
        <v>42010</v>
      </c>
    </row>
    <row r="9" spans="1:5" s="636" customFormat="1">
      <c r="A9" s="651">
        <v>3</v>
      </c>
      <c r="B9" s="652" t="s">
        <v>1783</v>
      </c>
      <c r="C9" s="652" t="s">
        <v>1784</v>
      </c>
      <c r="D9" s="652" t="s">
        <v>1713</v>
      </c>
      <c r="E9" s="653">
        <v>42010</v>
      </c>
    </row>
    <row r="10" spans="1:5" s="636" customFormat="1">
      <c r="A10" s="651">
        <v>4</v>
      </c>
      <c r="B10" s="652" t="s">
        <v>1785</v>
      </c>
      <c r="C10" s="652" t="s">
        <v>1786</v>
      </c>
      <c r="D10" s="652" t="s">
        <v>1713</v>
      </c>
      <c r="E10" s="653">
        <v>42010</v>
      </c>
    </row>
    <row r="11" spans="1:5" s="636" customFormat="1">
      <c r="A11" s="651">
        <v>5</v>
      </c>
      <c r="B11" s="652" t="s">
        <v>1787</v>
      </c>
      <c r="C11" s="652" t="s">
        <v>1788</v>
      </c>
      <c r="D11" s="652" t="s">
        <v>1713</v>
      </c>
      <c r="E11" s="653">
        <v>42010</v>
      </c>
    </row>
    <row r="12" spans="1:5" s="636" customFormat="1" ht="22.5">
      <c r="A12" s="651">
        <v>6</v>
      </c>
      <c r="B12" s="652" t="s">
        <v>1789</v>
      </c>
      <c r="C12" s="652" t="s">
        <v>1790</v>
      </c>
      <c r="D12" s="652" t="s">
        <v>1713</v>
      </c>
      <c r="E12" s="653">
        <v>42010</v>
      </c>
    </row>
    <row r="13" spans="1:5" s="636" customFormat="1" ht="22.5">
      <c r="A13" s="651">
        <v>7</v>
      </c>
      <c r="B13" s="652" t="s">
        <v>1791</v>
      </c>
      <c r="C13" s="652" t="s">
        <v>1792</v>
      </c>
      <c r="D13" s="652" t="s">
        <v>1713</v>
      </c>
      <c r="E13" s="653">
        <v>42013</v>
      </c>
    </row>
    <row r="14" spans="1:5" s="636" customFormat="1" ht="22.5">
      <c r="A14" s="651">
        <v>8</v>
      </c>
      <c r="B14" s="652" t="s">
        <v>1793</v>
      </c>
      <c r="C14" s="652" t="s">
        <v>1794</v>
      </c>
      <c r="D14" s="652" t="s">
        <v>1713</v>
      </c>
      <c r="E14" s="653">
        <v>42350</v>
      </c>
    </row>
    <row r="15" spans="1:5" s="636" customFormat="1" ht="22.5">
      <c r="A15" s="651">
        <v>9</v>
      </c>
      <c r="B15" s="652" t="s">
        <v>1795</v>
      </c>
      <c r="C15" s="652" t="s">
        <v>1796</v>
      </c>
      <c r="D15" s="652" t="s">
        <v>1713</v>
      </c>
      <c r="E15" s="653">
        <v>42355</v>
      </c>
    </row>
    <row r="16" spans="1:5" s="636" customFormat="1" ht="22.5">
      <c r="A16" s="651">
        <v>10</v>
      </c>
      <c r="B16" s="652" t="s">
        <v>1797</v>
      </c>
      <c r="C16" s="652" t="s">
        <v>1798</v>
      </c>
      <c r="D16" s="652" t="s">
        <v>1713</v>
      </c>
      <c r="E16" s="653">
        <v>42009</v>
      </c>
    </row>
    <row r="17" spans="1:5" s="636" customFormat="1">
      <c r="A17" s="651">
        <v>11</v>
      </c>
      <c r="B17" s="652" t="s">
        <v>1799</v>
      </c>
      <c r="C17" s="652" t="s">
        <v>1800</v>
      </c>
      <c r="D17" s="652" t="s">
        <v>1713</v>
      </c>
      <c r="E17" s="653">
        <v>42009</v>
      </c>
    </row>
    <row r="18" spans="1:5" s="636" customFormat="1">
      <c r="A18" s="651">
        <v>12</v>
      </c>
      <c r="B18" s="652" t="s">
        <v>1801</v>
      </c>
      <c r="C18" s="652" t="s">
        <v>1802</v>
      </c>
      <c r="D18" s="652" t="s">
        <v>1713</v>
      </c>
      <c r="E18" s="653">
        <v>42010</v>
      </c>
    </row>
    <row r="19" spans="1:5" s="636" customFormat="1">
      <c r="A19" s="651">
        <v>16</v>
      </c>
      <c r="B19" s="652" t="s">
        <v>1803</v>
      </c>
      <c r="C19" s="652" t="s">
        <v>1804</v>
      </c>
      <c r="D19" s="652"/>
      <c r="E19" s="652"/>
    </row>
    <row r="20" spans="1:5" s="636" customFormat="1">
      <c r="A20" s="651">
        <v>17</v>
      </c>
      <c r="B20" s="652" t="s">
        <v>1805</v>
      </c>
      <c r="C20" s="652" t="s">
        <v>1806</v>
      </c>
      <c r="D20" s="652" t="s">
        <v>1713</v>
      </c>
      <c r="E20" s="653">
        <v>42142</v>
      </c>
    </row>
    <row r="21" spans="1:5" s="636" customFormat="1" ht="22.5">
      <c r="A21" s="651">
        <v>18</v>
      </c>
      <c r="B21" s="652" t="s">
        <v>1807</v>
      </c>
      <c r="C21" s="652" t="s">
        <v>1808</v>
      </c>
      <c r="D21" s="652"/>
      <c r="E21" s="653">
        <v>42181</v>
      </c>
    </row>
    <row r="22" spans="1:5" s="636" customFormat="1">
      <c r="A22" s="651">
        <v>19</v>
      </c>
      <c r="B22" s="652" t="s">
        <v>1809</v>
      </c>
      <c r="C22" s="652" t="s">
        <v>1810</v>
      </c>
      <c r="D22" s="652"/>
      <c r="E22" s="653">
        <v>42181</v>
      </c>
    </row>
    <row r="23" spans="1:5" s="636" customFormat="1">
      <c r="A23" s="651">
        <v>20</v>
      </c>
      <c r="B23" s="652" t="s">
        <v>1811</v>
      </c>
      <c r="C23" s="652" t="s">
        <v>1812</v>
      </c>
      <c r="D23" s="652"/>
      <c r="E23" s="653">
        <v>42161</v>
      </c>
    </row>
    <row r="24" spans="1:5" s="636" customFormat="1">
      <c r="A24" s="652">
        <v>21</v>
      </c>
      <c r="B24" s="652" t="s">
        <v>1813</v>
      </c>
      <c r="C24" s="652" t="s">
        <v>1814</v>
      </c>
      <c r="D24" s="654">
        <v>19314</v>
      </c>
      <c r="E24" s="653">
        <v>42136</v>
      </c>
    </row>
    <row r="25" spans="1:5" s="636" customFormat="1" ht="22.5">
      <c r="A25" s="652">
        <v>22</v>
      </c>
      <c r="B25" s="652" t="s">
        <v>1813</v>
      </c>
      <c r="C25" s="655" t="s">
        <v>1815</v>
      </c>
      <c r="D25" s="654">
        <v>3823</v>
      </c>
      <c r="E25" s="653">
        <v>42181</v>
      </c>
    </row>
    <row r="26" spans="1:5" s="636" customFormat="1">
      <c r="A26" s="640"/>
    </row>
    <row r="27" spans="1:5" s="636" customFormat="1">
      <c r="A27" s="640"/>
    </row>
  </sheetData>
  <mergeCells count="6">
    <mergeCell ref="A3:E3"/>
    <mergeCell ref="A4:E4"/>
    <mergeCell ref="A5:A6"/>
    <mergeCell ref="B5:B6"/>
    <mergeCell ref="C5:C6"/>
    <mergeCell ref="D5:D6"/>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105"/>
  <sheetViews>
    <sheetView showGridLines="0" topLeftCell="A52" workbookViewId="0">
      <selection activeCell="G11" sqref="G11:G12"/>
    </sheetView>
  </sheetViews>
  <sheetFormatPr baseColWidth="10" defaultRowHeight="11.25"/>
  <cols>
    <col min="1" max="1" width="4.85546875" style="641" bestFit="1" customWidth="1"/>
    <col min="2" max="2" width="26.42578125" style="628" customWidth="1"/>
    <col min="3" max="3" width="20" style="628" customWidth="1"/>
    <col min="4" max="4" width="14.28515625" style="628" customWidth="1"/>
    <col min="5" max="5" width="13.85546875" style="628" customWidth="1"/>
    <col min="6" max="16384" width="11.42578125" style="628"/>
  </cols>
  <sheetData>
    <row r="1" spans="1:6" s="636" customFormat="1">
      <c r="A1" s="640"/>
    </row>
    <row r="2" spans="1:6" s="636" customFormat="1">
      <c r="A2" s="656" t="s">
        <v>1701</v>
      </c>
      <c r="B2" s="657"/>
      <c r="C2" s="657"/>
      <c r="D2" s="657"/>
      <c r="E2" s="657"/>
      <c r="F2" s="658"/>
    </row>
    <row r="3" spans="1:6" s="636" customFormat="1">
      <c r="A3" s="659" t="s">
        <v>1816</v>
      </c>
      <c r="B3" s="660"/>
      <c r="C3" s="660"/>
      <c r="D3" s="660"/>
      <c r="E3" s="660"/>
      <c r="F3" s="661"/>
    </row>
    <row r="4" spans="1:6" s="636" customFormat="1" ht="22.5">
      <c r="A4" s="662" t="s">
        <v>1817</v>
      </c>
      <c r="B4" s="662" t="s">
        <v>1704</v>
      </c>
      <c r="C4" s="662" t="s">
        <v>1818</v>
      </c>
      <c r="D4" s="662" t="s">
        <v>1706</v>
      </c>
      <c r="E4" s="662" t="s">
        <v>1819</v>
      </c>
      <c r="F4" s="662" t="s">
        <v>1820</v>
      </c>
    </row>
    <row r="5" spans="1:6" s="636" customFormat="1" ht="33.75">
      <c r="A5" s="663">
        <v>1</v>
      </c>
      <c r="B5" s="664" t="s">
        <v>1821</v>
      </c>
      <c r="C5" s="663" t="s">
        <v>1822</v>
      </c>
      <c r="D5" s="665">
        <v>13720</v>
      </c>
      <c r="E5" s="663" t="s">
        <v>1823</v>
      </c>
      <c r="F5" s="663" t="s">
        <v>1824</v>
      </c>
    </row>
    <row r="6" spans="1:6" s="636" customFormat="1" ht="22.5">
      <c r="A6" s="663">
        <v>2</v>
      </c>
      <c r="B6" s="664" t="s">
        <v>1825</v>
      </c>
      <c r="C6" s="663" t="s">
        <v>1826</v>
      </c>
      <c r="D6" s="665">
        <v>12070</v>
      </c>
      <c r="E6" s="663" t="s">
        <v>1827</v>
      </c>
      <c r="F6" s="666"/>
    </row>
    <row r="7" spans="1:6" s="636" customFormat="1" ht="22.5">
      <c r="A7" s="663">
        <v>3</v>
      </c>
      <c r="B7" s="663" t="s">
        <v>1828</v>
      </c>
      <c r="C7" s="663" t="s">
        <v>1829</v>
      </c>
      <c r="D7" s="665">
        <v>13720</v>
      </c>
      <c r="E7" s="667">
        <v>42056</v>
      </c>
      <c r="F7" s="666"/>
    </row>
    <row r="8" spans="1:6" s="636" customFormat="1" ht="22.5">
      <c r="A8" s="663">
        <v>4</v>
      </c>
      <c r="B8" s="663" t="s">
        <v>1830</v>
      </c>
      <c r="C8" s="663" t="s">
        <v>1831</v>
      </c>
      <c r="D8" s="665">
        <v>1006800.92</v>
      </c>
      <c r="E8" s="663" t="s">
        <v>1832</v>
      </c>
      <c r="F8" s="666"/>
    </row>
    <row r="9" spans="1:6" s="636" customFormat="1" ht="33.75">
      <c r="A9" s="663">
        <v>5</v>
      </c>
      <c r="B9" s="663" t="s">
        <v>1833</v>
      </c>
      <c r="C9" s="663" t="s">
        <v>1834</v>
      </c>
      <c r="D9" s="663" t="s">
        <v>1835</v>
      </c>
      <c r="E9" s="663" t="s">
        <v>1836</v>
      </c>
      <c r="F9" s="666"/>
    </row>
    <row r="10" spans="1:6" s="636" customFormat="1" ht="33.75">
      <c r="A10" s="663">
        <v>6</v>
      </c>
      <c r="B10" s="663" t="s">
        <v>1837</v>
      </c>
      <c r="C10" s="663" t="s">
        <v>1838</v>
      </c>
      <c r="D10" s="665">
        <v>13720</v>
      </c>
      <c r="E10" s="663" t="s">
        <v>1839</v>
      </c>
      <c r="F10" s="666"/>
    </row>
    <row r="11" spans="1:6" s="636" customFormat="1" ht="56.25">
      <c r="A11" s="663">
        <v>7</v>
      </c>
      <c r="B11" s="663" t="s">
        <v>1840</v>
      </c>
      <c r="C11" s="663" t="s">
        <v>1841</v>
      </c>
      <c r="D11" s="665">
        <v>5096</v>
      </c>
      <c r="E11" s="663" t="s">
        <v>1842</v>
      </c>
      <c r="F11" s="663" t="s">
        <v>1843</v>
      </c>
    </row>
    <row r="12" spans="1:6" s="636" customFormat="1" ht="33.75">
      <c r="A12" s="663">
        <v>8</v>
      </c>
      <c r="B12" s="663" t="s">
        <v>1844</v>
      </c>
      <c r="C12" s="663" t="s">
        <v>1845</v>
      </c>
      <c r="D12" s="665">
        <v>13720</v>
      </c>
      <c r="E12" s="663" t="s">
        <v>1846</v>
      </c>
      <c r="F12" s="666"/>
    </row>
    <row r="13" spans="1:6" s="636" customFormat="1" ht="22.5">
      <c r="A13" s="663">
        <v>9</v>
      </c>
      <c r="B13" s="663" t="s">
        <v>1847</v>
      </c>
      <c r="C13" s="663" t="s">
        <v>1848</v>
      </c>
      <c r="D13" s="665">
        <v>41170</v>
      </c>
      <c r="E13" s="666"/>
      <c r="F13" s="666"/>
    </row>
    <row r="14" spans="1:6" s="636" customFormat="1">
      <c r="A14" s="663">
        <v>10</v>
      </c>
      <c r="B14" s="668" t="s">
        <v>1849</v>
      </c>
      <c r="C14" s="663" t="s">
        <v>1850</v>
      </c>
      <c r="D14" s="665">
        <v>3907366</v>
      </c>
      <c r="E14" s="663" t="s">
        <v>1851</v>
      </c>
      <c r="F14" s="666"/>
    </row>
    <row r="15" spans="1:6" s="636" customFormat="1" ht="33.75">
      <c r="A15" s="663">
        <v>11</v>
      </c>
      <c r="B15" s="668" t="s">
        <v>1852</v>
      </c>
      <c r="C15" s="663" t="s">
        <v>1853</v>
      </c>
      <c r="D15" s="665">
        <v>318434.8</v>
      </c>
      <c r="E15" s="667">
        <v>42039</v>
      </c>
      <c r="F15" s="666"/>
    </row>
    <row r="16" spans="1:6" s="636" customFormat="1" ht="22.5">
      <c r="A16" s="663">
        <v>12</v>
      </c>
      <c r="B16" s="663" t="s">
        <v>1854</v>
      </c>
      <c r="C16" s="663" t="s">
        <v>1855</v>
      </c>
      <c r="D16" s="663" t="s">
        <v>1856</v>
      </c>
      <c r="E16" s="667">
        <v>42041</v>
      </c>
      <c r="F16" s="666"/>
    </row>
    <row r="17" spans="1:6" s="636" customFormat="1">
      <c r="A17" s="663">
        <v>13</v>
      </c>
      <c r="B17" s="663" t="s">
        <v>1857</v>
      </c>
      <c r="C17" s="663" t="s">
        <v>1858</v>
      </c>
      <c r="D17" s="663" t="s">
        <v>1859</v>
      </c>
      <c r="E17" s="667">
        <v>42073</v>
      </c>
      <c r="F17" s="666"/>
    </row>
    <row r="18" spans="1:6" s="636" customFormat="1" ht="22.5">
      <c r="A18" s="663">
        <v>14</v>
      </c>
      <c r="B18" s="663" t="s">
        <v>1860</v>
      </c>
      <c r="C18" s="663" t="s">
        <v>1861</v>
      </c>
      <c r="D18" s="665">
        <v>30278771.280000001</v>
      </c>
      <c r="E18" s="667">
        <v>42073</v>
      </c>
      <c r="F18" s="666"/>
    </row>
    <row r="19" spans="1:6" s="636" customFormat="1" ht="22.5">
      <c r="A19" s="663">
        <v>15</v>
      </c>
      <c r="B19" s="663" t="s">
        <v>1862</v>
      </c>
      <c r="C19" s="663" t="s">
        <v>1863</v>
      </c>
      <c r="D19" s="665">
        <v>15148</v>
      </c>
      <c r="E19" s="667">
        <v>42111</v>
      </c>
      <c r="F19" s="666"/>
    </row>
    <row r="20" spans="1:6" s="636" customFormat="1" ht="22.5">
      <c r="A20" s="663">
        <v>16</v>
      </c>
      <c r="B20" s="663" t="s">
        <v>1864</v>
      </c>
      <c r="C20" s="663" t="s">
        <v>1865</v>
      </c>
      <c r="D20" s="666"/>
      <c r="E20" s="667">
        <v>42054</v>
      </c>
      <c r="F20" s="666"/>
    </row>
    <row r="21" spans="1:6" s="636" customFormat="1" ht="22.5">
      <c r="A21" s="663">
        <v>17</v>
      </c>
      <c r="B21" s="663" t="s">
        <v>1866</v>
      </c>
      <c r="C21" s="663" t="s">
        <v>1867</v>
      </c>
      <c r="D21" s="666"/>
      <c r="E21" s="663" t="s">
        <v>1868</v>
      </c>
      <c r="F21" s="666"/>
    </row>
    <row r="22" spans="1:6" s="636" customFormat="1" ht="22.5">
      <c r="A22" s="663">
        <v>18</v>
      </c>
      <c r="B22" s="663" t="s">
        <v>1869</v>
      </c>
      <c r="C22" s="663" t="s">
        <v>1870</v>
      </c>
      <c r="D22" s="665">
        <v>610274</v>
      </c>
      <c r="E22" s="667">
        <v>42102</v>
      </c>
      <c r="F22" s="666"/>
    </row>
    <row r="23" spans="1:6" s="636" customFormat="1" ht="22.5">
      <c r="A23" s="663">
        <v>19</v>
      </c>
      <c r="B23" s="663" t="s">
        <v>1871</v>
      </c>
      <c r="C23" s="663" t="s">
        <v>1872</v>
      </c>
      <c r="D23" s="666"/>
      <c r="E23" s="667">
        <v>42086</v>
      </c>
      <c r="F23" s="666"/>
    </row>
    <row r="24" spans="1:6" s="636" customFormat="1">
      <c r="A24" s="663">
        <v>20</v>
      </c>
      <c r="B24" s="664" t="s">
        <v>1873</v>
      </c>
      <c r="C24" s="663" t="s">
        <v>1874</v>
      </c>
      <c r="D24" s="663" t="s">
        <v>1875</v>
      </c>
      <c r="E24" s="667">
        <v>42136</v>
      </c>
      <c r="F24" s="666"/>
    </row>
    <row r="25" spans="1:6" s="636" customFormat="1" ht="22.5">
      <c r="A25" s="663">
        <v>21</v>
      </c>
      <c r="B25" s="663" t="s">
        <v>1876</v>
      </c>
      <c r="C25" s="663" t="s">
        <v>1877</v>
      </c>
      <c r="D25" s="666"/>
      <c r="E25" s="667">
        <v>42086</v>
      </c>
      <c r="F25" s="666"/>
    </row>
    <row r="26" spans="1:6" s="636" customFormat="1" ht="22.5">
      <c r="A26" s="663">
        <v>22</v>
      </c>
      <c r="B26" s="663" t="s">
        <v>1878</v>
      </c>
      <c r="C26" s="663" t="s">
        <v>1879</v>
      </c>
      <c r="D26" s="665">
        <v>2279196</v>
      </c>
      <c r="E26" s="667">
        <v>42160</v>
      </c>
      <c r="F26" s="666"/>
    </row>
    <row r="27" spans="1:6" s="636" customFormat="1" ht="22.5">
      <c r="A27" s="663">
        <v>23</v>
      </c>
      <c r="B27" s="663" t="s">
        <v>1880</v>
      </c>
      <c r="C27" s="663" t="s">
        <v>1872</v>
      </c>
      <c r="D27" s="665">
        <v>5043</v>
      </c>
      <c r="E27" s="663" t="s">
        <v>1881</v>
      </c>
      <c r="F27" s="666"/>
    </row>
    <row r="28" spans="1:6" s="636" customFormat="1" ht="33.75">
      <c r="A28" s="663">
        <v>24</v>
      </c>
      <c r="B28" s="663" t="s">
        <v>1882</v>
      </c>
      <c r="C28" s="663" t="s">
        <v>1883</v>
      </c>
      <c r="D28" s="665">
        <v>1394933.46</v>
      </c>
      <c r="E28" s="667">
        <v>42086</v>
      </c>
      <c r="F28" s="666"/>
    </row>
    <row r="29" spans="1:6" s="636" customFormat="1" ht="33.75">
      <c r="A29" s="663">
        <v>25</v>
      </c>
      <c r="B29" s="663" t="s">
        <v>1884</v>
      </c>
      <c r="C29" s="663" t="s">
        <v>1845</v>
      </c>
      <c r="D29" s="665">
        <v>41170</v>
      </c>
      <c r="E29" s="666"/>
      <c r="F29" s="666"/>
    </row>
    <row r="30" spans="1:6" s="636" customFormat="1" ht="22.5">
      <c r="A30" s="663">
        <v>26</v>
      </c>
      <c r="B30" s="663" t="s">
        <v>1885</v>
      </c>
      <c r="C30" s="663" t="s">
        <v>1886</v>
      </c>
      <c r="D30" s="666"/>
      <c r="E30" s="667">
        <v>42123</v>
      </c>
      <c r="F30" s="666"/>
    </row>
    <row r="31" spans="1:6" s="636" customFormat="1" ht="33.75">
      <c r="A31" s="663">
        <v>27</v>
      </c>
      <c r="B31" s="663" t="s">
        <v>1887</v>
      </c>
      <c r="C31" s="663" t="s">
        <v>1888</v>
      </c>
      <c r="D31" s="663" t="s">
        <v>1889</v>
      </c>
      <c r="E31" s="666"/>
      <c r="F31" s="663" t="s">
        <v>1890</v>
      </c>
    </row>
    <row r="32" spans="1:6" s="636" customFormat="1" ht="22.5">
      <c r="A32" s="663">
        <v>28</v>
      </c>
      <c r="B32" s="663" t="s">
        <v>1891</v>
      </c>
      <c r="C32" s="663" t="s">
        <v>1892</v>
      </c>
      <c r="D32" s="665">
        <v>100935</v>
      </c>
      <c r="E32" s="667">
        <v>42115</v>
      </c>
      <c r="F32" s="666"/>
    </row>
    <row r="33" spans="1:6" s="636" customFormat="1" ht="22.5">
      <c r="A33" s="663">
        <v>29</v>
      </c>
      <c r="B33" s="663" t="s">
        <v>1893</v>
      </c>
      <c r="C33" s="663" t="s">
        <v>1894</v>
      </c>
      <c r="D33" s="665">
        <v>13570</v>
      </c>
      <c r="E33" s="663" t="s">
        <v>1895</v>
      </c>
      <c r="F33" s="666"/>
    </row>
    <row r="34" spans="1:6" s="636" customFormat="1" ht="22.5">
      <c r="A34" s="663">
        <v>30</v>
      </c>
      <c r="B34" s="663" t="s">
        <v>1896</v>
      </c>
      <c r="C34" s="663" t="s">
        <v>1897</v>
      </c>
      <c r="D34" s="665">
        <v>32880</v>
      </c>
      <c r="E34" s="663" t="s">
        <v>1898</v>
      </c>
      <c r="F34" s="666"/>
    </row>
    <row r="35" spans="1:6" s="636" customFormat="1" ht="22.5">
      <c r="A35" s="663">
        <v>31</v>
      </c>
      <c r="B35" s="663" t="s">
        <v>1899</v>
      </c>
      <c r="C35" s="663" t="s">
        <v>1900</v>
      </c>
      <c r="D35" s="665">
        <v>27437888.530000001</v>
      </c>
      <c r="E35" s="667">
        <v>42142</v>
      </c>
      <c r="F35" s="666"/>
    </row>
    <row r="36" spans="1:6" s="636" customFormat="1" ht="22.5">
      <c r="A36" s="663">
        <v>32</v>
      </c>
      <c r="B36" s="663" t="s">
        <v>1901</v>
      </c>
      <c r="C36" s="663" t="s">
        <v>1902</v>
      </c>
      <c r="D36" s="665">
        <v>43170</v>
      </c>
      <c r="E36" s="667">
        <v>42142</v>
      </c>
      <c r="F36" s="666"/>
    </row>
    <row r="37" spans="1:6" s="636" customFormat="1" ht="22.5">
      <c r="A37" s="663">
        <v>33</v>
      </c>
      <c r="B37" s="663" t="s">
        <v>1903</v>
      </c>
      <c r="C37" s="663" t="s">
        <v>1904</v>
      </c>
      <c r="D37" s="665">
        <v>15430</v>
      </c>
      <c r="E37" s="667">
        <v>42163</v>
      </c>
      <c r="F37" s="666"/>
    </row>
    <row r="38" spans="1:6" s="636" customFormat="1">
      <c r="A38" s="663">
        <v>34</v>
      </c>
      <c r="B38" s="663" t="s">
        <v>1905</v>
      </c>
      <c r="C38" s="663" t="s">
        <v>1906</v>
      </c>
      <c r="D38" s="665">
        <v>13570</v>
      </c>
      <c r="E38" s="663" t="s">
        <v>1907</v>
      </c>
      <c r="F38" s="666"/>
    </row>
    <row r="39" spans="1:6" s="636" customFormat="1" ht="33.75">
      <c r="A39" s="663">
        <v>35</v>
      </c>
      <c r="B39" s="663" t="s">
        <v>1908</v>
      </c>
      <c r="C39" s="663" t="s">
        <v>1909</v>
      </c>
      <c r="D39" s="663" t="s">
        <v>1910</v>
      </c>
      <c r="E39" s="663" t="s">
        <v>1911</v>
      </c>
      <c r="F39" s="666"/>
    </row>
    <row r="40" spans="1:6" s="636" customFormat="1" ht="22.5">
      <c r="A40" s="663">
        <v>36</v>
      </c>
      <c r="B40" s="663" t="s">
        <v>1912</v>
      </c>
      <c r="C40" s="663" t="s">
        <v>1913</v>
      </c>
      <c r="D40" s="665">
        <v>60000</v>
      </c>
      <c r="E40" s="667">
        <v>42159</v>
      </c>
      <c r="F40" s="666"/>
    </row>
    <row r="41" spans="1:6" s="636" customFormat="1">
      <c r="A41" s="663">
        <v>37</v>
      </c>
      <c r="B41" s="663" t="s">
        <v>1914</v>
      </c>
      <c r="C41" s="663" t="s">
        <v>1915</v>
      </c>
      <c r="D41" s="665">
        <v>2789480.29</v>
      </c>
      <c r="E41" s="667">
        <v>42171</v>
      </c>
      <c r="F41" s="666"/>
    </row>
    <row r="42" spans="1:6" s="636" customFormat="1" ht="22.5">
      <c r="A42" s="663">
        <v>38</v>
      </c>
      <c r="B42" s="663" t="s">
        <v>1916</v>
      </c>
      <c r="C42" s="663" t="s">
        <v>1917</v>
      </c>
      <c r="D42" s="666"/>
      <c r="E42" s="663" t="s">
        <v>1918</v>
      </c>
      <c r="F42" s="666"/>
    </row>
    <row r="43" spans="1:6" s="636" customFormat="1" ht="33.75">
      <c r="A43" s="663">
        <v>39</v>
      </c>
      <c r="B43" s="663" t="s">
        <v>1878</v>
      </c>
      <c r="C43" s="663" t="s">
        <v>1879</v>
      </c>
      <c r="D43" s="665">
        <v>2279196</v>
      </c>
      <c r="E43" s="663" t="s">
        <v>1842</v>
      </c>
      <c r="F43" s="663" t="s">
        <v>1890</v>
      </c>
    </row>
    <row r="44" spans="1:6" s="636" customFormat="1" ht="22.5">
      <c r="A44" s="663">
        <v>40</v>
      </c>
      <c r="B44" s="663" t="s">
        <v>1880</v>
      </c>
      <c r="C44" s="663" t="s">
        <v>1919</v>
      </c>
      <c r="D44" s="665">
        <v>5043</v>
      </c>
      <c r="E44" s="667">
        <v>42086</v>
      </c>
      <c r="F44" s="666"/>
    </row>
    <row r="45" spans="1:6" s="636" customFormat="1" ht="22.5">
      <c r="A45" s="663">
        <v>41</v>
      </c>
      <c r="B45" s="663" t="s">
        <v>1920</v>
      </c>
      <c r="C45" s="663" t="s">
        <v>1921</v>
      </c>
      <c r="D45" s="665">
        <v>13720</v>
      </c>
      <c r="E45" s="663" t="s">
        <v>1836</v>
      </c>
      <c r="F45" s="666"/>
    </row>
    <row r="46" spans="1:6" s="636" customFormat="1" ht="22.5">
      <c r="A46" s="663">
        <v>42</v>
      </c>
      <c r="B46" s="663" t="s">
        <v>1922</v>
      </c>
      <c r="C46" s="663" t="s">
        <v>1923</v>
      </c>
      <c r="D46" s="665">
        <v>23294502</v>
      </c>
      <c r="E46" s="667">
        <v>42090</v>
      </c>
      <c r="F46" s="666"/>
    </row>
    <row r="47" spans="1:6" s="636" customFormat="1" ht="22.5">
      <c r="A47" s="663">
        <v>43</v>
      </c>
      <c r="B47" s="663" t="s">
        <v>1840</v>
      </c>
      <c r="C47" s="663" t="s">
        <v>1924</v>
      </c>
      <c r="D47" s="666"/>
      <c r="E47" s="667">
        <v>42086</v>
      </c>
      <c r="F47" s="666"/>
    </row>
    <row r="48" spans="1:6" s="636" customFormat="1" ht="33.75">
      <c r="A48" s="663">
        <v>44</v>
      </c>
      <c r="B48" s="663" t="s">
        <v>1925</v>
      </c>
      <c r="C48" s="663" t="s">
        <v>1845</v>
      </c>
      <c r="D48" s="665">
        <v>13720</v>
      </c>
      <c r="E48" s="663" t="s">
        <v>1926</v>
      </c>
      <c r="F48" s="666"/>
    </row>
    <row r="49" spans="1:6" s="636" customFormat="1" ht="22.5">
      <c r="A49" s="663">
        <v>45</v>
      </c>
      <c r="B49" s="663" t="s">
        <v>1927</v>
      </c>
      <c r="C49" s="663" t="s">
        <v>1863</v>
      </c>
      <c r="D49" s="665">
        <v>3925</v>
      </c>
      <c r="E49" s="663" t="s">
        <v>1928</v>
      </c>
      <c r="F49" s="666"/>
    </row>
    <row r="50" spans="1:6" s="636" customFormat="1">
      <c r="A50" s="663">
        <v>46</v>
      </c>
      <c r="B50" s="663" t="s">
        <v>1929</v>
      </c>
      <c r="C50" s="663" t="s">
        <v>1930</v>
      </c>
      <c r="D50" s="665">
        <v>13720</v>
      </c>
      <c r="E50" s="663" t="s">
        <v>1846</v>
      </c>
      <c r="F50" s="666"/>
    </row>
    <row r="51" spans="1:6" s="636" customFormat="1" ht="45">
      <c r="A51" s="663">
        <v>47</v>
      </c>
      <c r="B51" s="663" t="s">
        <v>1891</v>
      </c>
      <c r="C51" s="663" t="s">
        <v>1892</v>
      </c>
      <c r="D51" s="663" t="s">
        <v>1931</v>
      </c>
      <c r="E51" s="667">
        <v>42115</v>
      </c>
      <c r="F51" s="663" t="s">
        <v>1932</v>
      </c>
    </row>
    <row r="52" spans="1:6" s="636" customFormat="1">
      <c r="A52" s="663">
        <v>48</v>
      </c>
      <c r="B52" s="663" t="s">
        <v>1933</v>
      </c>
      <c r="C52" s="663" t="s">
        <v>1934</v>
      </c>
      <c r="D52" s="666"/>
      <c r="E52" s="663" t="s">
        <v>1935</v>
      </c>
      <c r="F52" s="666"/>
    </row>
    <row r="53" spans="1:6" s="636" customFormat="1" ht="22.5">
      <c r="A53" s="663">
        <v>49</v>
      </c>
      <c r="B53" s="663" t="s">
        <v>1936</v>
      </c>
      <c r="C53" s="663" t="s">
        <v>1717</v>
      </c>
      <c r="D53" s="665">
        <v>541020.75</v>
      </c>
      <c r="E53" s="667">
        <v>42167</v>
      </c>
      <c r="F53" s="666"/>
    </row>
    <row r="54" spans="1:6" s="636" customFormat="1" ht="22.5">
      <c r="A54" s="663">
        <v>50</v>
      </c>
      <c r="B54" s="663" t="s">
        <v>1937</v>
      </c>
      <c r="C54" s="663" t="s">
        <v>1938</v>
      </c>
      <c r="D54" s="666"/>
      <c r="E54" s="663" t="s">
        <v>1939</v>
      </c>
      <c r="F54" s="666"/>
    </row>
    <row r="55" spans="1:6" s="636" customFormat="1" ht="22.5">
      <c r="A55" s="663">
        <v>51</v>
      </c>
      <c r="B55" s="663" t="s">
        <v>1940</v>
      </c>
      <c r="C55" s="663" t="s">
        <v>1921</v>
      </c>
      <c r="D55" s="665">
        <v>41170</v>
      </c>
      <c r="E55" s="667">
        <v>42158</v>
      </c>
      <c r="F55" s="666"/>
    </row>
    <row r="56" spans="1:6" s="636" customFormat="1" ht="22.5">
      <c r="A56" s="663">
        <v>52</v>
      </c>
      <c r="B56" s="663" t="s">
        <v>1941</v>
      </c>
      <c r="C56" s="663" t="s">
        <v>1938</v>
      </c>
      <c r="D56" s="665">
        <v>42158</v>
      </c>
      <c r="E56" s="667">
        <v>42145</v>
      </c>
      <c r="F56" s="666"/>
    </row>
    <row r="57" spans="1:6" s="636" customFormat="1" ht="22.5">
      <c r="A57" s="663">
        <v>53</v>
      </c>
      <c r="B57" s="663" t="s">
        <v>1942</v>
      </c>
      <c r="C57" s="663" t="s">
        <v>1943</v>
      </c>
      <c r="D57" s="663" t="s">
        <v>1944</v>
      </c>
      <c r="E57" s="667">
        <v>42164</v>
      </c>
      <c r="F57" s="666"/>
    </row>
    <row r="58" spans="1:6" s="636" customFormat="1">
      <c r="A58" s="663">
        <v>54</v>
      </c>
      <c r="B58" s="663" t="s">
        <v>1945</v>
      </c>
      <c r="C58" s="663" t="s">
        <v>1915</v>
      </c>
      <c r="D58" s="669">
        <v>2789480</v>
      </c>
      <c r="E58" s="667">
        <v>42164</v>
      </c>
      <c r="F58" s="666"/>
    </row>
    <row r="59" spans="1:6" s="636" customFormat="1" ht="22.5">
      <c r="A59" s="663">
        <v>55</v>
      </c>
      <c r="B59" s="663" t="s">
        <v>1946</v>
      </c>
      <c r="C59" s="663" t="s">
        <v>1947</v>
      </c>
      <c r="D59" s="665">
        <v>27374886</v>
      </c>
      <c r="E59" s="667">
        <v>42179</v>
      </c>
      <c r="F59" s="666"/>
    </row>
    <row r="60" spans="1:6" s="636" customFormat="1" ht="22.5">
      <c r="A60" s="663">
        <v>56</v>
      </c>
      <c r="B60" s="663" t="s">
        <v>1948</v>
      </c>
      <c r="C60" s="663" t="s">
        <v>1949</v>
      </c>
      <c r="D60" s="665">
        <v>46290</v>
      </c>
      <c r="E60" s="667">
        <v>42185</v>
      </c>
      <c r="F60" s="666"/>
    </row>
    <row r="61" spans="1:6" s="636" customFormat="1" ht="48.75" customHeight="1">
      <c r="A61" s="663">
        <v>57</v>
      </c>
      <c r="B61" s="670" t="s">
        <v>1950</v>
      </c>
      <c r="C61" s="670" t="s">
        <v>1951</v>
      </c>
      <c r="D61" s="671">
        <v>13236184.65</v>
      </c>
      <c r="E61" s="672">
        <v>42110</v>
      </c>
      <c r="F61" s="673"/>
    </row>
    <row r="62" spans="1:6" s="636" customFormat="1">
      <c r="A62" s="663">
        <v>58</v>
      </c>
      <c r="B62" s="674"/>
      <c r="C62" s="674"/>
      <c r="D62" s="675"/>
      <c r="E62" s="676"/>
      <c r="F62" s="677"/>
    </row>
    <row r="63" spans="1:6" s="636" customFormat="1" ht="22.5">
      <c r="A63" s="663">
        <v>59</v>
      </c>
      <c r="B63" s="663" t="s">
        <v>1952</v>
      </c>
      <c r="C63" s="663" t="s">
        <v>1953</v>
      </c>
      <c r="D63" s="663" t="s">
        <v>1713</v>
      </c>
      <c r="E63" s="667">
        <v>42111</v>
      </c>
      <c r="F63" s="666"/>
    </row>
    <row r="64" spans="1:6" s="636" customFormat="1">
      <c r="A64" s="663">
        <v>60</v>
      </c>
      <c r="B64" s="663" t="s">
        <v>1954</v>
      </c>
      <c r="C64" s="663" t="s">
        <v>1955</v>
      </c>
      <c r="D64" s="663" t="s">
        <v>1713</v>
      </c>
      <c r="E64" s="667">
        <v>42138</v>
      </c>
      <c r="F64" s="666"/>
    </row>
    <row r="65" spans="1:6" s="636" customFormat="1" ht="48.75" customHeight="1">
      <c r="A65" s="663">
        <v>61</v>
      </c>
      <c r="B65" s="670" t="s">
        <v>1956</v>
      </c>
      <c r="C65" s="670" t="s">
        <v>1957</v>
      </c>
      <c r="D65" s="670" t="s">
        <v>1713</v>
      </c>
      <c r="E65" s="672">
        <v>42150</v>
      </c>
      <c r="F65" s="673"/>
    </row>
    <row r="66" spans="1:6" s="636" customFormat="1">
      <c r="A66" s="663">
        <v>62</v>
      </c>
      <c r="B66" s="674"/>
      <c r="C66" s="674"/>
      <c r="D66" s="674"/>
      <c r="E66" s="676"/>
      <c r="F66" s="678"/>
    </row>
    <row r="67" spans="1:6" s="636" customFormat="1" ht="22.5">
      <c r="A67" s="663">
        <v>63</v>
      </c>
      <c r="B67" s="663" t="s">
        <v>1958</v>
      </c>
      <c r="C67" s="663" t="s">
        <v>1959</v>
      </c>
      <c r="D67" s="663" t="s">
        <v>1713</v>
      </c>
      <c r="E67" s="667">
        <v>42156</v>
      </c>
      <c r="F67" s="666"/>
    </row>
    <row r="68" spans="1:6" s="636" customFormat="1" ht="22.5">
      <c r="A68" s="663">
        <v>64</v>
      </c>
      <c r="B68" s="663" t="s">
        <v>1960</v>
      </c>
      <c r="C68" s="663" t="s">
        <v>1870</v>
      </c>
      <c r="D68" s="663" t="s">
        <v>1713</v>
      </c>
      <c r="E68" s="667">
        <v>42171</v>
      </c>
      <c r="F68" s="666"/>
    </row>
    <row r="69" spans="1:6" s="636" customFormat="1" ht="22.5">
      <c r="A69" s="663">
        <v>65</v>
      </c>
      <c r="B69" s="663" t="s">
        <v>1961</v>
      </c>
      <c r="C69" s="663" t="s">
        <v>1962</v>
      </c>
      <c r="D69" s="665">
        <v>290333600.04000002</v>
      </c>
      <c r="E69" s="667">
        <v>42171</v>
      </c>
      <c r="F69" s="666"/>
    </row>
    <row r="70" spans="1:6" s="636" customFormat="1">
      <c r="A70" s="663">
        <v>66</v>
      </c>
      <c r="B70" s="663" t="s">
        <v>1963</v>
      </c>
      <c r="C70" s="663" t="s">
        <v>1964</v>
      </c>
      <c r="D70" s="663" t="s">
        <v>1965</v>
      </c>
      <c r="E70" s="667">
        <v>42201</v>
      </c>
      <c r="F70" s="666"/>
    </row>
    <row r="71" spans="1:6" s="636" customFormat="1" ht="33.75">
      <c r="A71" s="663">
        <v>67</v>
      </c>
      <c r="B71" s="668" t="s">
        <v>1966</v>
      </c>
      <c r="C71" s="663" t="s">
        <v>1737</v>
      </c>
      <c r="D71" s="679">
        <v>41170</v>
      </c>
      <c r="E71" s="667">
        <v>42062</v>
      </c>
      <c r="F71" s="666"/>
    </row>
    <row r="72" spans="1:6" s="636" customFormat="1">
      <c r="A72" s="663">
        <v>68</v>
      </c>
      <c r="B72" s="668" t="s">
        <v>1967</v>
      </c>
      <c r="C72" s="663" t="s">
        <v>1968</v>
      </c>
      <c r="D72" s="668" t="s">
        <v>1969</v>
      </c>
      <c r="E72" s="667">
        <v>42051</v>
      </c>
      <c r="F72" s="666"/>
    </row>
    <row r="73" spans="1:6" s="636" customFormat="1">
      <c r="A73" s="663">
        <v>69</v>
      </c>
      <c r="B73" s="668" t="s">
        <v>1970</v>
      </c>
      <c r="C73" s="663" t="s">
        <v>1971</v>
      </c>
      <c r="D73" s="679">
        <v>13720</v>
      </c>
      <c r="E73" s="667">
        <v>42067</v>
      </c>
      <c r="F73" s="666"/>
    </row>
    <row r="74" spans="1:6" s="636" customFormat="1">
      <c r="A74" s="663">
        <v>70</v>
      </c>
      <c r="B74" s="668" t="s">
        <v>1972</v>
      </c>
      <c r="C74" s="663" t="s">
        <v>1973</v>
      </c>
      <c r="D74" s="679">
        <v>12070</v>
      </c>
      <c r="E74" s="667">
        <v>42069</v>
      </c>
      <c r="F74" s="666"/>
    </row>
    <row r="75" spans="1:6" s="636" customFormat="1" ht="22.5">
      <c r="A75" s="663">
        <v>71</v>
      </c>
      <c r="B75" s="668" t="s">
        <v>1974</v>
      </c>
      <c r="C75" s="663" t="s">
        <v>1975</v>
      </c>
      <c r="D75" s="679">
        <v>174572.15</v>
      </c>
      <c r="E75" s="667">
        <v>42075</v>
      </c>
      <c r="F75" s="666"/>
    </row>
    <row r="76" spans="1:6" s="636" customFormat="1" ht="45">
      <c r="A76" s="663">
        <v>72</v>
      </c>
      <c r="B76" s="668" t="s">
        <v>1976</v>
      </c>
      <c r="C76" s="663" t="s">
        <v>1977</v>
      </c>
      <c r="D76" s="668" t="s">
        <v>1978</v>
      </c>
      <c r="E76" s="667">
        <v>42066</v>
      </c>
      <c r="F76" s="666"/>
    </row>
    <row r="77" spans="1:6" s="636" customFormat="1" ht="22.5">
      <c r="A77" s="663">
        <v>73</v>
      </c>
      <c r="B77" s="668" t="s">
        <v>1979</v>
      </c>
      <c r="C77" s="663" t="s">
        <v>1980</v>
      </c>
      <c r="D77" s="679">
        <v>15430</v>
      </c>
      <c r="E77" s="667">
        <v>42138</v>
      </c>
      <c r="F77" s="666"/>
    </row>
    <row r="78" spans="1:6" s="636" customFormat="1" ht="22.5">
      <c r="A78" s="663">
        <v>74</v>
      </c>
      <c r="B78" s="668" t="s">
        <v>1981</v>
      </c>
      <c r="C78" s="663" t="s">
        <v>1982</v>
      </c>
      <c r="D78" s="668" t="s">
        <v>1983</v>
      </c>
      <c r="E78" s="667">
        <v>42158</v>
      </c>
      <c r="F78" s="666"/>
    </row>
    <row r="79" spans="1:6" s="636" customFormat="1" ht="22.5">
      <c r="A79" s="663">
        <v>75</v>
      </c>
      <c r="B79" s="668" t="s">
        <v>1984</v>
      </c>
      <c r="C79" s="663" t="s">
        <v>1985</v>
      </c>
      <c r="D79" s="668" t="s">
        <v>1713</v>
      </c>
      <c r="E79" s="667">
        <v>42032</v>
      </c>
      <c r="F79" s="666"/>
    </row>
    <row r="80" spans="1:6" s="636" customFormat="1">
      <c r="A80" s="663">
        <v>76</v>
      </c>
      <c r="B80" s="668" t="s">
        <v>1986</v>
      </c>
      <c r="C80" s="663" t="s">
        <v>1987</v>
      </c>
      <c r="D80" s="668" t="s">
        <v>1713</v>
      </c>
      <c r="E80" s="666"/>
      <c r="F80" s="666"/>
    </row>
    <row r="81" spans="1:6" s="636" customFormat="1" ht="22.5">
      <c r="A81" s="663">
        <v>77</v>
      </c>
      <c r="B81" s="668" t="s">
        <v>1988</v>
      </c>
      <c r="C81" s="663" t="s">
        <v>1913</v>
      </c>
      <c r="D81" s="668" t="s">
        <v>1713</v>
      </c>
      <c r="E81" s="667">
        <v>42111</v>
      </c>
      <c r="F81" s="666"/>
    </row>
    <row r="82" spans="1:6" s="636" customFormat="1" ht="22.5">
      <c r="A82" s="663">
        <v>78</v>
      </c>
      <c r="B82" s="668" t="s">
        <v>1989</v>
      </c>
      <c r="C82" s="663" t="s">
        <v>1990</v>
      </c>
      <c r="D82" s="668" t="s">
        <v>1713</v>
      </c>
      <c r="E82" s="667">
        <v>42121</v>
      </c>
      <c r="F82" s="666"/>
    </row>
    <row r="83" spans="1:6" s="636" customFormat="1" ht="22.5">
      <c r="A83" s="663">
        <v>79</v>
      </c>
      <c r="B83" s="663" t="s">
        <v>1991</v>
      </c>
      <c r="C83" s="663" t="s">
        <v>1992</v>
      </c>
      <c r="D83" s="663" t="s">
        <v>1713</v>
      </c>
      <c r="E83" s="667">
        <v>42150</v>
      </c>
      <c r="F83" s="666"/>
    </row>
    <row r="84" spans="1:6" s="636" customFormat="1" ht="22.5">
      <c r="A84" s="663">
        <v>80</v>
      </c>
      <c r="B84" s="663" t="s">
        <v>1993</v>
      </c>
      <c r="C84" s="663" t="s">
        <v>1994</v>
      </c>
      <c r="D84" s="668" t="s">
        <v>1713</v>
      </c>
      <c r="E84" s="667">
        <v>42171</v>
      </c>
      <c r="F84" s="666"/>
    </row>
    <row r="85" spans="1:6" s="636" customFormat="1" ht="22.5">
      <c r="A85" s="663">
        <v>81</v>
      </c>
      <c r="B85" s="668" t="s">
        <v>1995</v>
      </c>
      <c r="C85" s="663" t="s">
        <v>1996</v>
      </c>
      <c r="D85" s="668" t="s">
        <v>1713</v>
      </c>
      <c r="E85" s="680">
        <v>42185</v>
      </c>
      <c r="F85" s="666"/>
    </row>
    <row r="86" spans="1:6" s="636" customFormat="1" ht="22.5">
      <c r="A86" s="663">
        <v>82</v>
      </c>
      <c r="B86" s="668" t="s">
        <v>1997</v>
      </c>
      <c r="C86" s="663" t="s">
        <v>1998</v>
      </c>
      <c r="D86" s="668" t="s">
        <v>1713</v>
      </c>
      <c r="E86" s="667">
        <v>42115</v>
      </c>
      <c r="F86" s="666"/>
    </row>
    <row r="87" spans="1:6" s="636" customFormat="1">
      <c r="A87" s="663">
        <v>83</v>
      </c>
      <c r="B87" s="668" t="s">
        <v>1999</v>
      </c>
      <c r="C87" s="663" t="s">
        <v>2000</v>
      </c>
      <c r="D87" s="668" t="s">
        <v>1713</v>
      </c>
      <c r="E87" s="667">
        <v>42116</v>
      </c>
      <c r="F87" s="666"/>
    </row>
    <row r="88" spans="1:6" s="636" customFormat="1" ht="22.5">
      <c r="A88" s="663">
        <v>84</v>
      </c>
      <c r="B88" s="668" t="s">
        <v>2001</v>
      </c>
      <c r="C88" s="663" t="s">
        <v>2002</v>
      </c>
      <c r="D88" s="668" t="s">
        <v>1713</v>
      </c>
      <c r="E88" s="667">
        <v>42148</v>
      </c>
      <c r="F88" s="666"/>
    </row>
    <row r="89" spans="1:6" s="636" customFormat="1" ht="22.5">
      <c r="A89" s="663">
        <v>85</v>
      </c>
      <c r="B89" s="668" t="s">
        <v>2003</v>
      </c>
      <c r="C89" s="663" t="s">
        <v>2004</v>
      </c>
      <c r="D89" s="668" t="s">
        <v>1713</v>
      </c>
      <c r="E89" s="667">
        <v>42125</v>
      </c>
      <c r="F89" s="666"/>
    </row>
    <row r="90" spans="1:6" s="636" customFormat="1" ht="33.75">
      <c r="A90" s="663">
        <v>86</v>
      </c>
      <c r="B90" s="668" t="s">
        <v>2005</v>
      </c>
      <c r="C90" s="663" t="s">
        <v>2006</v>
      </c>
      <c r="D90" s="668" t="s">
        <v>1713</v>
      </c>
      <c r="E90" s="667">
        <v>42158</v>
      </c>
      <c r="F90" s="666"/>
    </row>
    <row r="91" spans="1:6" s="636" customFormat="1" ht="22.5">
      <c r="A91" s="663">
        <v>87</v>
      </c>
      <c r="B91" s="668" t="s">
        <v>2007</v>
      </c>
      <c r="C91" s="663" t="s">
        <v>2008</v>
      </c>
      <c r="D91" s="668" t="s">
        <v>1713</v>
      </c>
      <c r="E91" s="667">
        <v>42161</v>
      </c>
      <c r="F91" s="666"/>
    </row>
    <row r="92" spans="1:6" s="636" customFormat="1" ht="33.75">
      <c r="A92" s="663">
        <v>88</v>
      </c>
      <c r="B92" s="663" t="s">
        <v>2009</v>
      </c>
      <c r="C92" s="668" t="s">
        <v>2010</v>
      </c>
      <c r="D92" s="665">
        <v>15062</v>
      </c>
      <c r="E92" s="667">
        <v>42185</v>
      </c>
      <c r="F92" s="663" t="s">
        <v>2011</v>
      </c>
    </row>
    <row r="93" spans="1:6" s="636" customFormat="1" ht="22.5">
      <c r="A93" s="663">
        <v>89</v>
      </c>
      <c r="B93" s="663" t="s">
        <v>2012</v>
      </c>
      <c r="C93" s="663" t="s">
        <v>2013</v>
      </c>
      <c r="D93" s="665">
        <v>4147041.41</v>
      </c>
      <c r="E93" s="667">
        <v>42185</v>
      </c>
      <c r="F93" s="666"/>
    </row>
    <row r="94" spans="1:6" s="636" customFormat="1" ht="33.75">
      <c r="A94" s="663">
        <v>90</v>
      </c>
      <c r="B94" s="663" t="s">
        <v>2014</v>
      </c>
      <c r="C94" s="663" t="s">
        <v>2015</v>
      </c>
      <c r="D94" s="665">
        <v>52672.33</v>
      </c>
      <c r="E94" s="667">
        <v>42188</v>
      </c>
      <c r="F94" s="666"/>
    </row>
    <row r="95" spans="1:6" s="636" customFormat="1">
      <c r="A95" s="663">
        <v>91</v>
      </c>
      <c r="B95" s="663" t="s">
        <v>2016</v>
      </c>
      <c r="C95" s="663" t="s">
        <v>2017</v>
      </c>
      <c r="D95" s="665">
        <v>31643</v>
      </c>
      <c r="E95" s="681"/>
      <c r="F95" s="666"/>
    </row>
    <row r="96" spans="1:6" s="636" customFormat="1" ht="22.5">
      <c r="A96" s="663">
        <v>92</v>
      </c>
      <c r="B96" s="663" t="s">
        <v>2018</v>
      </c>
      <c r="C96" s="663" t="s">
        <v>2019</v>
      </c>
      <c r="D96" s="665">
        <v>45238</v>
      </c>
      <c r="E96" s="667">
        <v>42177</v>
      </c>
      <c r="F96" s="666"/>
    </row>
    <row r="97" spans="1:6" s="636" customFormat="1" ht="22.5">
      <c r="A97" s="663">
        <v>93</v>
      </c>
      <c r="B97" s="663" t="s">
        <v>2020</v>
      </c>
      <c r="C97" s="663" t="s">
        <v>2019</v>
      </c>
      <c r="D97" s="665">
        <v>15345</v>
      </c>
      <c r="E97" s="666"/>
      <c r="F97" s="666"/>
    </row>
    <row r="98" spans="1:6" s="636" customFormat="1" ht="33.75">
      <c r="A98" s="663">
        <v>94</v>
      </c>
      <c r="B98" s="663" t="s">
        <v>2021</v>
      </c>
      <c r="C98" s="663" t="s">
        <v>2022</v>
      </c>
      <c r="D98" s="663" t="s">
        <v>2023</v>
      </c>
      <c r="E98" s="666"/>
      <c r="F98" s="666"/>
    </row>
    <row r="99" spans="1:6" s="636" customFormat="1">
      <c r="A99" s="663">
        <v>95</v>
      </c>
      <c r="B99" s="663" t="s">
        <v>2009</v>
      </c>
      <c r="C99" s="668" t="s">
        <v>2010</v>
      </c>
      <c r="D99" s="665">
        <v>15062</v>
      </c>
      <c r="E99" s="667">
        <v>42185</v>
      </c>
      <c r="F99" s="666"/>
    </row>
    <row r="100" spans="1:6" s="636" customFormat="1" ht="22.5">
      <c r="A100" s="663">
        <v>96</v>
      </c>
      <c r="B100" s="663" t="s">
        <v>2012</v>
      </c>
      <c r="C100" s="663" t="s">
        <v>2013</v>
      </c>
      <c r="D100" s="665">
        <v>4147041.41</v>
      </c>
      <c r="E100" s="667">
        <v>42185</v>
      </c>
      <c r="F100" s="666"/>
    </row>
    <row r="101" spans="1:6" s="636" customFormat="1" ht="33.75">
      <c r="A101" s="663">
        <v>97</v>
      </c>
      <c r="B101" s="663" t="s">
        <v>2024</v>
      </c>
      <c r="C101" s="663" t="s">
        <v>2015</v>
      </c>
      <c r="D101" s="665">
        <v>652672.32999999996</v>
      </c>
      <c r="E101" s="667">
        <v>42188</v>
      </c>
      <c r="F101" s="666"/>
    </row>
    <row r="102" spans="1:6" s="636" customFormat="1">
      <c r="A102" s="663">
        <v>98</v>
      </c>
      <c r="B102" s="663" t="s">
        <v>2016</v>
      </c>
      <c r="C102" s="668" t="s">
        <v>2025</v>
      </c>
      <c r="D102" s="665">
        <v>31643</v>
      </c>
      <c r="E102" s="681"/>
      <c r="F102" s="666"/>
    </row>
    <row r="103" spans="1:6" s="636" customFormat="1" ht="22.5">
      <c r="A103" s="663">
        <v>99</v>
      </c>
      <c r="B103" s="663" t="s">
        <v>2018</v>
      </c>
      <c r="C103" s="663" t="s">
        <v>2019</v>
      </c>
      <c r="D103" s="665">
        <v>45238</v>
      </c>
      <c r="E103" s="667">
        <v>42177</v>
      </c>
      <c r="F103" s="666"/>
    </row>
    <row r="104" spans="1:6" s="636" customFormat="1" ht="22.5">
      <c r="A104" s="663">
        <v>100</v>
      </c>
      <c r="B104" s="663" t="s">
        <v>2020</v>
      </c>
      <c r="C104" s="663" t="s">
        <v>2019</v>
      </c>
      <c r="D104" s="665">
        <v>15345</v>
      </c>
      <c r="E104" s="666"/>
      <c r="F104" s="666"/>
    </row>
    <row r="105" spans="1:6" s="636" customFormat="1" ht="33.75">
      <c r="A105" s="663">
        <v>101</v>
      </c>
      <c r="B105" s="663" t="s">
        <v>2021</v>
      </c>
      <c r="C105" s="663" t="s">
        <v>2026</v>
      </c>
      <c r="D105" s="663" t="s">
        <v>2023</v>
      </c>
      <c r="E105" s="666"/>
      <c r="F105" s="666"/>
    </row>
  </sheetData>
  <mergeCells count="12">
    <mergeCell ref="B65:B66"/>
    <mergeCell ref="C65:C66"/>
    <mergeCell ref="D65:D66"/>
    <mergeCell ref="E65:E66"/>
    <mergeCell ref="F65:F66"/>
    <mergeCell ref="A2:F2"/>
    <mergeCell ref="A3:F3"/>
    <mergeCell ref="B61:B62"/>
    <mergeCell ref="C61:C62"/>
    <mergeCell ref="D61:D62"/>
    <mergeCell ref="E61:E62"/>
    <mergeCell ref="F61:F62"/>
  </mergeCells>
  <hyperlinks>
    <hyperlink ref="B5" r:id="rId1" location="'RR FEDERALES'!S438" display="../../../../../../../DOCUME~1/ADMINI~1/CONFIG~1/Temp/INFORME PARA LA CONTADORA EVANGELINA-1.xlsx - 'RR FEDERALES'!S438"/>
    <hyperlink ref="B6" r:id="rId2" location="Hoja2!S431" display="../../../../../../../DOCUME~1/ADMINI~1/CONFIG~1/Temp/INFORME PARA LA CONTADORA EVANGELINA-1.xlsx - Hoja2!S431"/>
    <hyperlink ref="B24" r:id="rId3" location="'RR FEDERALES'!S451" display="../../../../../../../DOCUME~1/ADMINI~1/CONFIG~1/Temp/INFORME PARA LA CONTADORA EVANGELINA-1.xlsx - 'RR FEDERALES'!S451"/>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7:I35"/>
  <sheetViews>
    <sheetView showGridLines="0" topLeftCell="A37" workbookViewId="0">
      <selection activeCell="G11" sqref="G11:G12"/>
    </sheetView>
  </sheetViews>
  <sheetFormatPr baseColWidth="10" defaultRowHeight="11.25"/>
  <cols>
    <col min="1" max="1" width="4.85546875" style="641" bestFit="1" customWidth="1"/>
    <col min="2" max="2" width="26.42578125" style="628" customWidth="1"/>
    <col min="3" max="3" width="20" style="628" customWidth="1"/>
    <col min="4" max="4" width="14.28515625" style="628" customWidth="1"/>
    <col min="5" max="5" width="13.85546875" style="628" customWidth="1"/>
    <col min="6" max="16384" width="11.42578125" style="628"/>
  </cols>
  <sheetData>
    <row r="7" spans="1:9" ht="13.5">
      <c r="A7" s="682" t="s">
        <v>2027</v>
      </c>
      <c r="B7" s="683"/>
      <c r="C7" s="683"/>
      <c r="D7" s="683"/>
      <c r="E7" s="683"/>
      <c r="F7" s="683"/>
      <c r="G7" s="683"/>
      <c r="H7" s="683"/>
      <c r="I7" s="684"/>
    </row>
    <row r="8" spans="1:9" ht="13.5">
      <c r="A8" s="685" t="s">
        <v>2028</v>
      </c>
      <c r="B8" s="686"/>
      <c r="C8" s="686"/>
      <c r="D8" s="686"/>
      <c r="E8" s="686"/>
      <c r="F8" s="686"/>
      <c r="G8" s="686"/>
      <c r="H8" s="686"/>
      <c r="I8" s="687"/>
    </row>
    <row r="9" spans="1:9" ht="27">
      <c r="A9" s="688" t="s">
        <v>1703</v>
      </c>
      <c r="B9" s="688" t="s">
        <v>1704</v>
      </c>
      <c r="C9" s="688" t="s">
        <v>2029</v>
      </c>
      <c r="D9" s="688" t="s">
        <v>2030</v>
      </c>
      <c r="E9" s="688" t="s">
        <v>2031</v>
      </c>
      <c r="F9" s="688" t="s">
        <v>2032</v>
      </c>
      <c r="G9" s="688" t="s">
        <v>2033</v>
      </c>
      <c r="H9" s="688" t="s">
        <v>1706</v>
      </c>
      <c r="I9" s="688" t="s">
        <v>2034</v>
      </c>
    </row>
    <row r="10" spans="1:9" ht="54">
      <c r="A10" s="689">
        <v>1</v>
      </c>
      <c r="B10" s="689" t="s">
        <v>2035</v>
      </c>
      <c r="C10" s="689" t="s">
        <v>2036</v>
      </c>
      <c r="D10" s="689" t="s">
        <v>2037</v>
      </c>
      <c r="E10" s="689" t="s">
        <v>2038</v>
      </c>
      <c r="F10" s="689" t="s">
        <v>2039</v>
      </c>
      <c r="G10" s="689" t="s">
        <v>2040</v>
      </c>
      <c r="H10" s="689" t="s">
        <v>2041</v>
      </c>
      <c r="I10" s="689" t="s">
        <v>2042</v>
      </c>
    </row>
    <row r="11" spans="1:9" ht="13.5">
      <c r="A11" s="690">
        <v>2</v>
      </c>
      <c r="B11" s="690" t="s">
        <v>2043</v>
      </c>
      <c r="C11" s="691" t="s">
        <v>2044</v>
      </c>
      <c r="D11" s="690" t="s">
        <v>2045</v>
      </c>
      <c r="E11" s="690" t="s">
        <v>2046</v>
      </c>
      <c r="F11" s="690" t="s">
        <v>2047</v>
      </c>
      <c r="G11" s="690" t="s">
        <v>2048</v>
      </c>
      <c r="H11" s="690" t="s">
        <v>2049</v>
      </c>
      <c r="I11" s="690" t="s">
        <v>2042</v>
      </c>
    </row>
    <row r="12" spans="1:9" ht="13.5">
      <c r="A12" s="690"/>
      <c r="B12" s="690"/>
      <c r="C12" s="691" t="s">
        <v>2050</v>
      </c>
      <c r="D12" s="690"/>
      <c r="E12" s="690"/>
      <c r="F12" s="690"/>
      <c r="G12" s="690"/>
      <c r="H12" s="690"/>
      <c r="I12" s="690"/>
    </row>
    <row r="13" spans="1:9" ht="94.5">
      <c r="A13" s="691">
        <v>3</v>
      </c>
      <c r="B13" s="691" t="s">
        <v>2051</v>
      </c>
      <c r="C13" s="691" t="s">
        <v>2052</v>
      </c>
      <c r="D13" s="691" t="s">
        <v>2053</v>
      </c>
      <c r="E13" s="691" t="s">
        <v>2054</v>
      </c>
      <c r="F13" s="691" t="s">
        <v>2055</v>
      </c>
      <c r="G13" s="691" t="s">
        <v>2056</v>
      </c>
      <c r="H13" s="691" t="s">
        <v>2057</v>
      </c>
      <c r="I13" s="691" t="s">
        <v>2042</v>
      </c>
    </row>
    <row r="14" spans="1:9" ht="13.5">
      <c r="A14" s="690">
        <v>4</v>
      </c>
      <c r="B14" s="690" t="s">
        <v>2058</v>
      </c>
      <c r="C14" s="691" t="s">
        <v>2059</v>
      </c>
      <c r="D14" s="690" t="s">
        <v>2060</v>
      </c>
      <c r="E14" s="690" t="s">
        <v>2046</v>
      </c>
      <c r="F14" s="690" t="s">
        <v>2047</v>
      </c>
      <c r="G14" s="690" t="s">
        <v>2061</v>
      </c>
      <c r="H14" s="690" t="s">
        <v>2062</v>
      </c>
      <c r="I14" s="690" t="s">
        <v>2042</v>
      </c>
    </row>
    <row r="15" spans="1:9" ht="13.5">
      <c r="A15" s="690"/>
      <c r="B15" s="690"/>
      <c r="C15" s="691" t="s">
        <v>2063</v>
      </c>
      <c r="D15" s="690"/>
      <c r="E15" s="690"/>
      <c r="F15" s="690"/>
      <c r="G15" s="690"/>
      <c r="H15" s="690"/>
      <c r="I15" s="690"/>
    </row>
    <row r="16" spans="1:9" ht="39.75" customHeight="1">
      <c r="A16" s="690">
        <v>5</v>
      </c>
      <c r="B16" s="690" t="s">
        <v>2064</v>
      </c>
      <c r="C16" s="691" t="s">
        <v>2065</v>
      </c>
      <c r="D16" s="690" t="s">
        <v>2066</v>
      </c>
      <c r="E16" s="690" t="s">
        <v>2067</v>
      </c>
      <c r="F16" s="690" t="s">
        <v>2068</v>
      </c>
      <c r="G16" s="690" t="s">
        <v>2069</v>
      </c>
      <c r="H16" s="690" t="s">
        <v>2070</v>
      </c>
      <c r="I16" s="690" t="s">
        <v>2071</v>
      </c>
    </row>
    <row r="17" spans="1:9" ht="13.5">
      <c r="A17" s="690"/>
      <c r="B17" s="690"/>
      <c r="C17" s="691" t="s">
        <v>2072</v>
      </c>
      <c r="D17" s="690"/>
      <c r="E17" s="690"/>
      <c r="F17" s="690"/>
      <c r="G17" s="690"/>
      <c r="H17" s="690"/>
      <c r="I17" s="690"/>
    </row>
    <row r="18" spans="1:9" ht="94.5">
      <c r="A18" s="691">
        <v>6</v>
      </c>
      <c r="B18" s="691" t="s">
        <v>2073</v>
      </c>
      <c r="C18" s="691" t="s">
        <v>2074</v>
      </c>
      <c r="D18" s="691" t="s">
        <v>2075</v>
      </c>
      <c r="E18" s="691" t="s">
        <v>2076</v>
      </c>
      <c r="F18" s="691" t="s">
        <v>2055</v>
      </c>
      <c r="G18" s="691" t="s">
        <v>2077</v>
      </c>
      <c r="H18" s="691" t="s">
        <v>2078</v>
      </c>
      <c r="I18" s="691" t="s">
        <v>2042</v>
      </c>
    </row>
    <row r="19" spans="1:9" ht="94.5">
      <c r="A19" s="691">
        <v>7</v>
      </c>
      <c r="B19" s="691" t="s">
        <v>2079</v>
      </c>
      <c r="C19" s="691" t="s">
        <v>2080</v>
      </c>
      <c r="D19" s="691" t="s">
        <v>2081</v>
      </c>
      <c r="E19" s="691" t="s">
        <v>2076</v>
      </c>
      <c r="F19" s="691" t="s">
        <v>2055</v>
      </c>
      <c r="G19" s="691" t="s">
        <v>2082</v>
      </c>
      <c r="H19" s="691" t="s">
        <v>2083</v>
      </c>
      <c r="I19" s="691" t="s">
        <v>2042</v>
      </c>
    </row>
    <row r="20" spans="1:9" ht="162">
      <c r="A20" s="691">
        <v>8</v>
      </c>
      <c r="B20" s="691" t="s">
        <v>2084</v>
      </c>
      <c r="C20" s="691" t="s">
        <v>2085</v>
      </c>
      <c r="D20" s="691" t="s">
        <v>2086</v>
      </c>
      <c r="E20" s="691" t="s">
        <v>2087</v>
      </c>
      <c r="F20" s="691" t="s">
        <v>2088</v>
      </c>
      <c r="G20" s="691" t="s">
        <v>2089</v>
      </c>
      <c r="H20" s="691" t="s">
        <v>2090</v>
      </c>
      <c r="I20" s="691" t="s">
        <v>2091</v>
      </c>
    </row>
    <row r="21" spans="1:9" ht="54">
      <c r="A21" s="691">
        <v>9</v>
      </c>
      <c r="B21" s="692" t="s">
        <v>2092</v>
      </c>
      <c r="C21" s="691" t="s">
        <v>2093</v>
      </c>
      <c r="D21" s="691" t="s">
        <v>2094</v>
      </c>
      <c r="E21" s="691" t="s">
        <v>2054</v>
      </c>
      <c r="F21" s="691" t="s">
        <v>2095</v>
      </c>
      <c r="G21" s="692" t="s">
        <v>2096</v>
      </c>
      <c r="H21" s="691" t="s">
        <v>2097</v>
      </c>
      <c r="I21" s="691" t="s">
        <v>2098</v>
      </c>
    </row>
    <row r="22" spans="1:9" ht="162">
      <c r="A22" s="691">
        <v>10</v>
      </c>
      <c r="B22" s="691" t="s">
        <v>2099</v>
      </c>
      <c r="C22" s="691" t="s">
        <v>2100</v>
      </c>
      <c r="D22" s="691" t="s">
        <v>2101</v>
      </c>
      <c r="E22" s="691" t="s">
        <v>2087</v>
      </c>
      <c r="F22" s="691" t="s">
        <v>2088</v>
      </c>
      <c r="G22" s="691" t="s">
        <v>2102</v>
      </c>
      <c r="H22" s="691" t="s">
        <v>2103</v>
      </c>
      <c r="I22" s="691" t="s">
        <v>2091</v>
      </c>
    </row>
    <row r="23" spans="1:9" ht="40.5">
      <c r="A23" s="691">
        <v>11</v>
      </c>
      <c r="B23" s="691" t="s">
        <v>2104</v>
      </c>
      <c r="C23" s="693"/>
      <c r="D23" s="692" t="s">
        <v>2105</v>
      </c>
      <c r="E23" s="691" t="s">
        <v>2106</v>
      </c>
      <c r="F23" s="691" t="s">
        <v>2107</v>
      </c>
      <c r="G23" s="692" t="s">
        <v>2108</v>
      </c>
      <c r="H23" s="692" t="s">
        <v>2109</v>
      </c>
      <c r="I23" s="691" t="s">
        <v>2110</v>
      </c>
    </row>
    <row r="24" spans="1:9" ht="54">
      <c r="A24" s="691">
        <v>12</v>
      </c>
      <c r="B24" s="692" t="s">
        <v>2111</v>
      </c>
      <c r="C24" s="692" t="s">
        <v>2112</v>
      </c>
      <c r="D24" s="692" t="s">
        <v>2113</v>
      </c>
      <c r="E24" s="692" t="s">
        <v>2114</v>
      </c>
      <c r="F24" s="692" t="s">
        <v>2115</v>
      </c>
      <c r="G24" s="692" t="s">
        <v>2116</v>
      </c>
      <c r="H24" s="692" t="s">
        <v>2117</v>
      </c>
      <c r="I24" s="692" t="s">
        <v>2098</v>
      </c>
    </row>
    <row r="25" spans="1:9" ht="108">
      <c r="A25" s="691">
        <v>13</v>
      </c>
      <c r="B25" s="692" t="s">
        <v>2118</v>
      </c>
      <c r="C25" s="692" t="s">
        <v>2119</v>
      </c>
      <c r="D25" s="692" t="s">
        <v>2120</v>
      </c>
      <c r="E25" s="692" t="s">
        <v>2076</v>
      </c>
      <c r="F25" s="692" t="s">
        <v>2107</v>
      </c>
      <c r="G25" s="692" t="s">
        <v>2121</v>
      </c>
      <c r="H25" s="692" t="s">
        <v>2122</v>
      </c>
      <c r="I25" s="692" t="s">
        <v>2123</v>
      </c>
    </row>
    <row r="26" spans="1:9" ht="54">
      <c r="A26" s="691">
        <v>14</v>
      </c>
      <c r="B26" s="692" t="s">
        <v>2124</v>
      </c>
      <c r="C26" s="692" t="s">
        <v>2119</v>
      </c>
      <c r="D26" s="692" t="s">
        <v>2120</v>
      </c>
      <c r="E26" s="692" t="s">
        <v>2076</v>
      </c>
      <c r="F26" s="692" t="s">
        <v>2107</v>
      </c>
      <c r="G26" s="692" t="s">
        <v>2121</v>
      </c>
      <c r="H26" s="692" t="s">
        <v>2122</v>
      </c>
      <c r="I26" s="692" t="s">
        <v>2125</v>
      </c>
    </row>
    <row r="27" spans="1:9" ht="67.5">
      <c r="A27" s="691">
        <v>15</v>
      </c>
      <c r="B27" s="692" t="s">
        <v>2126</v>
      </c>
      <c r="C27" s="692" t="s">
        <v>2127</v>
      </c>
      <c r="D27" s="692" t="s">
        <v>2128</v>
      </c>
      <c r="E27" s="692" t="s">
        <v>2129</v>
      </c>
      <c r="F27" s="692" t="s">
        <v>2130</v>
      </c>
      <c r="G27" s="692" t="s">
        <v>2131</v>
      </c>
      <c r="H27" s="692" t="s">
        <v>2132</v>
      </c>
      <c r="I27" s="692" t="s">
        <v>2098</v>
      </c>
    </row>
    <row r="28" spans="1:9" ht="67.5">
      <c r="A28" s="691">
        <v>16</v>
      </c>
      <c r="B28" s="691" t="s">
        <v>2133</v>
      </c>
      <c r="C28" s="692" t="s">
        <v>2134</v>
      </c>
      <c r="D28" s="692" t="s">
        <v>2135</v>
      </c>
      <c r="E28" s="692" t="s">
        <v>2129</v>
      </c>
      <c r="F28" s="692" t="s">
        <v>2130</v>
      </c>
      <c r="G28" s="692" t="s">
        <v>2136</v>
      </c>
      <c r="H28" s="692" t="s">
        <v>2137</v>
      </c>
      <c r="I28" s="692" t="s">
        <v>2125</v>
      </c>
    </row>
    <row r="29" spans="1:9" ht="202.5">
      <c r="A29" s="691">
        <v>17</v>
      </c>
      <c r="B29" s="691" t="s">
        <v>2138</v>
      </c>
      <c r="C29" s="692" t="s">
        <v>2139</v>
      </c>
      <c r="D29" s="692" t="s">
        <v>2140</v>
      </c>
      <c r="E29" s="692" t="s">
        <v>2141</v>
      </c>
      <c r="F29" s="692" t="s">
        <v>2142</v>
      </c>
      <c r="G29" s="692" t="s">
        <v>2143</v>
      </c>
      <c r="H29" s="692" t="s">
        <v>2144</v>
      </c>
      <c r="I29" s="692" t="s">
        <v>2145</v>
      </c>
    </row>
    <row r="30" spans="1:9" ht="94.5">
      <c r="A30" s="691">
        <v>18</v>
      </c>
      <c r="B30" s="693"/>
      <c r="C30" s="692" t="s">
        <v>2146</v>
      </c>
      <c r="D30" s="692" t="s">
        <v>2147</v>
      </c>
      <c r="E30" s="692" t="s">
        <v>2148</v>
      </c>
      <c r="F30" s="692" t="s">
        <v>2149</v>
      </c>
      <c r="G30" s="692" t="s">
        <v>2150</v>
      </c>
      <c r="H30" s="692" t="s">
        <v>2151</v>
      </c>
      <c r="I30" s="692" t="s">
        <v>2042</v>
      </c>
    </row>
    <row r="31" spans="1:9" ht="94.5">
      <c r="A31" s="691">
        <v>19</v>
      </c>
      <c r="B31" s="691" t="s">
        <v>2152</v>
      </c>
      <c r="C31" s="692" t="s">
        <v>2146</v>
      </c>
      <c r="D31" s="692" t="s">
        <v>2153</v>
      </c>
      <c r="E31" s="692" t="s">
        <v>2154</v>
      </c>
      <c r="F31" s="692" t="s">
        <v>2149</v>
      </c>
      <c r="G31" s="692" t="s">
        <v>2150</v>
      </c>
      <c r="H31" s="692" t="s">
        <v>2155</v>
      </c>
      <c r="I31" s="692" t="s">
        <v>2125</v>
      </c>
    </row>
    <row r="32" spans="1:9" ht="81">
      <c r="A32" s="691">
        <v>20</v>
      </c>
      <c r="B32" s="691" t="s">
        <v>2156</v>
      </c>
      <c r="C32" s="692" t="s">
        <v>2157</v>
      </c>
      <c r="D32" s="692" t="s">
        <v>2158</v>
      </c>
      <c r="E32" s="692" t="s">
        <v>2159</v>
      </c>
      <c r="F32" s="692" t="s">
        <v>2160</v>
      </c>
      <c r="G32" s="692" t="s">
        <v>2161</v>
      </c>
      <c r="H32" s="692" t="s">
        <v>2162</v>
      </c>
      <c r="I32" s="692" t="s">
        <v>2163</v>
      </c>
    </row>
    <row r="33" spans="1:9" ht="94.5">
      <c r="A33" s="691">
        <v>21</v>
      </c>
      <c r="B33" s="691" t="s">
        <v>2164</v>
      </c>
      <c r="C33" s="692" t="s">
        <v>2165</v>
      </c>
      <c r="D33" s="692" t="s">
        <v>2166</v>
      </c>
      <c r="E33" s="692" t="s">
        <v>2129</v>
      </c>
      <c r="F33" s="692" t="s">
        <v>2167</v>
      </c>
      <c r="G33" s="692" t="s">
        <v>2168</v>
      </c>
      <c r="H33" s="692" t="s">
        <v>2169</v>
      </c>
      <c r="I33" s="692" t="s">
        <v>2170</v>
      </c>
    </row>
    <row r="34" spans="1:9" ht="54">
      <c r="A34" s="691">
        <v>22</v>
      </c>
      <c r="B34" s="693"/>
      <c r="C34" s="692" t="s">
        <v>2171</v>
      </c>
      <c r="D34" s="692" t="s">
        <v>2172</v>
      </c>
      <c r="E34" s="692" t="s">
        <v>2129</v>
      </c>
      <c r="F34" s="692" t="s">
        <v>2173</v>
      </c>
      <c r="G34" s="692" t="s">
        <v>2174</v>
      </c>
      <c r="H34" s="692" t="s">
        <v>2175</v>
      </c>
      <c r="I34" s="692" t="s">
        <v>2176</v>
      </c>
    </row>
    <row r="35" spans="1:9" ht="121.5">
      <c r="A35" s="691">
        <v>23</v>
      </c>
      <c r="B35" s="692" t="s">
        <v>2177</v>
      </c>
      <c r="C35" s="693"/>
      <c r="D35" s="691" t="s">
        <v>2178</v>
      </c>
      <c r="E35" s="691" t="s">
        <v>2087</v>
      </c>
      <c r="F35" s="692" t="s">
        <v>2179</v>
      </c>
      <c r="G35" s="693"/>
      <c r="H35" s="693"/>
      <c r="I35" s="691" t="s">
        <v>2180</v>
      </c>
    </row>
  </sheetData>
  <mergeCells count="26">
    <mergeCell ref="H14:H15"/>
    <mergeCell ref="I14:I15"/>
    <mergeCell ref="A16:A17"/>
    <mergeCell ref="B16:B17"/>
    <mergeCell ref="D16:D17"/>
    <mergeCell ref="E16:E17"/>
    <mergeCell ref="F16:F17"/>
    <mergeCell ref="G16:G17"/>
    <mergeCell ref="H16:H17"/>
    <mergeCell ref="I16:I17"/>
    <mergeCell ref="A14:A15"/>
    <mergeCell ref="B14:B15"/>
    <mergeCell ref="D14:D15"/>
    <mergeCell ref="E14:E15"/>
    <mergeCell ref="F14:F15"/>
    <mergeCell ref="G14:G15"/>
    <mergeCell ref="A7:I7"/>
    <mergeCell ref="A8:I8"/>
    <mergeCell ref="A11:A12"/>
    <mergeCell ref="B11:B12"/>
    <mergeCell ref="D11:D12"/>
    <mergeCell ref="E11:E12"/>
    <mergeCell ref="F11:F12"/>
    <mergeCell ref="G11:G12"/>
    <mergeCell ref="H11:H12"/>
    <mergeCell ref="I11:I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2:G32"/>
  <sheetViews>
    <sheetView showGridLines="0" topLeftCell="A22" workbookViewId="0">
      <selection activeCell="J7" sqref="J7"/>
    </sheetView>
  </sheetViews>
  <sheetFormatPr baseColWidth="10" defaultRowHeight="11.25"/>
  <cols>
    <col min="1" max="1" width="4.85546875" style="641" bestFit="1" customWidth="1"/>
    <col min="2" max="2" width="26.42578125" style="628" customWidth="1"/>
    <col min="3" max="3" width="20" style="628" customWidth="1"/>
    <col min="4" max="4" width="14.28515625" style="628" customWidth="1"/>
    <col min="5" max="5" width="13.85546875" style="628" customWidth="1"/>
    <col min="6" max="6" width="16.140625" style="628" customWidth="1"/>
    <col min="7" max="7" width="20.28515625" style="628" customWidth="1"/>
    <col min="8" max="16384" width="11.42578125" style="628"/>
  </cols>
  <sheetData>
    <row r="2" spans="1:7" ht="16.5">
      <c r="A2" s="694" t="s">
        <v>2181</v>
      </c>
      <c r="B2" s="694"/>
      <c r="C2" s="694"/>
      <c r="D2" s="694"/>
      <c r="E2" s="694"/>
      <c r="F2" s="694"/>
      <c r="G2" s="694"/>
    </row>
    <row r="3" spans="1:7" ht="33" customHeight="1">
      <c r="A3" s="695" t="s">
        <v>2182</v>
      </c>
      <c r="B3" s="695"/>
      <c r="C3" s="695"/>
      <c r="D3" s="695"/>
      <c r="E3" s="695"/>
      <c r="F3" s="695"/>
      <c r="G3" s="695"/>
    </row>
    <row r="4" spans="1:7" ht="66">
      <c r="A4" s="696" t="s">
        <v>1817</v>
      </c>
      <c r="B4" s="696" t="s">
        <v>1818</v>
      </c>
      <c r="C4" s="696" t="s">
        <v>1704</v>
      </c>
      <c r="D4" s="696" t="s">
        <v>2183</v>
      </c>
      <c r="E4" s="696" t="s">
        <v>2184</v>
      </c>
      <c r="F4" s="696" t="s">
        <v>2185</v>
      </c>
      <c r="G4" s="696" t="s">
        <v>2186</v>
      </c>
    </row>
    <row r="5" spans="1:7" ht="32.25" customHeight="1">
      <c r="A5" s="697">
        <v>1</v>
      </c>
      <c r="B5" s="698"/>
      <c r="C5" s="697" t="s">
        <v>2187</v>
      </c>
      <c r="D5" s="699">
        <v>40239</v>
      </c>
      <c r="E5" s="700">
        <v>316953.34999999998</v>
      </c>
      <c r="F5" s="697"/>
      <c r="G5" s="697" t="s">
        <v>2188</v>
      </c>
    </row>
    <row r="6" spans="1:7" ht="33">
      <c r="A6" s="697"/>
      <c r="B6" s="698" t="s">
        <v>2189</v>
      </c>
      <c r="C6" s="697"/>
      <c r="D6" s="699"/>
      <c r="E6" s="700"/>
      <c r="F6" s="697"/>
      <c r="G6" s="697"/>
    </row>
    <row r="7" spans="1:7" ht="219" customHeight="1">
      <c r="A7" s="697">
        <v>2</v>
      </c>
      <c r="B7" s="697" t="s">
        <v>2190</v>
      </c>
      <c r="C7" s="697" t="s">
        <v>2191</v>
      </c>
      <c r="D7" s="699">
        <v>40331</v>
      </c>
      <c r="E7" s="700">
        <v>8526.4500000000007</v>
      </c>
      <c r="F7" s="697"/>
      <c r="G7" s="697" t="s">
        <v>2192</v>
      </c>
    </row>
    <row r="8" spans="1:7">
      <c r="A8" s="697"/>
      <c r="B8" s="697"/>
      <c r="C8" s="697"/>
      <c r="D8" s="699"/>
      <c r="E8" s="700"/>
      <c r="F8" s="697"/>
      <c r="G8" s="697"/>
    </row>
    <row r="9" spans="1:7" ht="120" customHeight="1">
      <c r="A9" s="697">
        <v>3</v>
      </c>
      <c r="B9" s="697" t="s">
        <v>2193</v>
      </c>
      <c r="C9" s="697" t="s">
        <v>2194</v>
      </c>
      <c r="D9" s="699">
        <v>40633</v>
      </c>
      <c r="E9" s="697" t="s">
        <v>2195</v>
      </c>
      <c r="F9" s="697" t="s">
        <v>2196</v>
      </c>
      <c r="G9" s="697" t="s">
        <v>2197</v>
      </c>
    </row>
    <row r="10" spans="1:7">
      <c r="A10" s="697"/>
      <c r="B10" s="697"/>
      <c r="C10" s="697"/>
      <c r="D10" s="699"/>
      <c r="E10" s="697"/>
      <c r="F10" s="697"/>
      <c r="G10" s="697"/>
    </row>
    <row r="11" spans="1:7" ht="147.75" customHeight="1">
      <c r="A11" s="697">
        <v>4</v>
      </c>
      <c r="B11" s="698"/>
      <c r="C11" s="697" t="s">
        <v>2198</v>
      </c>
      <c r="D11" s="699">
        <v>40352</v>
      </c>
      <c r="E11" s="700">
        <v>144000</v>
      </c>
      <c r="F11" s="697" t="s">
        <v>2199</v>
      </c>
      <c r="G11" s="697" t="s">
        <v>2200</v>
      </c>
    </row>
    <row r="12" spans="1:7" ht="16.5">
      <c r="A12" s="697"/>
      <c r="B12" s="698" t="s">
        <v>2201</v>
      </c>
      <c r="C12" s="697"/>
      <c r="D12" s="699"/>
      <c r="E12" s="700"/>
      <c r="F12" s="697"/>
      <c r="G12" s="697"/>
    </row>
    <row r="13" spans="1:7" ht="169.5" customHeight="1">
      <c r="A13" s="697">
        <v>5</v>
      </c>
      <c r="B13" s="697" t="s">
        <v>2202</v>
      </c>
      <c r="C13" s="697" t="s">
        <v>2203</v>
      </c>
      <c r="D13" s="699">
        <v>41072</v>
      </c>
      <c r="E13" s="697"/>
      <c r="F13" s="697" t="s">
        <v>2204</v>
      </c>
      <c r="G13" s="697" t="s">
        <v>2205</v>
      </c>
    </row>
    <row r="14" spans="1:7">
      <c r="A14" s="697"/>
      <c r="B14" s="697"/>
      <c r="C14" s="697"/>
      <c r="D14" s="699"/>
      <c r="E14" s="697"/>
      <c r="F14" s="697"/>
      <c r="G14" s="697"/>
    </row>
    <row r="15" spans="1:7" ht="103.5" customHeight="1">
      <c r="A15" s="697">
        <v>6</v>
      </c>
      <c r="B15" s="697" t="s">
        <v>2206</v>
      </c>
      <c r="C15" s="697" t="s">
        <v>2207</v>
      </c>
      <c r="D15" s="699">
        <v>41072</v>
      </c>
      <c r="E15" s="697"/>
      <c r="F15" s="697" t="s">
        <v>2204</v>
      </c>
      <c r="G15" s="697" t="s">
        <v>2208</v>
      </c>
    </row>
    <row r="16" spans="1:7">
      <c r="A16" s="697"/>
      <c r="B16" s="697"/>
      <c r="C16" s="697"/>
      <c r="D16" s="699"/>
      <c r="E16" s="697"/>
      <c r="F16" s="697"/>
      <c r="G16" s="697"/>
    </row>
    <row r="17" spans="1:7" ht="136.5" customHeight="1">
      <c r="A17" s="697">
        <v>7</v>
      </c>
      <c r="B17" s="697" t="s">
        <v>2209</v>
      </c>
      <c r="C17" s="697" t="s">
        <v>2210</v>
      </c>
      <c r="D17" s="699">
        <v>41569</v>
      </c>
      <c r="E17" s="700">
        <v>158588</v>
      </c>
      <c r="F17" s="697" t="s">
        <v>2199</v>
      </c>
      <c r="G17" s="697" t="s">
        <v>2211</v>
      </c>
    </row>
    <row r="18" spans="1:7">
      <c r="A18" s="697"/>
      <c r="B18" s="697"/>
      <c r="C18" s="697"/>
      <c r="D18" s="699"/>
      <c r="E18" s="700"/>
      <c r="F18" s="697"/>
      <c r="G18" s="697"/>
    </row>
    <row r="19" spans="1:7" ht="301.5" customHeight="1">
      <c r="A19" s="697">
        <v>8</v>
      </c>
      <c r="B19" s="697" t="s">
        <v>2212</v>
      </c>
      <c r="C19" s="697" t="s">
        <v>2213</v>
      </c>
      <c r="D19" s="699">
        <v>41620</v>
      </c>
      <c r="E19" s="697"/>
      <c r="F19" s="697" t="s">
        <v>2214</v>
      </c>
      <c r="G19" s="697" t="s">
        <v>2215</v>
      </c>
    </row>
    <row r="20" spans="1:7">
      <c r="A20" s="697"/>
      <c r="B20" s="697"/>
      <c r="C20" s="697"/>
      <c r="D20" s="699"/>
      <c r="E20" s="697"/>
      <c r="F20" s="697"/>
      <c r="G20" s="697"/>
    </row>
    <row r="21" spans="1:7" ht="252" customHeight="1">
      <c r="A21" s="697">
        <v>9</v>
      </c>
      <c r="B21" s="697" t="s">
        <v>2216</v>
      </c>
      <c r="C21" s="697" t="s">
        <v>2217</v>
      </c>
      <c r="D21" s="699">
        <v>41667</v>
      </c>
      <c r="E21" s="697"/>
      <c r="F21" s="697" t="s">
        <v>2218</v>
      </c>
      <c r="G21" s="697" t="s">
        <v>2219</v>
      </c>
    </row>
    <row r="22" spans="1:7">
      <c r="A22" s="697"/>
      <c r="B22" s="697"/>
      <c r="C22" s="697"/>
      <c r="D22" s="699"/>
      <c r="E22" s="697"/>
      <c r="F22" s="697"/>
      <c r="G22" s="697"/>
    </row>
    <row r="23" spans="1:7" ht="378.75" customHeight="1">
      <c r="A23" s="697">
        <v>10</v>
      </c>
      <c r="B23" s="697" t="s">
        <v>2189</v>
      </c>
      <c r="C23" s="697" t="s">
        <v>2220</v>
      </c>
      <c r="D23" s="699">
        <v>41680</v>
      </c>
      <c r="E23" s="698" t="s">
        <v>2221</v>
      </c>
      <c r="F23" s="697"/>
      <c r="G23" s="697" t="s">
        <v>2222</v>
      </c>
    </row>
    <row r="24" spans="1:7" ht="16.5">
      <c r="A24" s="697"/>
      <c r="B24" s="697"/>
      <c r="C24" s="697"/>
      <c r="D24" s="699"/>
      <c r="E24" s="701">
        <v>70313.5</v>
      </c>
      <c r="F24" s="697"/>
      <c r="G24" s="697"/>
    </row>
    <row r="25" spans="1:7" ht="120" customHeight="1">
      <c r="A25" s="697">
        <v>11</v>
      </c>
      <c r="B25" s="697" t="s">
        <v>2223</v>
      </c>
      <c r="C25" s="697" t="s">
        <v>2224</v>
      </c>
      <c r="D25" s="699">
        <v>41831</v>
      </c>
      <c r="E25" s="700">
        <v>1633960.77</v>
      </c>
      <c r="F25" s="697" t="s">
        <v>2225</v>
      </c>
      <c r="G25" s="697" t="s">
        <v>2226</v>
      </c>
    </row>
    <row r="26" spans="1:7">
      <c r="A26" s="697"/>
      <c r="B26" s="697"/>
      <c r="C26" s="697"/>
      <c r="D26" s="699"/>
      <c r="E26" s="700"/>
      <c r="F26" s="697"/>
      <c r="G26" s="697"/>
    </row>
    <row r="27" spans="1:7" ht="252" customHeight="1">
      <c r="A27" s="697">
        <v>12</v>
      </c>
      <c r="B27" s="697" t="s">
        <v>2227</v>
      </c>
      <c r="C27" s="697" t="s">
        <v>2228</v>
      </c>
      <c r="D27" s="699">
        <v>41737</v>
      </c>
      <c r="E27" s="697"/>
      <c r="F27" s="697" t="s">
        <v>2229</v>
      </c>
      <c r="G27" s="697" t="s">
        <v>2230</v>
      </c>
    </row>
    <row r="28" spans="1:7">
      <c r="A28" s="697"/>
      <c r="B28" s="697"/>
      <c r="C28" s="697"/>
      <c r="D28" s="699"/>
      <c r="E28" s="697"/>
      <c r="F28" s="697"/>
      <c r="G28" s="697"/>
    </row>
    <row r="29" spans="1:7" ht="285" customHeight="1">
      <c r="A29" s="697">
        <v>13</v>
      </c>
      <c r="B29" s="697" t="s">
        <v>2231</v>
      </c>
      <c r="C29" s="697" t="s">
        <v>2232</v>
      </c>
      <c r="D29" s="699">
        <v>41894</v>
      </c>
      <c r="E29" s="697"/>
      <c r="F29" s="697" t="s">
        <v>2233</v>
      </c>
      <c r="G29" s="697" t="s">
        <v>2234</v>
      </c>
    </row>
    <row r="30" spans="1:7">
      <c r="A30" s="697"/>
      <c r="B30" s="697"/>
      <c r="C30" s="697"/>
      <c r="D30" s="699"/>
      <c r="E30" s="697"/>
      <c r="F30" s="697"/>
      <c r="G30" s="697"/>
    </row>
    <row r="31" spans="1:7" ht="301.5" customHeight="1">
      <c r="A31" s="697">
        <v>14</v>
      </c>
      <c r="B31" s="697" t="s">
        <v>2235</v>
      </c>
      <c r="C31" s="697" t="s">
        <v>2236</v>
      </c>
      <c r="D31" s="699">
        <v>42040</v>
      </c>
      <c r="E31" s="700">
        <v>50000</v>
      </c>
      <c r="F31" s="697" t="s">
        <v>2237</v>
      </c>
      <c r="G31" s="697" t="s">
        <v>2238</v>
      </c>
    </row>
    <row r="32" spans="1:7">
      <c r="A32" s="697"/>
      <c r="B32" s="697"/>
      <c r="C32" s="697"/>
      <c r="D32" s="699"/>
      <c r="E32" s="700"/>
      <c r="F32" s="697"/>
      <c r="G32" s="697"/>
    </row>
  </sheetData>
  <mergeCells count="97">
    <mergeCell ref="G29:G30"/>
    <mergeCell ref="A31:A32"/>
    <mergeCell ref="B31:B32"/>
    <mergeCell ref="C31:C32"/>
    <mergeCell ref="D31:D32"/>
    <mergeCell ref="E31:E32"/>
    <mergeCell ref="F31:F32"/>
    <mergeCell ref="G31:G32"/>
    <mergeCell ref="A29:A30"/>
    <mergeCell ref="B29:B30"/>
    <mergeCell ref="C29:C30"/>
    <mergeCell ref="D29:D30"/>
    <mergeCell ref="E29:E30"/>
    <mergeCell ref="F29:F30"/>
    <mergeCell ref="G25:G26"/>
    <mergeCell ref="A27:A28"/>
    <mergeCell ref="B27:B28"/>
    <mergeCell ref="C27:C28"/>
    <mergeCell ref="D27:D28"/>
    <mergeCell ref="E27:E28"/>
    <mergeCell ref="F27:F28"/>
    <mergeCell ref="G27:G28"/>
    <mergeCell ref="A25:A26"/>
    <mergeCell ref="B25:B26"/>
    <mergeCell ref="C25:C26"/>
    <mergeCell ref="D25:D26"/>
    <mergeCell ref="E25:E26"/>
    <mergeCell ref="F25:F26"/>
    <mergeCell ref="G21:G22"/>
    <mergeCell ref="A23:A24"/>
    <mergeCell ref="B23:B24"/>
    <mergeCell ref="C23:C24"/>
    <mergeCell ref="D23:D24"/>
    <mergeCell ref="F23:F24"/>
    <mergeCell ref="G23:G24"/>
    <mergeCell ref="A21:A22"/>
    <mergeCell ref="B21:B22"/>
    <mergeCell ref="C21:C22"/>
    <mergeCell ref="D21:D22"/>
    <mergeCell ref="E21:E22"/>
    <mergeCell ref="F21:F22"/>
    <mergeCell ref="G17:G18"/>
    <mergeCell ref="A19:A20"/>
    <mergeCell ref="B19:B20"/>
    <mergeCell ref="C19:C20"/>
    <mergeCell ref="D19:D20"/>
    <mergeCell ref="E19:E20"/>
    <mergeCell ref="F19:F20"/>
    <mergeCell ref="G19:G20"/>
    <mergeCell ref="A17:A18"/>
    <mergeCell ref="B17:B18"/>
    <mergeCell ref="C17:C18"/>
    <mergeCell ref="D17:D18"/>
    <mergeCell ref="E17:E18"/>
    <mergeCell ref="F17:F18"/>
    <mergeCell ref="G13:G14"/>
    <mergeCell ref="A15:A16"/>
    <mergeCell ref="B15:B16"/>
    <mergeCell ref="C15:C16"/>
    <mergeCell ref="D15:D16"/>
    <mergeCell ref="E15:E16"/>
    <mergeCell ref="F15:F16"/>
    <mergeCell ref="G15:G16"/>
    <mergeCell ref="A13:A14"/>
    <mergeCell ref="B13:B14"/>
    <mergeCell ref="C13:C14"/>
    <mergeCell ref="D13:D14"/>
    <mergeCell ref="E13:E14"/>
    <mergeCell ref="F13:F14"/>
    <mergeCell ref="A11:A12"/>
    <mergeCell ref="C11:C12"/>
    <mergeCell ref="D11:D12"/>
    <mergeCell ref="E11:E12"/>
    <mergeCell ref="F11:F12"/>
    <mergeCell ref="G11:G12"/>
    <mergeCell ref="G7:G8"/>
    <mergeCell ref="A9:A10"/>
    <mergeCell ref="B9:B10"/>
    <mergeCell ref="C9:C10"/>
    <mergeCell ref="D9:D10"/>
    <mergeCell ref="E9:E10"/>
    <mergeCell ref="F9:F10"/>
    <mergeCell ref="G9:G10"/>
    <mergeCell ref="A7:A8"/>
    <mergeCell ref="B7:B8"/>
    <mergeCell ref="C7:C8"/>
    <mergeCell ref="D7:D8"/>
    <mergeCell ref="E7:E8"/>
    <mergeCell ref="F7:F8"/>
    <mergeCell ref="A2:G2"/>
    <mergeCell ref="A3:G3"/>
    <mergeCell ref="A5:A6"/>
    <mergeCell ref="C5:C6"/>
    <mergeCell ref="D5:D6"/>
    <mergeCell ref="E5:E6"/>
    <mergeCell ref="F5:F6"/>
    <mergeCell ref="G5:G6"/>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34"/>
  <sheetViews>
    <sheetView showGridLines="0" topLeftCell="A4" workbookViewId="0">
      <selection activeCell="I1" sqref="I1:I1048576"/>
    </sheetView>
  </sheetViews>
  <sheetFormatPr baseColWidth="10" defaultRowHeight="12.75"/>
  <cols>
    <col min="1" max="1" width="35" style="2" customWidth="1"/>
    <col min="2" max="2" width="12.28515625" style="2" customWidth="1"/>
    <col min="3" max="3" width="10.7109375" style="2" customWidth="1"/>
    <col min="4" max="4" width="9.5703125" style="2" bestFit="1" customWidth="1"/>
    <col min="5" max="5" width="10.7109375" style="2" customWidth="1"/>
    <col min="6" max="6" width="10.140625" style="2" customWidth="1"/>
    <col min="7" max="7" width="8.5703125" style="2" customWidth="1"/>
    <col min="8" max="13" width="11.42578125" style="2"/>
    <col min="14" max="14" width="37.28515625" style="2" customWidth="1"/>
    <col min="15" max="21" width="11.42578125" style="2"/>
    <col min="22" max="22" width="36.140625" style="2" customWidth="1"/>
    <col min="23" max="29" width="11.42578125" style="2"/>
    <col min="30" max="30" width="39.28515625" style="2" customWidth="1"/>
    <col min="31" max="253" width="11.42578125" style="2"/>
    <col min="254" max="254" width="35" style="2" customWidth="1"/>
    <col min="255" max="255" width="12.28515625" style="2" customWidth="1"/>
    <col min="256" max="256" width="10.7109375" style="2" customWidth="1"/>
    <col min="257" max="257" width="10" style="2" customWidth="1"/>
    <col min="258" max="258" width="10.7109375" style="2" customWidth="1"/>
    <col min="259" max="260" width="8" style="2" customWidth="1"/>
    <col min="261" max="261" width="11.42578125" style="2"/>
    <col min="262" max="262" width="32.28515625" style="2" customWidth="1"/>
    <col min="263" max="269" width="11.42578125" style="2"/>
    <col min="270" max="270" width="37.28515625" style="2" customWidth="1"/>
    <col min="271" max="277" width="11.42578125" style="2"/>
    <col min="278" max="278" width="36.140625" style="2" customWidth="1"/>
    <col min="279" max="285" width="11.42578125" style="2"/>
    <col min="286" max="286" width="39.28515625" style="2" customWidth="1"/>
    <col min="287" max="509" width="11.42578125" style="2"/>
    <col min="510" max="510" width="35" style="2" customWidth="1"/>
    <col min="511" max="511" width="12.28515625" style="2" customWidth="1"/>
    <col min="512" max="512" width="10.7109375" style="2" customWidth="1"/>
    <col min="513" max="513" width="10" style="2" customWidth="1"/>
    <col min="514" max="514" width="10.7109375" style="2" customWidth="1"/>
    <col min="515" max="516" width="8" style="2" customWidth="1"/>
    <col min="517" max="517" width="11.42578125" style="2"/>
    <col min="518" max="518" width="32.28515625" style="2" customWidth="1"/>
    <col min="519" max="525" width="11.42578125" style="2"/>
    <col min="526" max="526" width="37.28515625" style="2" customWidth="1"/>
    <col min="527" max="533" width="11.42578125" style="2"/>
    <col min="534" max="534" width="36.140625" style="2" customWidth="1"/>
    <col min="535" max="541" width="11.42578125" style="2"/>
    <col min="542" max="542" width="39.28515625" style="2" customWidth="1"/>
    <col min="543" max="765" width="11.42578125" style="2"/>
    <col min="766" max="766" width="35" style="2" customWidth="1"/>
    <col min="767" max="767" width="12.28515625" style="2" customWidth="1"/>
    <col min="768" max="768" width="10.7109375" style="2" customWidth="1"/>
    <col min="769" max="769" width="10" style="2" customWidth="1"/>
    <col min="770" max="770" width="10.7109375" style="2" customWidth="1"/>
    <col min="771" max="772" width="8" style="2" customWidth="1"/>
    <col min="773" max="773" width="11.42578125" style="2"/>
    <col min="774" max="774" width="32.28515625" style="2" customWidth="1"/>
    <col min="775" max="781" width="11.42578125" style="2"/>
    <col min="782" max="782" width="37.28515625" style="2" customWidth="1"/>
    <col min="783" max="789" width="11.42578125" style="2"/>
    <col min="790" max="790" width="36.140625" style="2" customWidth="1"/>
    <col min="791" max="797" width="11.42578125" style="2"/>
    <col min="798" max="798" width="39.28515625" style="2" customWidth="1"/>
    <col min="799" max="1021" width="11.42578125" style="2"/>
    <col min="1022" max="1022" width="35" style="2" customWidth="1"/>
    <col min="1023" max="1023" width="12.28515625" style="2" customWidth="1"/>
    <col min="1024" max="1024" width="10.7109375" style="2" customWidth="1"/>
    <col min="1025" max="1025" width="10" style="2" customWidth="1"/>
    <col min="1026" max="1026" width="10.7109375" style="2" customWidth="1"/>
    <col min="1027" max="1028" width="8" style="2" customWidth="1"/>
    <col min="1029" max="1029" width="11.42578125" style="2"/>
    <col min="1030" max="1030" width="32.28515625" style="2" customWidth="1"/>
    <col min="1031" max="1037" width="11.42578125" style="2"/>
    <col min="1038" max="1038" width="37.28515625" style="2" customWidth="1"/>
    <col min="1039" max="1045" width="11.42578125" style="2"/>
    <col min="1046" max="1046" width="36.140625" style="2" customWidth="1"/>
    <col min="1047" max="1053" width="11.42578125" style="2"/>
    <col min="1054" max="1054" width="39.28515625" style="2" customWidth="1"/>
    <col min="1055" max="1277" width="11.42578125" style="2"/>
    <col min="1278" max="1278" width="35" style="2" customWidth="1"/>
    <col min="1279" max="1279" width="12.28515625" style="2" customWidth="1"/>
    <col min="1280" max="1280" width="10.7109375" style="2" customWidth="1"/>
    <col min="1281" max="1281" width="10" style="2" customWidth="1"/>
    <col min="1282" max="1282" width="10.7109375" style="2" customWidth="1"/>
    <col min="1283" max="1284" width="8" style="2" customWidth="1"/>
    <col min="1285" max="1285" width="11.42578125" style="2"/>
    <col min="1286" max="1286" width="32.28515625" style="2" customWidth="1"/>
    <col min="1287" max="1293" width="11.42578125" style="2"/>
    <col min="1294" max="1294" width="37.28515625" style="2" customWidth="1"/>
    <col min="1295" max="1301" width="11.42578125" style="2"/>
    <col min="1302" max="1302" width="36.140625" style="2" customWidth="1"/>
    <col min="1303" max="1309" width="11.42578125" style="2"/>
    <col min="1310" max="1310" width="39.28515625" style="2" customWidth="1"/>
    <col min="1311" max="1533" width="11.42578125" style="2"/>
    <col min="1534" max="1534" width="35" style="2" customWidth="1"/>
    <col min="1535" max="1535" width="12.28515625" style="2" customWidth="1"/>
    <col min="1536" max="1536" width="10.7109375" style="2" customWidth="1"/>
    <col min="1537" max="1537" width="10" style="2" customWidth="1"/>
    <col min="1538" max="1538" width="10.7109375" style="2" customWidth="1"/>
    <col min="1539" max="1540" width="8" style="2" customWidth="1"/>
    <col min="1541" max="1541" width="11.42578125" style="2"/>
    <col min="1542" max="1542" width="32.28515625" style="2" customWidth="1"/>
    <col min="1543" max="1549" width="11.42578125" style="2"/>
    <col min="1550" max="1550" width="37.28515625" style="2" customWidth="1"/>
    <col min="1551" max="1557" width="11.42578125" style="2"/>
    <col min="1558" max="1558" width="36.140625" style="2" customWidth="1"/>
    <col min="1559" max="1565" width="11.42578125" style="2"/>
    <col min="1566" max="1566" width="39.28515625" style="2" customWidth="1"/>
    <col min="1567" max="1789" width="11.42578125" style="2"/>
    <col min="1790" max="1790" width="35" style="2" customWidth="1"/>
    <col min="1791" max="1791" width="12.28515625" style="2" customWidth="1"/>
    <col min="1792" max="1792" width="10.7109375" style="2" customWidth="1"/>
    <col min="1793" max="1793" width="10" style="2" customWidth="1"/>
    <col min="1794" max="1794" width="10.7109375" style="2" customWidth="1"/>
    <col min="1795" max="1796" width="8" style="2" customWidth="1"/>
    <col min="1797" max="1797" width="11.42578125" style="2"/>
    <col min="1798" max="1798" width="32.28515625" style="2" customWidth="1"/>
    <col min="1799" max="1805" width="11.42578125" style="2"/>
    <col min="1806" max="1806" width="37.28515625" style="2" customWidth="1"/>
    <col min="1807" max="1813" width="11.42578125" style="2"/>
    <col min="1814" max="1814" width="36.140625" style="2" customWidth="1"/>
    <col min="1815" max="1821" width="11.42578125" style="2"/>
    <col min="1822" max="1822" width="39.28515625" style="2" customWidth="1"/>
    <col min="1823" max="2045" width="11.42578125" style="2"/>
    <col min="2046" max="2046" width="35" style="2" customWidth="1"/>
    <col min="2047" max="2047" width="12.28515625" style="2" customWidth="1"/>
    <col min="2048" max="2048" width="10.7109375" style="2" customWidth="1"/>
    <col min="2049" max="2049" width="10" style="2" customWidth="1"/>
    <col min="2050" max="2050" width="10.7109375" style="2" customWidth="1"/>
    <col min="2051" max="2052" width="8" style="2" customWidth="1"/>
    <col min="2053" max="2053" width="11.42578125" style="2"/>
    <col min="2054" max="2054" width="32.28515625" style="2" customWidth="1"/>
    <col min="2055" max="2061" width="11.42578125" style="2"/>
    <col min="2062" max="2062" width="37.28515625" style="2" customWidth="1"/>
    <col min="2063" max="2069" width="11.42578125" style="2"/>
    <col min="2070" max="2070" width="36.140625" style="2" customWidth="1"/>
    <col min="2071" max="2077" width="11.42578125" style="2"/>
    <col min="2078" max="2078" width="39.28515625" style="2" customWidth="1"/>
    <col min="2079" max="2301" width="11.42578125" style="2"/>
    <col min="2302" max="2302" width="35" style="2" customWidth="1"/>
    <col min="2303" max="2303" width="12.28515625" style="2" customWidth="1"/>
    <col min="2304" max="2304" width="10.7109375" style="2" customWidth="1"/>
    <col min="2305" max="2305" width="10" style="2" customWidth="1"/>
    <col min="2306" max="2306" width="10.7109375" style="2" customWidth="1"/>
    <col min="2307" max="2308" width="8" style="2" customWidth="1"/>
    <col min="2309" max="2309" width="11.42578125" style="2"/>
    <col min="2310" max="2310" width="32.28515625" style="2" customWidth="1"/>
    <col min="2311" max="2317" width="11.42578125" style="2"/>
    <col min="2318" max="2318" width="37.28515625" style="2" customWidth="1"/>
    <col min="2319" max="2325" width="11.42578125" style="2"/>
    <col min="2326" max="2326" width="36.140625" style="2" customWidth="1"/>
    <col min="2327" max="2333" width="11.42578125" style="2"/>
    <col min="2334" max="2334" width="39.28515625" style="2" customWidth="1"/>
    <col min="2335" max="2557" width="11.42578125" style="2"/>
    <col min="2558" max="2558" width="35" style="2" customWidth="1"/>
    <col min="2559" max="2559" width="12.28515625" style="2" customWidth="1"/>
    <col min="2560" max="2560" width="10.7109375" style="2" customWidth="1"/>
    <col min="2561" max="2561" width="10" style="2" customWidth="1"/>
    <col min="2562" max="2562" width="10.7109375" style="2" customWidth="1"/>
    <col min="2563" max="2564" width="8" style="2" customWidth="1"/>
    <col min="2565" max="2565" width="11.42578125" style="2"/>
    <col min="2566" max="2566" width="32.28515625" style="2" customWidth="1"/>
    <col min="2567" max="2573" width="11.42578125" style="2"/>
    <col min="2574" max="2574" width="37.28515625" style="2" customWidth="1"/>
    <col min="2575" max="2581" width="11.42578125" style="2"/>
    <col min="2582" max="2582" width="36.140625" style="2" customWidth="1"/>
    <col min="2583" max="2589" width="11.42578125" style="2"/>
    <col min="2590" max="2590" width="39.28515625" style="2" customWidth="1"/>
    <col min="2591" max="2813" width="11.42578125" style="2"/>
    <col min="2814" max="2814" width="35" style="2" customWidth="1"/>
    <col min="2815" max="2815" width="12.28515625" style="2" customWidth="1"/>
    <col min="2816" max="2816" width="10.7109375" style="2" customWidth="1"/>
    <col min="2817" max="2817" width="10" style="2" customWidth="1"/>
    <col min="2818" max="2818" width="10.7109375" style="2" customWidth="1"/>
    <col min="2819" max="2820" width="8" style="2" customWidth="1"/>
    <col min="2821" max="2821" width="11.42578125" style="2"/>
    <col min="2822" max="2822" width="32.28515625" style="2" customWidth="1"/>
    <col min="2823" max="2829" width="11.42578125" style="2"/>
    <col min="2830" max="2830" width="37.28515625" style="2" customWidth="1"/>
    <col min="2831" max="2837" width="11.42578125" style="2"/>
    <col min="2838" max="2838" width="36.140625" style="2" customWidth="1"/>
    <col min="2839" max="2845" width="11.42578125" style="2"/>
    <col min="2846" max="2846" width="39.28515625" style="2" customWidth="1"/>
    <col min="2847" max="3069" width="11.42578125" style="2"/>
    <col min="3070" max="3070" width="35" style="2" customWidth="1"/>
    <col min="3071" max="3071" width="12.28515625" style="2" customWidth="1"/>
    <col min="3072" max="3072" width="10.7109375" style="2" customWidth="1"/>
    <col min="3073" max="3073" width="10" style="2" customWidth="1"/>
    <col min="3074" max="3074" width="10.7109375" style="2" customWidth="1"/>
    <col min="3075" max="3076" width="8" style="2" customWidth="1"/>
    <col min="3077" max="3077" width="11.42578125" style="2"/>
    <col min="3078" max="3078" width="32.28515625" style="2" customWidth="1"/>
    <col min="3079" max="3085" width="11.42578125" style="2"/>
    <col min="3086" max="3086" width="37.28515625" style="2" customWidth="1"/>
    <col min="3087" max="3093" width="11.42578125" style="2"/>
    <col min="3094" max="3094" width="36.140625" style="2" customWidth="1"/>
    <col min="3095" max="3101" width="11.42578125" style="2"/>
    <col min="3102" max="3102" width="39.28515625" style="2" customWidth="1"/>
    <col min="3103" max="3325" width="11.42578125" style="2"/>
    <col min="3326" max="3326" width="35" style="2" customWidth="1"/>
    <col min="3327" max="3327" width="12.28515625" style="2" customWidth="1"/>
    <col min="3328" max="3328" width="10.7109375" style="2" customWidth="1"/>
    <col min="3329" max="3329" width="10" style="2" customWidth="1"/>
    <col min="3330" max="3330" width="10.7109375" style="2" customWidth="1"/>
    <col min="3331" max="3332" width="8" style="2" customWidth="1"/>
    <col min="3333" max="3333" width="11.42578125" style="2"/>
    <col min="3334" max="3334" width="32.28515625" style="2" customWidth="1"/>
    <col min="3335" max="3341" width="11.42578125" style="2"/>
    <col min="3342" max="3342" width="37.28515625" style="2" customWidth="1"/>
    <col min="3343" max="3349" width="11.42578125" style="2"/>
    <col min="3350" max="3350" width="36.140625" style="2" customWidth="1"/>
    <col min="3351" max="3357" width="11.42578125" style="2"/>
    <col min="3358" max="3358" width="39.28515625" style="2" customWidth="1"/>
    <col min="3359" max="3581" width="11.42578125" style="2"/>
    <col min="3582" max="3582" width="35" style="2" customWidth="1"/>
    <col min="3583" max="3583" width="12.28515625" style="2" customWidth="1"/>
    <col min="3584" max="3584" width="10.7109375" style="2" customWidth="1"/>
    <col min="3585" max="3585" width="10" style="2" customWidth="1"/>
    <col min="3586" max="3586" width="10.7109375" style="2" customWidth="1"/>
    <col min="3587" max="3588" width="8" style="2" customWidth="1"/>
    <col min="3589" max="3589" width="11.42578125" style="2"/>
    <col min="3590" max="3590" width="32.28515625" style="2" customWidth="1"/>
    <col min="3591" max="3597" width="11.42578125" style="2"/>
    <col min="3598" max="3598" width="37.28515625" style="2" customWidth="1"/>
    <col min="3599" max="3605" width="11.42578125" style="2"/>
    <col min="3606" max="3606" width="36.140625" style="2" customWidth="1"/>
    <col min="3607" max="3613" width="11.42578125" style="2"/>
    <col min="3614" max="3614" width="39.28515625" style="2" customWidth="1"/>
    <col min="3615" max="3837" width="11.42578125" style="2"/>
    <col min="3838" max="3838" width="35" style="2" customWidth="1"/>
    <col min="3839" max="3839" width="12.28515625" style="2" customWidth="1"/>
    <col min="3840" max="3840" width="10.7109375" style="2" customWidth="1"/>
    <col min="3841" max="3841" width="10" style="2" customWidth="1"/>
    <col min="3842" max="3842" width="10.7109375" style="2" customWidth="1"/>
    <col min="3843" max="3844" width="8" style="2" customWidth="1"/>
    <col min="3845" max="3845" width="11.42578125" style="2"/>
    <col min="3846" max="3846" width="32.28515625" style="2" customWidth="1"/>
    <col min="3847" max="3853" width="11.42578125" style="2"/>
    <col min="3854" max="3854" width="37.28515625" style="2" customWidth="1"/>
    <col min="3855" max="3861" width="11.42578125" style="2"/>
    <col min="3862" max="3862" width="36.140625" style="2" customWidth="1"/>
    <col min="3863" max="3869" width="11.42578125" style="2"/>
    <col min="3870" max="3870" width="39.28515625" style="2" customWidth="1"/>
    <col min="3871" max="4093" width="11.42578125" style="2"/>
    <col min="4094" max="4094" width="35" style="2" customWidth="1"/>
    <col min="4095" max="4095" width="12.28515625" style="2" customWidth="1"/>
    <col min="4096" max="4096" width="10.7109375" style="2" customWidth="1"/>
    <col min="4097" max="4097" width="10" style="2" customWidth="1"/>
    <col min="4098" max="4098" width="10.7109375" style="2" customWidth="1"/>
    <col min="4099" max="4100" width="8" style="2" customWidth="1"/>
    <col min="4101" max="4101" width="11.42578125" style="2"/>
    <col min="4102" max="4102" width="32.28515625" style="2" customWidth="1"/>
    <col min="4103" max="4109" width="11.42578125" style="2"/>
    <col min="4110" max="4110" width="37.28515625" style="2" customWidth="1"/>
    <col min="4111" max="4117" width="11.42578125" style="2"/>
    <col min="4118" max="4118" width="36.140625" style="2" customWidth="1"/>
    <col min="4119" max="4125" width="11.42578125" style="2"/>
    <col min="4126" max="4126" width="39.28515625" style="2" customWidth="1"/>
    <col min="4127" max="4349" width="11.42578125" style="2"/>
    <col min="4350" max="4350" width="35" style="2" customWidth="1"/>
    <col min="4351" max="4351" width="12.28515625" style="2" customWidth="1"/>
    <col min="4352" max="4352" width="10.7109375" style="2" customWidth="1"/>
    <col min="4353" max="4353" width="10" style="2" customWidth="1"/>
    <col min="4354" max="4354" width="10.7109375" style="2" customWidth="1"/>
    <col min="4355" max="4356" width="8" style="2" customWidth="1"/>
    <col min="4357" max="4357" width="11.42578125" style="2"/>
    <col min="4358" max="4358" width="32.28515625" style="2" customWidth="1"/>
    <col min="4359" max="4365" width="11.42578125" style="2"/>
    <col min="4366" max="4366" width="37.28515625" style="2" customWidth="1"/>
    <col min="4367" max="4373" width="11.42578125" style="2"/>
    <col min="4374" max="4374" width="36.140625" style="2" customWidth="1"/>
    <col min="4375" max="4381" width="11.42578125" style="2"/>
    <col min="4382" max="4382" width="39.28515625" style="2" customWidth="1"/>
    <col min="4383" max="4605" width="11.42578125" style="2"/>
    <col min="4606" max="4606" width="35" style="2" customWidth="1"/>
    <col min="4607" max="4607" width="12.28515625" style="2" customWidth="1"/>
    <col min="4608" max="4608" width="10.7109375" style="2" customWidth="1"/>
    <col min="4609" max="4609" width="10" style="2" customWidth="1"/>
    <col min="4610" max="4610" width="10.7109375" style="2" customWidth="1"/>
    <col min="4611" max="4612" width="8" style="2" customWidth="1"/>
    <col min="4613" max="4613" width="11.42578125" style="2"/>
    <col min="4614" max="4614" width="32.28515625" style="2" customWidth="1"/>
    <col min="4615" max="4621" width="11.42578125" style="2"/>
    <col min="4622" max="4622" width="37.28515625" style="2" customWidth="1"/>
    <col min="4623" max="4629" width="11.42578125" style="2"/>
    <col min="4630" max="4630" width="36.140625" style="2" customWidth="1"/>
    <col min="4631" max="4637" width="11.42578125" style="2"/>
    <col min="4638" max="4638" width="39.28515625" style="2" customWidth="1"/>
    <col min="4639" max="4861" width="11.42578125" style="2"/>
    <col min="4862" max="4862" width="35" style="2" customWidth="1"/>
    <col min="4863" max="4863" width="12.28515625" style="2" customWidth="1"/>
    <col min="4864" max="4864" width="10.7109375" style="2" customWidth="1"/>
    <col min="4865" max="4865" width="10" style="2" customWidth="1"/>
    <col min="4866" max="4866" width="10.7109375" style="2" customWidth="1"/>
    <col min="4867" max="4868" width="8" style="2" customWidth="1"/>
    <col min="4869" max="4869" width="11.42578125" style="2"/>
    <col min="4870" max="4870" width="32.28515625" style="2" customWidth="1"/>
    <col min="4871" max="4877" width="11.42578125" style="2"/>
    <col min="4878" max="4878" width="37.28515625" style="2" customWidth="1"/>
    <col min="4879" max="4885" width="11.42578125" style="2"/>
    <col min="4886" max="4886" width="36.140625" style="2" customWidth="1"/>
    <col min="4887" max="4893" width="11.42578125" style="2"/>
    <col min="4894" max="4894" width="39.28515625" style="2" customWidth="1"/>
    <col min="4895" max="5117" width="11.42578125" style="2"/>
    <col min="5118" max="5118" width="35" style="2" customWidth="1"/>
    <col min="5119" max="5119" width="12.28515625" style="2" customWidth="1"/>
    <col min="5120" max="5120" width="10.7109375" style="2" customWidth="1"/>
    <col min="5121" max="5121" width="10" style="2" customWidth="1"/>
    <col min="5122" max="5122" width="10.7109375" style="2" customWidth="1"/>
    <col min="5123" max="5124" width="8" style="2" customWidth="1"/>
    <col min="5125" max="5125" width="11.42578125" style="2"/>
    <col min="5126" max="5126" width="32.28515625" style="2" customWidth="1"/>
    <col min="5127" max="5133" width="11.42578125" style="2"/>
    <col min="5134" max="5134" width="37.28515625" style="2" customWidth="1"/>
    <col min="5135" max="5141" width="11.42578125" style="2"/>
    <col min="5142" max="5142" width="36.140625" style="2" customWidth="1"/>
    <col min="5143" max="5149" width="11.42578125" style="2"/>
    <col min="5150" max="5150" width="39.28515625" style="2" customWidth="1"/>
    <col min="5151" max="5373" width="11.42578125" style="2"/>
    <col min="5374" max="5374" width="35" style="2" customWidth="1"/>
    <col min="5375" max="5375" width="12.28515625" style="2" customWidth="1"/>
    <col min="5376" max="5376" width="10.7109375" style="2" customWidth="1"/>
    <col min="5377" max="5377" width="10" style="2" customWidth="1"/>
    <col min="5378" max="5378" width="10.7109375" style="2" customWidth="1"/>
    <col min="5379" max="5380" width="8" style="2" customWidth="1"/>
    <col min="5381" max="5381" width="11.42578125" style="2"/>
    <col min="5382" max="5382" width="32.28515625" style="2" customWidth="1"/>
    <col min="5383" max="5389" width="11.42578125" style="2"/>
    <col min="5390" max="5390" width="37.28515625" style="2" customWidth="1"/>
    <col min="5391" max="5397" width="11.42578125" style="2"/>
    <col min="5398" max="5398" width="36.140625" style="2" customWidth="1"/>
    <col min="5399" max="5405" width="11.42578125" style="2"/>
    <col min="5406" max="5406" width="39.28515625" style="2" customWidth="1"/>
    <col min="5407" max="5629" width="11.42578125" style="2"/>
    <col min="5630" max="5630" width="35" style="2" customWidth="1"/>
    <col min="5631" max="5631" width="12.28515625" style="2" customWidth="1"/>
    <col min="5632" max="5632" width="10.7109375" style="2" customWidth="1"/>
    <col min="5633" max="5633" width="10" style="2" customWidth="1"/>
    <col min="5634" max="5634" width="10.7109375" style="2" customWidth="1"/>
    <col min="5635" max="5636" width="8" style="2" customWidth="1"/>
    <col min="5637" max="5637" width="11.42578125" style="2"/>
    <col min="5638" max="5638" width="32.28515625" style="2" customWidth="1"/>
    <col min="5639" max="5645" width="11.42578125" style="2"/>
    <col min="5646" max="5646" width="37.28515625" style="2" customWidth="1"/>
    <col min="5647" max="5653" width="11.42578125" style="2"/>
    <col min="5654" max="5654" width="36.140625" style="2" customWidth="1"/>
    <col min="5655" max="5661" width="11.42578125" style="2"/>
    <col min="5662" max="5662" width="39.28515625" style="2" customWidth="1"/>
    <col min="5663" max="5885" width="11.42578125" style="2"/>
    <col min="5886" max="5886" width="35" style="2" customWidth="1"/>
    <col min="5887" max="5887" width="12.28515625" style="2" customWidth="1"/>
    <col min="5888" max="5888" width="10.7109375" style="2" customWidth="1"/>
    <col min="5889" max="5889" width="10" style="2" customWidth="1"/>
    <col min="5890" max="5890" width="10.7109375" style="2" customWidth="1"/>
    <col min="5891" max="5892" width="8" style="2" customWidth="1"/>
    <col min="5893" max="5893" width="11.42578125" style="2"/>
    <col min="5894" max="5894" width="32.28515625" style="2" customWidth="1"/>
    <col min="5895" max="5901" width="11.42578125" style="2"/>
    <col min="5902" max="5902" width="37.28515625" style="2" customWidth="1"/>
    <col min="5903" max="5909" width="11.42578125" style="2"/>
    <col min="5910" max="5910" width="36.140625" style="2" customWidth="1"/>
    <col min="5911" max="5917" width="11.42578125" style="2"/>
    <col min="5918" max="5918" width="39.28515625" style="2" customWidth="1"/>
    <col min="5919" max="6141" width="11.42578125" style="2"/>
    <col min="6142" max="6142" width="35" style="2" customWidth="1"/>
    <col min="6143" max="6143" width="12.28515625" style="2" customWidth="1"/>
    <col min="6144" max="6144" width="10.7109375" style="2" customWidth="1"/>
    <col min="6145" max="6145" width="10" style="2" customWidth="1"/>
    <col min="6146" max="6146" width="10.7109375" style="2" customWidth="1"/>
    <col min="6147" max="6148" width="8" style="2" customWidth="1"/>
    <col min="6149" max="6149" width="11.42578125" style="2"/>
    <col min="6150" max="6150" width="32.28515625" style="2" customWidth="1"/>
    <col min="6151" max="6157" width="11.42578125" style="2"/>
    <col min="6158" max="6158" width="37.28515625" style="2" customWidth="1"/>
    <col min="6159" max="6165" width="11.42578125" style="2"/>
    <col min="6166" max="6166" width="36.140625" style="2" customWidth="1"/>
    <col min="6167" max="6173" width="11.42578125" style="2"/>
    <col min="6174" max="6174" width="39.28515625" style="2" customWidth="1"/>
    <col min="6175" max="6397" width="11.42578125" style="2"/>
    <col min="6398" max="6398" width="35" style="2" customWidth="1"/>
    <col min="6399" max="6399" width="12.28515625" style="2" customWidth="1"/>
    <col min="6400" max="6400" width="10.7109375" style="2" customWidth="1"/>
    <col min="6401" max="6401" width="10" style="2" customWidth="1"/>
    <col min="6402" max="6402" width="10.7109375" style="2" customWidth="1"/>
    <col min="6403" max="6404" width="8" style="2" customWidth="1"/>
    <col min="6405" max="6405" width="11.42578125" style="2"/>
    <col min="6406" max="6406" width="32.28515625" style="2" customWidth="1"/>
    <col min="6407" max="6413" width="11.42578125" style="2"/>
    <col min="6414" max="6414" width="37.28515625" style="2" customWidth="1"/>
    <col min="6415" max="6421" width="11.42578125" style="2"/>
    <col min="6422" max="6422" width="36.140625" style="2" customWidth="1"/>
    <col min="6423" max="6429" width="11.42578125" style="2"/>
    <col min="6430" max="6430" width="39.28515625" style="2" customWidth="1"/>
    <col min="6431" max="6653" width="11.42578125" style="2"/>
    <col min="6654" max="6654" width="35" style="2" customWidth="1"/>
    <col min="6655" max="6655" width="12.28515625" style="2" customWidth="1"/>
    <col min="6656" max="6656" width="10.7109375" style="2" customWidth="1"/>
    <col min="6657" max="6657" width="10" style="2" customWidth="1"/>
    <col min="6658" max="6658" width="10.7109375" style="2" customWidth="1"/>
    <col min="6659" max="6660" width="8" style="2" customWidth="1"/>
    <col min="6661" max="6661" width="11.42578125" style="2"/>
    <col min="6662" max="6662" width="32.28515625" style="2" customWidth="1"/>
    <col min="6663" max="6669" width="11.42578125" style="2"/>
    <col min="6670" max="6670" width="37.28515625" style="2" customWidth="1"/>
    <col min="6671" max="6677" width="11.42578125" style="2"/>
    <col min="6678" max="6678" width="36.140625" style="2" customWidth="1"/>
    <col min="6679" max="6685" width="11.42578125" style="2"/>
    <col min="6686" max="6686" width="39.28515625" style="2" customWidth="1"/>
    <col min="6687" max="6909" width="11.42578125" style="2"/>
    <col min="6910" max="6910" width="35" style="2" customWidth="1"/>
    <col min="6911" max="6911" width="12.28515625" style="2" customWidth="1"/>
    <col min="6912" max="6912" width="10.7109375" style="2" customWidth="1"/>
    <col min="6913" max="6913" width="10" style="2" customWidth="1"/>
    <col min="6914" max="6914" width="10.7109375" style="2" customWidth="1"/>
    <col min="6915" max="6916" width="8" style="2" customWidth="1"/>
    <col min="6917" max="6917" width="11.42578125" style="2"/>
    <col min="6918" max="6918" width="32.28515625" style="2" customWidth="1"/>
    <col min="6919" max="6925" width="11.42578125" style="2"/>
    <col min="6926" max="6926" width="37.28515625" style="2" customWidth="1"/>
    <col min="6927" max="6933" width="11.42578125" style="2"/>
    <col min="6934" max="6934" width="36.140625" style="2" customWidth="1"/>
    <col min="6935" max="6941" width="11.42578125" style="2"/>
    <col min="6942" max="6942" width="39.28515625" style="2" customWidth="1"/>
    <col min="6943" max="7165" width="11.42578125" style="2"/>
    <col min="7166" max="7166" width="35" style="2" customWidth="1"/>
    <col min="7167" max="7167" width="12.28515625" style="2" customWidth="1"/>
    <col min="7168" max="7168" width="10.7109375" style="2" customWidth="1"/>
    <col min="7169" max="7169" width="10" style="2" customWidth="1"/>
    <col min="7170" max="7170" width="10.7109375" style="2" customWidth="1"/>
    <col min="7171" max="7172" width="8" style="2" customWidth="1"/>
    <col min="7173" max="7173" width="11.42578125" style="2"/>
    <col min="7174" max="7174" width="32.28515625" style="2" customWidth="1"/>
    <col min="7175" max="7181" width="11.42578125" style="2"/>
    <col min="7182" max="7182" width="37.28515625" style="2" customWidth="1"/>
    <col min="7183" max="7189" width="11.42578125" style="2"/>
    <col min="7190" max="7190" width="36.140625" style="2" customWidth="1"/>
    <col min="7191" max="7197" width="11.42578125" style="2"/>
    <col min="7198" max="7198" width="39.28515625" style="2" customWidth="1"/>
    <col min="7199" max="7421" width="11.42578125" style="2"/>
    <col min="7422" max="7422" width="35" style="2" customWidth="1"/>
    <col min="7423" max="7423" width="12.28515625" style="2" customWidth="1"/>
    <col min="7424" max="7424" width="10.7109375" style="2" customWidth="1"/>
    <col min="7425" max="7425" width="10" style="2" customWidth="1"/>
    <col min="7426" max="7426" width="10.7109375" style="2" customWidth="1"/>
    <col min="7427" max="7428" width="8" style="2" customWidth="1"/>
    <col min="7429" max="7429" width="11.42578125" style="2"/>
    <col min="7430" max="7430" width="32.28515625" style="2" customWidth="1"/>
    <col min="7431" max="7437" width="11.42578125" style="2"/>
    <col min="7438" max="7438" width="37.28515625" style="2" customWidth="1"/>
    <col min="7439" max="7445" width="11.42578125" style="2"/>
    <col min="7446" max="7446" width="36.140625" style="2" customWidth="1"/>
    <col min="7447" max="7453" width="11.42578125" style="2"/>
    <col min="7454" max="7454" width="39.28515625" style="2" customWidth="1"/>
    <col min="7455" max="7677" width="11.42578125" style="2"/>
    <col min="7678" max="7678" width="35" style="2" customWidth="1"/>
    <col min="7679" max="7679" width="12.28515625" style="2" customWidth="1"/>
    <col min="7680" max="7680" width="10.7109375" style="2" customWidth="1"/>
    <col min="7681" max="7681" width="10" style="2" customWidth="1"/>
    <col min="7682" max="7682" width="10.7109375" style="2" customWidth="1"/>
    <col min="7683" max="7684" width="8" style="2" customWidth="1"/>
    <col min="7685" max="7685" width="11.42578125" style="2"/>
    <col min="7686" max="7686" width="32.28515625" style="2" customWidth="1"/>
    <col min="7687" max="7693" width="11.42578125" style="2"/>
    <col min="7694" max="7694" width="37.28515625" style="2" customWidth="1"/>
    <col min="7695" max="7701" width="11.42578125" style="2"/>
    <col min="7702" max="7702" width="36.140625" style="2" customWidth="1"/>
    <col min="7703" max="7709" width="11.42578125" style="2"/>
    <col min="7710" max="7710" width="39.28515625" style="2" customWidth="1"/>
    <col min="7711" max="7933" width="11.42578125" style="2"/>
    <col min="7934" max="7934" width="35" style="2" customWidth="1"/>
    <col min="7935" max="7935" width="12.28515625" style="2" customWidth="1"/>
    <col min="7936" max="7936" width="10.7109375" style="2" customWidth="1"/>
    <col min="7937" max="7937" width="10" style="2" customWidth="1"/>
    <col min="7938" max="7938" width="10.7109375" style="2" customWidth="1"/>
    <col min="7939" max="7940" width="8" style="2" customWidth="1"/>
    <col min="7941" max="7941" width="11.42578125" style="2"/>
    <col min="7942" max="7942" width="32.28515625" style="2" customWidth="1"/>
    <col min="7943" max="7949" width="11.42578125" style="2"/>
    <col min="7950" max="7950" width="37.28515625" style="2" customWidth="1"/>
    <col min="7951" max="7957" width="11.42578125" style="2"/>
    <col min="7958" max="7958" width="36.140625" style="2" customWidth="1"/>
    <col min="7959" max="7965" width="11.42578125" style="2"/>
    <col min="7966" max="7966" width="39.28515625" style="2" customWidth="1"/>
    <col min="7967" max="8189" width="11.42578125" style="2"/>
    <col min="8190" max="8190" width="35" style="2" customWidth="1"/>
    <col min="8191" max="8191" width="12.28515625" style="2" customWidth="1"/>
    <col min="8192" max="8192" width="10.7109375" style="2" customWidth="1"/>
    <col min="8193" max="8193" width="10" style="2" customWidth="1"/>
    <col min="8194" max="8194" width="10.7109375" style="2" customWidth="1"/>
    <col min="8195" max="8196" width="8" style="2" customWidth="1"/>
    <col min="8197" max="8197" width="11.42578125" style="2"/>
    <col min="8198" max="8198" width="32.28515625" style="2" customWidth="1"/>
    <col min="8199" max="8205" width="11.42578125" style="2"/>
    <col min="8206" max="8206" width="37.28515625" style="2" customWidth="1"/>
    <col min="8207" max="8213" width="11.42578125" style="2"/>
    <col min="8214" max="8214" width="36.140625" style="2" customWidth="1"/>
    <col min="8215" max="8221" width="11.42578125" style="2"/>
    <col min="8222" max="8222" width="39.28515625" style="2" customWidth="1"/>
    <col min="8223" max="8445" width="11.42578125" style="2"/>
    <col min="8446" max="8446" width="35" style="2" customWidth="1"/>
    <col min="8447" max="8447" width="12.28515625" style="2" customWidth="1"/>
    <col min="8448" max="8448" width="10.7109375" style="2" customWidth="1"/>
    <col min="8449" max="8449" width="10" style="2" customWidth="1"/>
    <col min="8450" max="8450" width="10.7109375" style="2" customWidth="1"/>
    <col min="8451" max="8452" width="8" style="2" customWidth="1"/>
    <col min="8453" max="8453" width="11.42578125" style="2"/>
    <col min="8454" max="8454" width="32.28515625" style="2" customWidth="1"/>
    <col min="8455" max="8461" width="11.42578125" style="2"/>
    <col min="8462" max="8462" width="37.28515625" style="2" customWidth="1"/>
    <col min="8463" max="8469" width="11.42578125" style="2"/>
    <col min="8470" max="8470" width="36.140625" style="2" customWidth="1"/>
    <col min="8471" max="8477" width="11.42578125" style="2"/>
    <col min="8478" max="8478" width="39.28515625" style="2" customWidth="1"/>
    <col min="8479" max="8701" width="11.42578125" style="2"/>
    <col min="8702" max="8702" width="35" style="2" customWidth="1"/>
    <col min="8703" max="8703" width="12.28515625" style="2" customWidth="1"/>
    <col min="8704" max="8704" width="10.7109375" style="2" customWidth="1"/>
    <col min="8705" max="8705" width="10" style="2" customWidth="1"/>
    <col min="8706" max="8706" width="10.7109375" style="2" customWidth="1"/>
    <col min="8707" max="8708" width="8" style="2" customWidth="1"/>
    <col min="8709" max="8709" width="11.42578125" style="2"/>
    <col min="8710" max="8710" width="32.28515625" style="2" customWidth="1"/>
    <col min="8711" max="8717" width="11.42578125" style="2"/>
    <col min="8718" max="8718" width="37.28515625" style="2" customWidth="1"/>
    <col min="8719" max="8725" width="11.42578125" style="2"/>
    <col min="8726" max="8726" width="36.140625" style="2" customWidth="1"/>
    <col min="8727" max="8733" width="11.42578125" style="2"/>
    <col min="8734" max="8734" width="39.28515625" style="2" customWidth="1"/>
    <col min="8735" max="8957" width="11.42578125" style="2"/>
    <col min="8958" max="8958" width="35" style="2" customWidth="1"/>
    <col min="8959" max="8959" width="12.28515625" style="2" customWidth="1"/>
    <col min="8960" max="8960" width="10.7109375" style="2" customWidth="1"/>
    <col min="8961" max="8961" width="10" style="2" customWidth="1"/>
    <col min="8962" max="8962" width="10.7109375" style="2" customWidth="1"/>
    <col min="8963" max="8964" width="8" style="2" customWidth="1"/>
    <col min="8965" max="8965" width="11.42578125" style="2"/>
    <col min="8966" max="8966" width="32.28515625" style="2" customWidth="1"/>
    <col min="8967" max="8973" width="11.42578125" style="2"/>
    <col min="8974" max="8974" width="37.28515625" style="2" customWidth="1"/>
    <col min="8975" max="8981" width="11.42578125" style="2"/>
    <col min="8982" max="8982" width="36.140625" style="2" customWidth="1"/>
    <col min="8983" max="8989" width="11.42578125" style="2"/>
    <col min="8990" max="8990" width="39.28515625" style="2" customWidth="1"/>
    <col min="8991" max="9213" width="11.42578125" style="2"/>
    <col min="9214" max="9214" width="35" style="2" customWidth="1"/>
    <col min="9215" max="9215" width="12.28515625" style="2" customWidth="1"/>
    <col min="9216" max="9216" width="10.7109375" style="2" customWidth="1"/>
    <col min="9217" max="9217" width="10" style="2" customWidth="1"/>
    <col min="9218" max="9218" width="10.7109375" style="2" customWidth="1"/>
    <col min="9219" max="9220" width="8" style="2" customWidth="1"/>
    <col min="9221" max="9221" width="11.42578125" style="2"/>
    <col min="9222" max="9222" width="32.28515625" style="2" customWidth="1"/>
    <col min="9223" max="9229" width="11.42578125" style="2"/>
    <col min="9230" max="9230" width="37.28515625" style="2" customWidth="1"/>
    <col min="9231" max="9237" width="11.42578125" style="2"/>
    <col min="9238" max="9238" width="36.140625" style="2" customWidth="1"/>
    <col min="9239" max="9245" width="11.42578125" style="2"/>
    <col min="9246" max="9246" width="39.28515625" style="2" customWidth="1"/>
    <col min="9247" max="9469" width="11.42578125" style="2"/>
    <col min="9470" max="9470" width="35" style="2" customWidth="1"/>
    <col min="9471" max="9471" width="12.28515625" style="2" customWidth="1"/>
    <col min="9472" max="9472" width="10.7109375" style="2" customWidth="1"/>
    <col min="9473" max="9473" width="10" style="2" customWidth="1"/>
    <col min="9474" max="9474" width="10.7109375" style="2" customWidth="1"/>
    <col min="9475" max="9476" width="8" style="2" customWidth="1"/>
    <col min="9477" max="9477" width="11.42578125" style="2"/>
    <col min="9478" max="9478" width="32.28515625" style="2" customWidth="1"/>
    <col min="9479" max="9485" width="11.42578125" style="2"/>
    <col min="9486" max="9486" width="37.28515625" style="2" customWidth="1"/>
    <col min="9487" max="9493" width="11.42578125" style="2"/>
    <col min="9494" max="9494" width="36.140625" style="2" customWidth="1"/>
    <col min="9495" max="9501" width="11.42578125" style="2"/>
    <col min="9502" max="9502" width="39.28515625" style="2" customWidth="1"/>
    <col min="9503" max="9725" width="11.42578125" style="2"/>
    <col min="9726" max="9726" width="35" style="2" customWidth="1"/>
    <col min="9727" max="9727" width="12.28515625" style="2" customWidth="1"/>
    <col min="9728" max="9728" width="10.7109375" style="2" customWidth="1"/>
    <col min="9729" max="9729" width="10" style="2" customWidth="1"/>
    <col min="9730" max="9730" width="10.7109375" style="2" customWidth="1"/>
    <col min="9731" max="9732" width="8" style="2" customWidth="1"/>
    <col min="9733" max="9733" width="11.42578125" style="2"/>
    <col min="9734" max="9734" width="32.28515625" style="2" customWidth="1"/>
    <col min="9735" max="9741" width="11.42578125" style="2"/>
    <col min="9742" max="9742" width="37.28515625" style="2" customWidth="1"/>
    <col min="9743" max="9749" width="11.42578125" style="2"/>
    <col min="9750" max="9750" width="36.140625" style="2" customWidth="1"/>
    <col min="9751" max="9757" width="11.42578125" style="2"/>
    <col min="9758" max="9758" width="39.28515625" style="2" customWidth="1"/>
    <col min="9759" max="9981" width="11.42578125" style="2"/>
    <col min="9982" max="9982" width="35" style="2" customWidth="1"/>
    <col min="9983" max="9983" width="12.28515625" style="2" customWidth="1"/>
    <col min="9984" max="9984" width="10.7109375" style="2" customWidth="1"/>
    <col min="9985" max="9985" width="10" style="2" customWidth="1"/>
    <col min="9986" max="9986" width="10.7109375" style="2" customWidth="1"/>
    <col min="9987" max="9988" width="8" style="2" customWidth="1"/>
    <col min="9989" max="9989" width="11.42578125" style="2"/>
    <col min="9990" max="9990" width="32.28515625" style="2" customWidth="1"/>
    <col min="9991" max="9997" width="11.42578125" style="2"/>
    <col min="9998" max="9998" width="37.28515625" style="2" customWidth="1"/>
    <col min="9999" max="10005" width="11.42578125" style="2"/>
    <col min="10006" max="10006" width="36.140625" style="2" customWidth="1"/>
    <col min="10007" max="10013" width="11.42578125" style="2"/>
    <col min="10014" max="10014" width="39.28515625" style="2" customWidth="1"/>
    <col min="10015" max="10237" width="11.42578125" style="2"/>
    <col min="10238" max="10238" width="35" style="2" customWidth="1"/>
    <col min="10239" max="10239" width="12.28515625" style="2" customWidth="1"/>
    <col min="10240" max="10240" width="10.7109375" style="2" customWidth="1"/>
    <col min="10241" max="10241" width="10" style="2" customWidth="1"/>
    <col min="10242" max="10242" width="10.7109375" style="2" customWidth="1"/>
    <col min="10243" max="10244" width="8" style="2" customWidth="1"/>
    <col min="10245" max="10245" width="11.42578125" style="2"/>
    <col min="10246" max="10246" width="32.28515625" style="2" customWidth="1"/>
    <col min="10247" max="10253" width="11.42578125" style="2"/>
    <col min="10254" max="10254" width="37.28515625" style="2" customWidth="1"/>
    <col min="10255" max="10261" width="11.42578125" style="2"/>
    <col min="10262" max="10262" width="36.140625" style="2" customWidth="1"/>
    <col min="10263" max="10269" width="11.42578125" style="2"/>
    <col min="10270" max="10270" width="39.28515625" style="2" customWidth="1"/>
    <col min="10271" max="10493" width="11.42578125" style="2"/>
    <col min="10494" max="10494" width="35" style="2" customWidth="1"/>
    <col min="10495" max="10495" width="12.28515625" style="2" customWidth="1"/>
    <col min="10496" max="10496" width="10.7109375" style="2" customWidth="1"/>
    <col min="10497" max="10497" width="10" style="2" customWidth="1"/>
    <col min="10498" max="10498" width="10.7109375" style="2" customWidth="1"/>
    <col min="10499" max="10500" width="8" style="2" customWidth="1"/>
    <col min="10501" max="10501" width="11.42578125" style="2"/>
    <col min="10502" max="10502" width="32.28515625" style="2" customWidth="1"/>
    <col min="10503" max="10509" width="11.42578125" style="2"/>
    <col min="10510" max="10510" width="37.28515625" style="2" customWidth="1"/>
    <col min="10511" max="10517" width="11.42578125" style="2"/>
    <col min="10518" max="10518" width="36.140625" style="2" customWidth="1"/>
    <col min="10519" max="10525" width="11.42578125" style="2"/>
    <col min="10526" max="10526" width="39.28515625" style="2" customWidth="1"/>
    <col min="10527" max="10749" width="11.42578125" style="2"/>
    <col min="10750" max="10750" width="35" style="2" customWidth="1"/>
    <col min="10751" max="10751" width="12.28515625" style="2" customWidth="1"/>
    <col min="10752" max="10752" width="10.7109375" style="2" customWidth="1"/>
    <col min="10753" max="10753" width="10" style="2" customWidth="1"/>
    <col min="10754" max="10754" width="10.7109375" style="2" customWidth="1"/>
    <col min="10755" max="10756" width="8" style="2" customWidth="1"/>
    <col min="10757" max="10757" width="11.42578125" style="2"/>
    <col min="10758" max="10758" width="32.28515625" style="2" customWidth="1"/>
    <col min="10759" max="10765" width="11.42578125" style="2"/>
    <col min="10766" max="10766" width="37.28515625" style="2" customWidth="1"/>
    <col min="10767" max="10773" width="11.42578125" style="2"/>
    <col min="10774" max="10774" width="36.140625" style="2" customWidth="1"/>
    <col min="10775" max="10781" width="11.42578125" style="2"/>
    <col min="10782" max="10782" width="39.28515625" style="2" customWidth="1"/>
    <col min="10783" max="11005" width="11.42578125" style="2"/>
    <col min="11006" max="11006" width="35" style="2" customWidth="1"/>
    <col min="11007" max="11007" width="12.28515625" style="2" customWidth="1"/>
    <col min="11008" max="11008" width="10.7109375" style="2" customWidth="1"/>
    <col min="11009" max="11009" width="10" style="2" customWidth="1"/>
    <col min="11010" max="11010" width="10.7109375" style="2" customWidth="1"/>
    <col min="11011" max="11012" width="8" style="2" customWidth="1"/>
    <col min="11013" max="11013" width="11.42578125" style="2"/>
    <col min="11014" max="11014" width="32.28515625" style="2" customWidth="1"/>
    <col min="11015" max="11021" width="11.42578125" style="2"/>
    <col min="11022" max="11022" width="37.28515625" style="2" customWidth="1"/>
    <col min="11023" max="11029" width="11.42578125" style="2"/>
    <col min="11030" max="11030" width="36.140625" style="2" customWidth="1"/>
    <col min="11031" max="11037" width="11.42578125" style="2"/>
    <col min="11038" max="11038" width="39.28515625" style="2" customWidth="1"/>
    <col min="11039" max="11261" width="11.42578125" style="2"/>
    <col min="11262" max="11262" width="35" style="2" customWidth="1"/>
    <col min="11263" max="11263" width="12.28515625" style="2" customWidth="1"/>
    <col min="11264" max="11264" width="10.7109375" style="2" customWidth="1"/>
    <col min="11265" max="11265" width="10" style="2" customWidth="1"/>
    <col min="11266" max="11266" width="10.7109375" style="2" customWidth="1"/>
    <col min="11267" max="11268" width="8" style="2" customWidth="1"/>
    <col min="11269" max="11269" width="11.42578125" style="2"/>
    <col min="11270" max="11270" width="32.28515625" style="2" customWidth="1"/>
    <col min="11271" max="11277" width="11.42578125" style="2"/>
    <col min="11278" max="11278" width="37.28515625" style="2" customWidth="1"/>
    <col min="11279" max="11285" width="11.42578125" style="2"/>
    <col min="11286" max="11286" width="36.140625" style="2" customWidth="1"/>
    <col min="11287" max="11293" width="11.42578125" style="2"/>
    <col min="11294" max="11294" width="39.28515625" style="2" customWidth="1"/>
    <col min="11295" max="11517" width="11.42578125" style="2"/>
    <col min="11518" max="11518" width="35" style="2" customWidth="1"/>
    <col min="11519" max="11519" width="12.28515625" style="2" customWidth="1"/>
    <col min="11520" max="11520" width="10.7109375" style="2" customWidth="1"/>
    <col min="11521" max="11521" width="10" style="2" customWidth="1"/>
    <col min="11522" max="11522" width="10.7109375" style="2" customWidth="1"/>
    <col min="11523" max="11524" width="8" style="2" customWidth="1"/>
    <col min="11525" max="11525" width="11.42578125" style="2"/>
    <col min="11526" max="11526" width="32.28515625" style="2" customWidth="1"/>
    <col min="11527" max="11533" width="11.42578125" style="2"/>
    <col min="11534" max="11534" width="37.28515625" style="2" customWidth="1"/>
    <col min="11535" max="11541" width="11.42578125" style="2"/>
    <col min="11542" max="11542" width="36.140625" style="2" customWidth="1"/>
    <col min="11543" max="11549" width="11.42578125" style="2"/>
    <col min="11550" max="11550" width="39.28515625" style="2" customWidth="1"/>
    <col min="11551" max="11773" width="11.42578125" style="2"/>
    <col min="11774" max="11774" width="35" style="2" customWidth="1"/>
    <col min="11775" max="11775" width="12.28515625" style="2" customWidth="1"/>
    <col min="11776" max="11776" width="10.7109375" style="2" customWidth="1"/>
    <col min="11777" max="11777" width="10" style="2" customWidth="1"/>
    <col min="11778" max="11778" width="10.7109375" style="2" customWidth="1"/>
    <col min="11779" max="11780" width="8" style="2" customWidth="1"/>
    <col min="11781" max="11781" width="11.42578125" style="2"/>
    <col min="11782" max="11782" width="32.28515625" style="2" customWidth="1"/>
    <col min="11783" max="11789" width="11.42578125" style="2"/>
    <col min="11790" max="11790" width="37.28515625" style="2" customWidth="1"/>
    <col min="11791" max="11797" width="11.42578125" style="2"/>
    <col min="11798" max="11798" width="36.140625" style="2" customWidth="1"/>
    <col min="11799" max="11805" width="11.42578125" style="2"/>
    <col min="11806" max="11806" width="39.28515625" style="2" customWidth="1"/>
    <col min="11807" max="12029" width="11.42578125" style="2"/>
    <col min="12030" max="12030" width="35" style="2" customWidth="1"/>
    <col min="12031" max="12031" width="12.28515625" style="2" customWidth="1"/>
    <col min="12032" max="12032" width="10.7109375" style="2" customWidth="1"/>
    <col min="12033" max="12033" width="10" style="2" customWidth="1"/>
    <col min="12034" max="12034" width="10.7109375" style="2" customWidth="1"/>
    <col min="12035" max="12036" width="8" style="2" customWidth="1"/>
    <col min="12037" max="12037" width="11.42578125" style="2"/>
    <col min="12038" max="12038" width="32.28515625" style="2" customWidth="1"/>
    <col min="12039" max="12045" width="11.42578125" style="2"/>
    <col min="12046" max="12046" width="37.28515625" style="2" customWidth="1"/>
    <col min="12047" max="12053" width="11.42578125" style="2"/>
    <col min="12054" max="12054" width="36.140625" style="2" customWidth="1"/>
    <col min="12055" max="12061" width="11.42578125" style="2"/>
    <col min="12062" max="12062" width="39.28515625" style="2" customWidth="1"/>
    <col min="12063" max="12285" width="11.42578125" style="2"/>
    <col min="12286" max="12286" width="35" style="2" customWidth="1"/>
    <col min="12287" max="12287" width="12.28515625" style="2" customWidth="1"/>
    <col min="12288" max="12288" width="10.7109375" style="2" customWidth="1"/>
    <col min="12289" max="12289" width="10" style="2" customWidth="1"/>
    <col min="12290" max="12290" width="10.7109375" style="2" customWidth="1"/>
    <col min="12291" max="12292" width="8" style="2" customWidth="1"/>
    <col min="12293" max="12293" width="11.42578125" style="2"/>
    <col min="12294" max="12294" width="32.28515625" style="2" customWidth="1"/>
    <col min="12295" max="12301" width="11.42578125" style="2"/>
    <col min="12302" max="12302" width="37.28515625" style="2" customWidth="1"/>
    <col min="12303" max="12309" width="11.42578125" style="2"/>
    <col min="12310" max="12310" width="36.140625" style="2" customWidth="1"/>
    <col min="12311" max="12317" width="11.42578125" style="2"/>
    <col min="12318" max="12318" width="39.28515625" style="2" customWidth="1"/>
    <col min="12319" max="12541" width="11.42578125" style="2"/>
    <col min="12542" max="12542" width="35" style="2" customWidth="1"/>
    <col min="12543" max="12543" width="12.28515625" style="2" customWidth="1"/>
    <col min="12544" max="12544" width="10.7109375" style="2" customWidth="1"/>
    <col min="12545" max="12545" width="10" style="2" customWidth="1"/>
    <col min="12546" max="12546" width="10.7109375" style="2" customWidth="1"/>
    <col min="12547" max="12548" width="8" style="2" customWidth="1"/>
    <col min="12549" max="12549" width="11.42578125" style="2"/>
    <col min="12550" max="12550" width="32.28515625" style="2" customWidth="1"/>
    <col min="12551" max="12557" width="11.42578125" style="2"/>
    <col min="12558" max="12558" width="37.28515625" style="2" customWidth="1"/>
    <col min="12559" max="12565" width="11.42578125" style="2"/>
    <col min="12566" max="12566" width="36.140625" style="2" customWidth="1"/>
    <col min="12567" max="12573" width="11.42578125" style="2"/>
    <col min="12574" max="12574" width="39.28515625" style="2" customWidth="1"/>
    <col min="12575" max="12797" width="11.42578125" style="2"/>
    <col min="12798" max="12798" width="35" style="2" customWidth="1"/>
    <col min="12799" max="12799" width="12.28515625" style="2" customWidth="1"/>
    <col min="12800" max="12800" width="10.7109375" style="2" customWidth="1"/>
    <col min="12801" max="12801" width="10" style="2" customWidth="1"/>
    <col min="12802" max="12802" width="10.7109375" style="2" customWidth="1"/>
    <col min="12803" max="12804" width="8" style="2" customWidth="1"/>
    <col min="12805" max="12805" width="11.42578125" style="2"/>
    <col min="12806" max="12806" width="32.28515625" style="2" customWidth="1"/>
    <col min="12807" max="12813" width="11.42578125" style="2"/>
    <col min="12814" max="12814" width="37.28515625" style="2" customWidth="1"/>
    <col min="12815" max="12821" width="11.42578125" style="2"/>
    <col min="12822" max="12822" width="36.140625" style="2" customWidth="1"/>
    <col min="12823" max="12829" width="11.42578125" style="2"/>
    <col min="12830" max="12830" width="39.28515625" style="2" customWidth="1"/>
    <col min="12831" max="13053" width="11.42578125" style="2"/>
    <col min="13054" max="13054" width="35" style="2" customWidth="1"/>
    <col min="13055" max="13055" width="12.28515625" style="2" customWidth="1"/>
    <col min="13056" max="13056" width="10.7109375" style="2" customWidth="1"/>
    <col min="13057" max="13057" width="10" style="2" customWidth="1"/>
    <col min="13058" max="13058" width="10.7109375" style="2" customWidth="1"/>
    <col min="13059" max="13060" width="8" style="2" customWidth="1"/>
    <col min="13061" max="13061" width="11.42578125" style="2"/>
    <col min="13062" max="13062" width="32.28515625" style="2" customWidth="1"/>
    <col min="13063" max="13069" width="11.42578125" style="2"/>
    <col min="13070" max="13070" width="37.28515625" style="2" customWidth="1"/>
    <col min="13071" max="13077" width="11.42578125" style="2"/>
    <col min="13078" max="13078" width="36.140625" style="2" customWidth="1"/>
    <col min="13079" max="13085" width="11.42578125" style="2"/>
    <col min="13086" max="13086" width="39.28515625" style="2" customWidth="1"/>
    <col min="13087" max="13309" width="11.42578125" style="2"/>
    <col min="13310" max="13310" width="35" style="2" customWidth="1"/>
    <col min="13311" max="13311" width="12.28515625" style="2" customWidth="1"/>
    <col min="13312" max="13312" width="10.7109375" style="2" customWidth="1"/>
    <col min="13313" max="13313" width="10" style="2" customWidth="1"/>
    <col min="13314" max="13314" width="10.7109375" style="2" customWidth="1"/>
    <col min="13315" max="13316" width="8" style="2" customWidth="1"/>
    <col min="13317" max="13317" width="11.42578125" style="2"/>
    <col min="13318" max="13318" width="32.28515625" style="2" customWidth="1"/>
    <col min="13319" max="13325" width="11.42578125" style="2"/>
    <col min="13326" max="13326" width="37.28515625" style="2" customWidth="1"/>
    <col min="13327" max="13333" width="11.42578125" style="2"/>
    <col min="13334" max="13334" width="36.140625" style="2" customWidth="1"/>
    <col min="13335" max="13341" width="11.42578125" style="2"/>
    <col min="13342" max="13342" width="39.28515625" style="2" customWidth="1"/>
    <col min="13343" max="13565" width="11.42578125" style="2"/>
    <col min="13566" max="13566" width="35" style="2" customWidth="1"/>
    <col min="13567" max="13567" width="12.28515625" style="2" customWidth="1"/>
    <col min="13568" max="13568" width="10.7109375" style="2" customWidth="1"/>
    <col min="13569" max="13569" width="10" style="2" customWidth="1"/>
    <col min="13570" max="13570" width="10.7109375" style="2" customWidth="1"/>
    <col min="13571" max="13572" width="8" style="2" customWidth="1"/>
    <col min="13573" max="13573" width="11.42578125" style="2"/>
    <col min="13574" max="13574" width="32.28515625" style="2" customWidth="1"/>
    <col min="13575" max="13581" width="11.42578125" style="2"/>
    <col min="13582" max="13582" width="37.28515625" style="2" customWidth="1"/>
    <col min="13583" max="13589" width="11.42578125" style="2"/>
    <col min="13590" max="13590" width="36.140625" style="2" customWidth="1"/>
    <col min="13591" max="13597" width="11.42578125" style="2"/>
    <col min="13598" max="13598" width="39.28515625" style="2" customWidth="1"/>
    <col min="13599" max="13821" width="11.42578125" style="2"/>
    <col min="13822" max="13822" width="35" style="2" customWidth="1"/>
    <col min="13823" max="13823" width="12.28515625" style="2" customWidth="1"/>
    <col min="13824" max="13824" width="10.7109375" style="2" customWidth="1"/>
    <col min="13825" max="13825" width="10" style="2" customWidth="1"/>
    <col min="13826" max="13826" width="10.7109375" style="2" customWidth="1"/>
    <col min="13827" max="13828" width="8" style="2" customWidth="1"/>
    <col min="13829" max="13829" width="11.42578125" style="2"/>
    <col min="13830" max="13830" width="32.28515625" style="2" customWidth="1"/>
    <col min="13831" max="13837" width="11.42578125" style="2"/>
    <col min="13838" max="13838" width="37.28515625" style="2" customWidth="1"/>
    <col min="13839" max="13845" width="11.42578125" style="2"/>
    <col min="13846" max="13846" width="36.140625" style="2" customWidth="1"/>
    <col min="13847" max="13853" width="11.42578125" style="2"/>
    <col min="13854" max="13854" width="39.28515625" style="2" customWidth="1"/>
    <col min="13855" max="14077" width="11.42578125" style="2"/>
    <col min="14078" max="14078" width="35" style="2" customWidth="1"/>
    <col min="14079" max="14079" width="12.28515625" style="2" customWidth="1"/>
    <col min="14080" max="14080" width="10.7109375" style="2" customWidth="1"/>
    <col min="14081" max="14081" width="10" style="2" customWidth="1"/>
    <col min="14082" max="14082" width="10.7109375" style="2" customWidth="1"/>
    <col min="14083" max="14084" width="8" style="2" customWidth="1"/>
    <col min="14085" max="14085" width="11.42578125" style="2"/>
    <col min="14086" max="14086" width="32.28515625" style="2" customWidth="1"/>
    <col min="14087" max="14093" width="11.42578125" style="2"/>
    <col min="14094" max="14094" width="37.28515625" style="2" customWidth="1"/>
    <col min="14095" max="14101" width="11.42578125" style="2"/>
    <col min="14102" max="14102" width="36.140625" style="2" customWidth="1"/>
    <col min="14103" max="14109" width="11.42578125" style="2"/>
    <col min="14110" max="14110" width="39.28515625" style="2" customWidth="1"/>
    <col min="14111" max="14333" width="11.42578125" style="2"/>
    <col min="14334" max="14334" width="35" style="2" customWidth="1"/>
    <col min="14335" max="14335" width="12.28515625" style="2" customWidth="1"/>
    <col min="14336" max="14336" width="10.7109375" style="2" customWidth="1"/>
    <col min="14337" max="14337" width="10" style="2" customWidth="1"/>
    <col min="14338" max="14338" width="10.7109375" style="2" customWidth="1"/>
    <col min="14339" max="14340" width="8" style="2" customWidth="1"/>
    <col min="14341" max="14341" width="11.42578125" style="2"/>
    <col min="14342" max="14342" width="32.28515625" style="2" customWidth="1"/>
    <col min="14343" max="14349" width="11.42578125" style="2"/>
    <col min="14350" max="14350" width="37.28515625" style="2" customWidth="1"/>
    <col min="14351" max="14357" width="11.42578125" style="2"/>
    <col min="14358" max="14358" width="36.140625" style="2" customWidth="1"/>
    <col min="14359" max="14365" width="11.42578125" style="2"/>
    <col min="14366" max="14366" width="39.28515625" style="2" customWidth="1"/>
    <col min="14367" max="14589" width="11.42578125" style="2"/>
    <col min="14590" max="14590" width="35" style="2" customWidth="1"/>
    <col min="14591" max="14591" width="12.28515625" style="2" customWidth="1"/>
    <col min="14592" max="14592" width="10.7109375" style="2" customWidth="1"/>
    <col min="14593" max="14593" width="10" style="2" customWidth="1"/>
    <col min="14594" max="14594" width="10.7109375" style="2" customWidth="1"/>
    <col min="14595" max="14596" width="8" style="2" customWidth="1"/>
    <col min="14597" max="14597" width="11.42578125" style="2"/>
    <col min="14598" max="14598" width="32.28515625" style="2" customWidth="1"/>
    <col min="14599" max="14605" width="11.42578125" style="2"/>
    <col min="14606" max="14606" width="37.28515625" style="2" customWidth="1"/>
    <col min="14607" max="14613" width="11.42578125" style="2"/>
    <col min="14614" max="14614" width="36.140625" style="2" customWidth="1"/>
    <col min="14615" max="14621" width="11.42578125" style="2"/>
    <col min="14622" max="14622" width="39.28515625" style="2" customWidth="1"/>
    <col min="14623" max="14845" width="11.42578125" style="2"/>
    <col min="14846" max="14846" width="35" style="2" customWidth="1"/>
    <col min="14847" max="14847" width="12.28515625" style="2" customWidth="1"/>
    <col min="14848" max="14848" width="10.7109375" style="2" customWidth="1"/>
    <col min="14849" max="14849" width="10" style="2" customWidth="1"/>
    <col min="14850" max="14850" width="10.7109375" style="2" customWidth="1"/>
    <col min="14851" max="14852" width="8" style="2" customWidth="1"/>
    <col min="14853" max="14853" width="11.42578125" style="2"/>
    <col min="14854" max="14854" width="32.28515625" style="2" customWidth="1"/>
    <col min="14855" max="14861" width="11.42578125" style="2"/>
    <col min="14862" max="14862" width="37.28515625" style="2" customWidth="1"/>
    <col min="14863" max="14869" width="11.42578125" style="2"/>
    <col min="14870" max="14870" width="36.140625" style="2" customWidth="1"/>
    <col min="14871" max="14877" width="11.42578125" style="2"/>
    <col min="14878" max="14878" width="39.28515625" style="2" customWidth="1"/>
    <col min="14879" max="15101" width="11.42578125" style="2"/>
    <col min="15102" max="15102" width="35" style="2" customWidth="1"/>
    <col min="15103" max="15103" width="12.28515625" style="2" customWidth="1"/>
    <col min="15104" max="15104" width="10.7109375" style="2" customWidth="1"/>
    <col min="15105" max="15105" width="10" style="2" customWidth="1"/>
    <col min="15106" max="15106" width="10.7109375" style="2" customWidth="1"/>
    <col min="15107" max="15108" width="8" style="2" customWidth="1"/>
    <col min="15109" max="15109" width="11.42578125" style="2"/>
    <col min="15110" max="15110" width="32.28515625" style="2" customWidth="1"/>
    <col min="15111" max="15117" width="11.42578125" style="2"/>
    <col min="15118" max="15118" width="37.28515625" style="2" customWidth="1"/>
    <col min="15119" max="15125" width="11.42578125" style="2"/>
    <col min="15126" max="15126" width="36.140625" style="2" customWidth="1"/>
    <col min="15127" max="15133" width="11.42578125" style="2"/>
    <col min="15134" max="15134" width="39.28515625" style="2" customWidth="1"/>
    <col min="15135" max="15357" width="11.42578125" style="2"/>
    <col min="15358" max="15358" width="35" style="2" customWidth="1"/>
    <col min="15359" max="15359" width="12.28515625" style="2" customWidth="1"/>
    <col min="15360" max="15360" width="10.7109375" style="2" customWidth="1"/>
    <col min="15361" max="15361" width="10" style="2" customWidth="1"/>
    <col min="15362" max="15362" width="10.7109375" style="2" customWidth="1"/>
    <col min="15363" max="15364" width="8" style="2" customWidth="1"/>
    <col min="15365" max="15365" width="11.42578125" style="2"/>
    <col min="15366" max="15366" width="32.28515625" style="2" customWidth="1"/>
    <col min="15367" max="15373" width="11.42578125" style="2"/>
    <col min="15374" max="15374" width="37.28515625" style="2" customWidth="1"/>
    <col min="15375" max="15381" width="11.42578125" style="2"/>
    <col min="15382" max="15382" width="36.140625" style="2" customWidth="1"/>
    <col min="15383" max="15389" width="11.42578125" style="2"/>
    <col min="15390" max="15390" width="39.28515625" style="2" customWidth="1"/>
    <col min="15391" max="15613" width="11.42578125" style="2"/>
    <col min="15614" max="15614" width="35" style="2" customWidth="1"/>
    <col min="15615" max="15615" width="12.28515625" style="2" customWidth="1"/>
    <col min="15616" max="15616" width="10.7109375" style="2" customWidth="1"/>
    <col min="15617" max="15617" width="10" style="2" customWidth="1"/>
    <col min="15618" max="15618" width="10.7109375" style="2" customWidth="1"/>
    <col min="15619" max="15620" width="8" style="2" customWidth="1"/>
    <col min="15621" max="15621" width="11.42578125" style="2"/>
    <col min="15622" max="15622" width="32.28515625" style="2" customWidth="1"/>
    <col min="15623" max="15629" width="11.42578125" style="2"/>
    <col min="15630" max="15630" width="37.28515625" style="2" customWidth="1"/>
    <col min="15631" max="15637" width="11.42578125" style="2"/>
    <col min="15638" max="15638" width="36.140625" style="2" customWidth="1"/>
    <col min="15639" max="15645" width="11.42578125" style="2"/>
    <col min="15646" max="15646" width="39.28515625" style="2" customWidth="1"/>
    <col min="15647" max="15869" width="11.42578125" style="2"/>
    <col min="15870" max="15870" width="35" style="2" customWidth="1"/>
    <col min="15871" max="15871" width="12.28515625" style="2" customWidth="1"/>
    <col min="15872" max="15872" width="10.7109375" style="2" customWidth="1"/>
    <col min="15873" max="15873" width="10" style="2" customWidth="1"/>
    <col min="15874" max="15874" width="10.7109375" style="2" customWidth="1"/>
    <col min="15875" max="15876" width="8" style="2" customWidth="1"/>
    <col min="15877" max="15877" width="11.42578125" style="2"/>
    <col min="15878" max="15878" width="32.28515625" style="2" customWidth="1"/>
    <col min="15879" max="15885" width="11.42578125" style="2"/>
    <col min="15886" max="15886" width="37.28515625" style="2" customWidth="1"/>
    <col min="15887" max="15893" width="11.42578125" style="2"/>
    <col min="15894" max="15894" width="36.140625" style="2" customWidth="1"/>
    <col min="15895" max="15901" width="11.42578125" style="2"/>
    <col min="15902" max="15902" width="39.28515625" style="2" customWidth="1"/>
    <col min="15903" max="16125" width="11.42578125" style="2"/>
    <col min="16126" max="16126" width="35" style="2" customWidth="1"/>
    <col min="16127" max="16127" width="12.28515625" style="2" customWidth="1"/>
    <col min="16128" max="16128" width="10.7109375" style="2" customWidth="1"/>
    <col min="16129" max="16129" width="10" style="2" customWidth="1"/>
    <col min="16130" max="16130" width="10.7109375" style="2" customWidth="1"/>
    <col min="16131" max="16132" width="8" style="2" customWidth="1"/>
    <col min="16133" max="16133" width="11.42578125" style="2"/>
    <col min="16134" max="16134" width="32.28515625" style="2" customWidth="1"/>
    <col min="16135" max="16141" width="11.42578125" style="2"/>
    <col min="16142" max="16142" width="37.28515625" style="2" customWidth="1"/>
    <col min="16143" max="16149" width="11.42578125" style="2"/>
    <col min="16150" max="16150" width="36.140625" style="2" customWidth="1"/>
    <col min="16151" max="16157" width="11.42578125" style="2"/>
    <col min="16158" max="16158" width="39.28515625" style="2" customWidth="1"/>
    <col min="16159" max="16384" width="11.42578125" style="2"/>
  </cols>
  <sheetData>
    <row r="1" spans="1:9">
      <c r="A1" s="213" t="s">
        <v>44</v>
      </c>
      <c r="B1" s="213"/>
      <c r="C1" s="213"/>
      <c r="D1" s="213"/>
      <c r="E1" s="213"/>
      <c r="F1" s="213"/>
      <c r="G1" s="213"/>
    </row>
    <row r="2" spans="1:9">
      <c r="A2" s="193" t="s">
        <v>92</v>
      </c>
      <c r="B2" s="193"/>
      <c r="C2" s="193"/>
      <c r="D2" s="193"/>
      <c r="E2" s="193"/>
      <c r="F2" s="193"/>
      <c r="G2" s="193"/>
    </row>
    <row r="3" spans="1:9">
      <c r="A3" s="194" t="s">
        <v>87</v>
      </c>
      <c r="B3" s="194"/>
      <c r="C3" s="194"/>
      <c r="D3" s="194"/>
      <c r="E3" s="194"/>
      <c r="F3" s="194"/>
      <c r="G3" s="194"/>
    </row>
    <row r="4" spans="1:9">
      <c r="A4" s="92"/>
      <c r="B4" s="92"/>
      <c r="C4" s="92"/>
      <c r="D4" s="92"/>
      <c r="E4" s="92"/>
      <c r="F4" s="92"/>
      <c r="G4" s="92"/>
    </row>
    <row r="5" spans="1:9" s="93" customFormat="1" ht="12.75" customHeight="1">
      <c r="A5" s="195" t="s">
        <v>1</v>
      </c>
      <c r="B5" s="198" t="s">
        <v>2</v>
      </c>
      <c r="C5" s="199"/>
      <c r="D5" s="200"/>
      <c r="E5" s="201" t="s">
        <v>3</v>
      </c>
      <c r="F5" s="199"/>
      <c r="G5" s="202"/>
      <c r="H5" s="2"/>
    </row>
    <row r="6" spans="1:9" s="94" customFormat="1" ht="25.5" customHeight="1">
      <c r="A6" s="196"/>
      <c r="B6" s="203" t="s">
        <v>90</v>
      </c>
      <c r="C6" s="205" t="s">
        <v>89</v>
      </c>
      <c r="D6" s="200"/>
      <c r="E6" s="201" t="s">
        <v>4</v>
      </c>
      <c r="F6" s="200"/>
      <c r="G6" s="5">
        <v>2014</v>
      </c>
      <c r="H6" s="2"/>
    </row>
    <row r="7" spans="1:9" s="93" customFormat="1">
      <c r="A7" s="197"/>
      <c r="B7" s="204"/>
      <c r="C7" s="170" t="s">
        <v>5</v>
      </c>
      <c r="D7" s="7" t="s">
        <v>6</v>
      </c>
      <c r="E7" s="7" t="s">
        <v>7</v>
      </c>
      <c r="F7" s="170" t="s">
        <v>8</v>
      </c>
      <c r="G7" s="8" t="s">
        <v>9</v>
      </c>
      <c r="H7" s="2"/>
    </row>
    <row r="8" spans="1:9">
      <c r="A8" s="95" t="s">
        <v>44</v>
      </c>
      <c r="B8" s="96">
        <f>B10+B16+B19+B23+B26+B28</f>
        <v>738993683</v>
      </c>
      <c r="C8" s="96">
        <f t="shared" ref="C8" si="0">C10+C16+C19+C23+C26+C28</f>
        <v>493015653</v>
      </c>
      <c r="D8" s="96">
        <f>D10+D16+D19+D23+D26+D28</f>
        <v>713710487</v>
      </c>
      <c r="E8" s="96">
        <f t="shared" ref="E8:E29" si="1">D8-C8</f>
        <v>220694834</v>
      </c>
      <c r="F8" s="11">
        <f>(D8*100/C8)-100</f>
        <v>44.764265121618763</v>
      </c>
      <c r="G8" s="179">
        <f>(D8/1.02)/B8*100-100</f>
        <v>-5.3150006797161922</v>
      </c>
      <c r="I8" s="2" t="e">
        <f>'ING 1 armonizados'!#REF!</f>
        <v>#REF!</v>
      </c>
    </row>
    <row r="9" spans="1:9" s="1" customFormat="1">
      <c r="A9" s="97"/>
      <c r="B9" s="97"/>
      <c r="C9" s="97"/>
      <c r="D9" s="97"/>
      <c r="E9" s="97"/>
      <c r="F9" s="97"/>
      <c r="G9" s="97"/>
      <c r="H9" s="2"/>
    </row>
    <row r="10" spans="1:9">
      <c r="A10" s="98" t="s">
        <v>45</v>
      </c>
      <c r="B10" s="99">
        <f>B11+B12+B13+B14</f>
        <v>15416175</v>
      </c>
      <c r="C10" s="100">
        <f>SUM(C11:C14)</f>
        <v>16544667</v>
      </c>
      <c r="D10" s="100">
        <f>D11+D12+D13+D14</f>
        <v>18103945</v>
      </c>
      <c r="E10" s="101">
        <f t="shared" si="1"/>
        <v>1559278</v>
      </c>
      <c r="F10" s="23">
        <f>(D10*100/C10)-100</f>
        <v>9.4246562955905944</v>
      </c>
      <c r="G10" s="24">
        <f t="shared" ref="G10:G29" si="2">(D10/1.02)/B10*100-100</f>
        <v>15.132097853549993</v>
      </c>
    </row>
    <row r="11" spans="1:9">
      <c r="A11" s="102" t="s">
        <v>46</v>
      </c>
      <c r="B11" s="28">
        <v>2144094</v>
      </c>
      <c r="C11" s="28">
        <v>2208417</v>
      </c>
      <c r="D11" s="28">
        <v>3210545</v>
      </c>
      <c r="E11" s="27">
        <f t="shared" si="1"/>
        <v>1002128</v>
      </c>
      <c r="F11" s="29">
        <f>(D11*100/C11)-100</f>
        <v>45.3776619180164</v>
      </c>
      <c r="G11" s="30">
        <f t="shared" si="2"/>
        <v>46.802945078662674</v>
      </c>
      <c r="I11" s="2">
        <v>1.02</v>
      </c>
    </row>
    <row r="12" spans="1:9">
      <c r="A12" s="102" t="s">
        <v>47</v>
      </c>
      <c r="B12" s="28">
        <v>827637</v>
      </c>
      <c r="C12" s="28">
        <v>852466</v>
      </c>
      <c r="D12" s="28">
        <v>1229505</v>
      </c>
      <c r="E12" s="27">
        <f t="shared" si="1"/>
        <v>377039</v>
      </c>
      <c r="F12" s="157">
        <f>(D12*100/C12)-100</f>
        <v>44.229212660680901</v>
      </c>
      <c r="G12" s="180">
        <f t="shared" si="2"/>
        <v>45.643205756089856</v>
      </c>
    </row>
    <row r="13" spans="1:9" ht="22.5">
      <c r="A13" s="87" t="s">
        <v>48</v>
      </c>
      <c r="B13" s="28">
        <v>12347723</v>
      </c>
      <c r="C13" s="28">
        <v>13148115</v>
      </c>
      <c r="D13" s="28">
        <v>13592616</v>
      </c>
      <c r="E13" s="27">
        <f t="shared" si="1"/>
        <v>444501</v>
      </c>
      <c r="F13" s="29">
        <f>(D13*100/C13)-100</f>
        <v>3.3807203542104673</v>
      </c>
      <c r="G13" s="30">
        <f t="shared" si="2"/>
        <v>7.9234942154683807</v>
      </c>
    </row>
    <row r="14" spans="1:9">
      <c r="A14" s="87" t="s">
        <v>75</v>
      </c>
      <c r="B14" s="28">
        <v>96721</v>
      </c>
      <c r="C14" s="28">
        <v>335669</v>
      </c>
      <c r="D14" s="28">
        <v>71279</v>
      </c>
      <c r="E14" s="27">
        <f t="shared" si="1"/>
        <v>-264390</v>
      </c>
      <c r="F14" s="157">
        <f>(D14*100/C14)-100</f>
        <v>-78.765092993395285</v>
      </c>
      <c r="G14" s="180">
        <f t="shared" si="2"/>
        <v>-27.749534693582973</v>
      </c>
    </row>
    <row r="15" spans="1:9">
      <c r="A15" s="87"/>
      <c r="B15" s="28"/>
      <c r="C15" s="28"/>
      <c r="D15" s="28"/>
      <c r="E15" s="27"/>
      <c r="F15" s="29"/>
      <c r="G15" s="30"/>
    </row>
    <row r="16" spans="1:9">
      <c r="A16" s="104" t="s">
        <v>49</v>
      </c>
      <c r="B16" s="105">
        <f>B17</f>
        <v>150228392</v>
      </c>
      <c r="C16" s="105">
        <f t="shared" ref="C16:D16" si="3">C17</f>
        <v>131328775</v>
      </c>
      <c r="D16" s="105">
        <f t="shared" si="3"/>
        <v>138761580</v>
      </c>
      <c r="E16" s="22">
        <f t="shared" si="1"/>
        <v>7432805</v>
      </c>
      <c r="F16" s="23">
        <f>(D16*100/C16)-100</f>
        <v>5.6596926301947121</v>
      </c>
      <c r="G16" s="24">
        <f t="shared" si="2"/>
        <v>-9.4440385770205495</v>
      </c>
    </row>
    <row r="17" spans="1:7">
      <c r="A17" s="102" t="s">
        <v>50</v>
      </c>
      <c r="B17" s="28">
        <v>150228392</v>
      </c>
      <c r="C17" s="28">
        <v>131328775</v>
      </c>
      <c r="D17" s="28">
        <v>138761580</v>
      </c>
      <c r="E17" s="27">
        <f>D17-C17</f>
        <v>7432805</v>
      </c>
      <c r="F17" s="29">
        <f>(D17*100/C17)-100</f>
        <v>5.6596926301947121</v>
      </c>
      <c r="G17" s="30">
        <f t="shared" si="2"/>
        <v>-9.4440385770205495</v>
      </c>
    </row>
    <row r="18" spans="1:7">
      <c r="A18" s="102"/>
      <c r="B18" s="103"/>
      <c r="C18" s="28"/>
      <c r="D18" s="28"/>
      <c r="E18" s="27"/>
      <c r="F18" s="29"/>
      <c r="G18" s="30"/>
    </row>
    <row r="19" spans="1:7" ht="33.75">
      <c r="A19" s="104" t="s">
        <v>77</v>
      </c>
      <c r="B19" s="105">
        <f>B20+B21</f>
        <v>19905624</v>
      </c>
      <c r="C19" s="105">
        <f>C20+C21</f>
        <v>20579977</v>
      </c>
      <c r="D19" s="105">
        <f>D20+D21</f>
        <v>21247059</v>
      </c>
      <c r="E19" s="22">
        <f>D19-C19</f>
        <v>667082</v>
      </c>
      <c r="F19" s="23">
        <f>(D19*100/C19)-100</f>
        <v>3.2414127576527392</v>
      </c>
      <c r="G19" s="24">
        <f t="shared" si="2"/>
        <v>4.646053798665136</v>
      </c>
    </row>
    <row r="20" spans="1:7" ht="22.5">
      <c r="A20" s="87" t="s">
        <v>78</v>
      </c>
      <c r="B20" s="28">
        <v>2664070</v>
      </c>
      <c r="C20" s="28">
        <v>2821177</v>
      </c>
      <c r="D20" s="28">
        <v>2176074</v>
      </c>
      <c r="E20" s="27">
        <f>D20-C20</f>
        <v>-645103</v>
      </c>
      <c r="F20" s="29">
        <f>(D20*100/C20)-100</f>
        <v>-22.866449003376957</v>
      </c>
      <c r="G20" s="30">
        <f t="shared" si="2"/>
        <v>-19.919300830948842</v>
      </c>
    </row>
    <row r="21" spans="1:7">
      <c r="A21" s="102" t="s">
        <v>52</v>
      </c>
      <c r="B21" s="28">
        <v>17241554</v>
      </c>
      <c r="C21" s="28">
        <v>17758800</v>
      </c>
      <c r="D21" s="28">
        <v>19070985</v>
      </c>
      <c r="E21" s="27">
        <f>D21-C21</f>
        <v>1312185</v>
      </c>
      <c r="F21" s="29">
        <f>(D21*100/C21)-100</f>
        <v>7.3889283059666155</v>
      </c>
      <c r="G21" s="30">
        <f t="shared" si="2"/>
        <v>8.4417571504694848</v>
      </c>
    </row>
    <row r="22" spans="1:7">
      <c r="A22" s="102"/>
      <c r="B22" s="103"/>
      <c r="C22" s="28"/>
      <c r="D22" s="28"/>
      <c r="E22" s="27"/>
      <c r="F22" s="29"/>
      <c r="G22" s="30"/>
    </row>
    <row r="23" spans="1:7" ht="31.5" customHeight="1">
      <c r="A23" s="177" t="s">
        <v>88</v>
      </c>
      <c r="B23" s="105">
        <f>B24</f>
        <v>483282510</v>
      </c>
      <c r="C23" s="105">
        <f>C24</f>
        <v>247289422</v>
      </c>
      <c r="D23" s="105">
        <f>D24</f>
        <v>465928857</v>
      </c>
      <c r="E23" s="22">
        <f t="shared" si="1"/>
        <v>218639435</v>
      </c>
      <c r="F23" s="23">
        <f t="shared" ref="F23:F29" si="4">(D23*100/C23)-100</f>
        <v>88.414390406072442</v>
      </c>
      <c r="G23" s="24">
        <f t="shared" si="2"/>
        <v>-5.4811652383564393</v>
      </c>
    </row>
    <row r="24" spans="1:7" ht="22.5">
      <c r="A24" s="158" t="s">
        <v>81</v>
      </c>
      <c r="B24" s="28">
        <v>483282510</v>
      </c>
      <c r="C24" s="28">
        <v>247289422</v>
      </c>
      <c r="D24" s="28">
        <v>465928857</v>
      </c>
      <c r="E24" s="27">
        <f>D24-C24</f>
        <v>218639435</v>
      </c>
      <c r="F24" s="29">
        <f>(D24*100/C24)-100</f>
        <v>88.414390406072442</v>
      </c>
      <c r="G24" s="30">
        <f t="shared" si="2"/>
        <v>-5.4811652383564393</v>
      </c>
    </row>
    <row r="25" spans="1:7">
      <c r="A25" s="87"/>
      <c r="B25" s="103"/>
      <c r="C25" s="28"/>
      <c r="D25" s="28"/>
      <c r="E25" s="27"/>
      <c r="F25" s="29"/>
      <c r="G25" s="30"/>
    </row>
    <row r="26" spans="1:7">
      <c r="A26" s="104" t="s">
        <v>82</v>
      </c>
      <c r="B26" s="161">
        <v>4392512</v>
      </c>
      <c r="C26" s="162">
        <v>6137533</v>
      </c>
      <c r="D26" s="162">
        <v>3149449</v>
      </c>
      <c r="E26" s="163">
        <f>D26-C26</f>
        <v>-2988084</v>
      </c>
      <c r="F26" s="23">
        <f>(D26*100/C26)-100</f>
        <v>-48.685424583460488</v>
      </c>
      <c r="G26" s="24">
        <f t="shared" si="2"/>
        <v>-29.705482920952392</v>
      </c>
    </row>
    <row r="27" spans="1:7">
      <c r="A27" s="102"/>
      <c r="B27" s="103"/>
      <c r="C27" s="28"/>
      <c r="D27" s="28"/>
      <c r="E27" s="27"/>
      <c r="F27" s="29"/>
      <c r="G27" s="30"/>
    </row>
    <row r="28" spans="1:7">
      <c r="A28" s="98" t="s">
        <v>51</v>
      </c>
      <c r="B28" s="105">
        <f>B29</f>
        <v>65768470</v>
      </c>
      <c r="C28" s="105">
        <f t="shared" ref="C28:D28" si="5">C29</f>
        <v>71135279</v>
      </c>
      <c r="D28" s="105">
        <f t="shared" si="5"/>
        <v>66519597</v>
      </c>
      <c r="E28" s="22">
        <f>D28-C28</f>
        <v>-4615682</v>
      </c>
      <c r="F28" s="23">
        <f>(D28*100/C28)-100</f>
        <v>-6.4885975916394472</v>
      </c>
      <c r="G28" s="24">
        <f t="shared" si="2"/>
        <v>-0.84110033809425033</v>
      </c>
    </row>
    <row r="29" spans="1:7">
      <c r="A29" s="158" t="s">
        <v>80</v>
      </c>
      <c r="B29" s="106">
        <v>65768470</v>
      </c>
      <c r="C29" s="69">
        <v>71135279</v>
      </c>
      <c r="D29" s="27">
        <v>66519597</v>
      </c>
      <c r="E29" s="27">
        <f t="shared" si="1"/>
        <v>-4615682</v>
      </c>
      <c r="F29" s="29">
        <f t="shared" si="4"/>
        <v>-6.4885975916394472</v>
      </c>
      <c r="G29" s="30">
        <f t="shared" si="2"/>
        <v>-0.84110033809425033</v>
      </c>
    </row>
    <row r="30" spans="1:7" ht="7.5" customHeight="1">
      <c r="A30" s="107"/>
      <c r="B30" s="108"/>
      <c r="C30" s="109"/>
      <c r="D30" s="110"/>
      <c r="E30" s="110"/>
      <c r="F30" s="111"/>
      <c r="G30" s="181"/>
    </row>
    <row r="31" spans="1:7">
      <c r="A31" s="112" t="s">
        <v>26</v>
      </c>
      <c r="B31" s="112"/>
      <c r="C31" s="112"/>
      <c r="D31" s="113"/>
      <c r="E31" s="3"/>
      <c r="F31" s="3"/>
    </row>
    <row r="32" spans="1:7">
      <c r="A32" s="114"/>
      <c r="B32" s="3"/>
      <c r="C32" s="3"/>
      <c r="D32" s="3"/>
      <c r="E32" s="3"/>
      <c r="F32" s="3"/>
    </row>
    <row r="34" spans="3:3">
      <c r="C34" s="25"/>
    </row>
  </sheetData>
  <mergeCells count="9">
    <mergeCell ref="A1:G1"/>
    <mergeCell ref="A2:G2"/>
    <mergeCell ref="A3:G3"/>
    <mergeCell ref="A5:A7"/>
    <mergeCell ref="B5:D5"/>
    <mergeCell ref="E5:G5"/>
    <mergeCell ref="B6:B7"/>
    <mergeCell ref="C6:D6"/>
    <mergeCell ref="E6:F6"/>
  </mergeCells>
  <pageMargins left="0.74803149606299213" right="0.47244094488188981" top="0.98425196850393704" bottom="0.98425196850393704" header="0" footer="0"/>
  <pageSetup scale="95"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dimension ref="A2:G46"/>
  <sheetViews>
    <sheetView showGridLines="0" workbookViewId="0">
      <selection activeCell="F23" sqref="F23"/>
    </sheetView>
  </sheetViews>
  <sheetFormatPr baseColWidth="10" defaultRowHeight="11.25"/>
  <cols>
    <col min="1" max="1" width="3.42578125" style="628" customWidth="1"/>
    <col min="2" max="2" width="11.42578125" style="641"/>
    <col min="3" max="3" width="54.140625" style="628" customWidth="1"/>
    <col min="4" max="4" width="15.42578125" style="628" customWidth="1"/>
    <col min="5" max="16384" width="11.42578125" style="628"/>
  </cols>
  <sheetData>
    <row r="2" spans="1:4">
      <c r="A2" s="641"/>
      <c r="C2" s="702" t="s">
        <v>2239</v>
      </c>
      <c r="D2" s="702"/>
    </row>
    <row r="3" spans="1:4">
      <c r="A3" s="641"/>
      <c r="C3" s="702" t="s">
        <v>2240</v>
      </c>
      <c r="D3" s="702"/>
    </row>
    <row r="4" spans="1:4">
      <c r="A4" s="641"/>
      <c r="C4" s="702" t="s">
        <v>2241</v>
      </c>
      <c r="D4" s="702"/>
    </row>
    <row r="5" spans="1:4">
      <c r="A5" s="641"/>
    </row>
    <row r="6" spans="1:4" ht="12" thickBot="1">
      <c r="A6" s="641"/>
      <c r="B6" s="703" t="s">
        <v>2242</v>
      </c>
      <c r="C6" s="703"/>
    </row>
    <row r="7" spans="1:4" ht="12.75" customHeight="1">
      <c r="B7" s="704" t="s">
        <v>2243</v>
      </c>
      <c r="C7" s="705" t="s">
        <v>2244</v>
      </c>
      <c r="D7" s="706" t="s">
        <v>2245</v>
      </c>
    </row>
    <row r="8" spans="1:4">
      <c r="B8" s="707" t="s">
        <v>2246</v>
      </c>
      <c r="C8" s="708" t="s">
        <v>2247</v>
      </c>
      <c r="D8" s="709">
        <v>113259067.23</v>
      </c>
    </row>
    <row r="9" spans="1:4">
      <c r="B9" s="710" t="s">
        <v>2248</v>
      </c>
      <c r="C9" s="708" t="s">
        <v>2249</v>
      </c>
      <c r="D9" s="711">
        <v>3290252.79</v>
      </c>
    </row>
    <row r="10" spans="1:4">
      <c r="B10" s="710" t="s">
        <v>2250</v>
      </c>
      <c r="C10" s="708" t="s">
        <v>2251</v>
      </c>
      <c r="D10" s="711">
        <v>285326411.08999997</v>
      </c>
    </row>
    <row r="11" spans="1:4">
      <c r="B11" s="710" t="s">
        <v>2252</v>
      </c>
      <c r="C11" s="708" t="s">
        <v>2253</v>
      </c>
      <c r="D11" s="711">
        <v>10436875.539999999</v>
      </c>
    </row>
    <row r="12" spans="1:4">
      <c r="B12" s="710" t="s">
        <v>2254</v>
      </c>
      <c r="C12" s="708" t="s">
        <v>2255</v>
      </c>
      <c r="D12" s="711">
        <v>54054821.340000004</v>
      </c>
    </row>
    <row r="13" spans="1:4">
      <c r="B13" s="710" t="s">
        <v>2256</v>
      </c>
      <c r="C13" s="708" t="s">
        <v>2257</v>
      </c>
      <c r="D13" s="711">
        <v>11403158.77</v>
      </c>
    </row>
    <row r="14" spans="1:4">
      <c r="B14" s="710" t="s">
        <v>2258</v>
      </c>
      <c r="C14" s="708" t="s">
        <v>2259</v>
      </c>
      <c r="D14" s="711">
        <v>15261042.050000001</v>
      </c>
    </row>
    <row r="15" spans="1:4">
      <c r="B15" s="710" t="s">
        <v>2260</v>
      </c>
      <c r="C15" s="708" t="s">
        <v>2261</v>
      </c>
      <c r="D15" s="711">
        <v>4823431.7699999996</v>
      </c>
    </row>
    <row r="16" spans="1:4">
      <c r="B16" s="710" t="s">
        <v>2262</v>
      </c>
      <c r="C16" s="708" t="s">
        <v>2263</v>
      </c>
      <c r="D16" s="711">
        <v>33120744.09</v>
      </c>
    </row>
    <row r="17" spans="2:4">
      <c r="B17" s="710" t="s">
        <v>2264</v>
      </c>
      <c r="C17" s="708" t="s">
        <v>2265</v>
      </c>
      <c r="D17" s="711">
        <v>21021370.210000001</v>
      </c>
    </row>
    <row r="18" spans="2:4">
      <c r="B18" s="710" t="s">
        <v>2266</v>
      </c>
      <c r="C18" s="708" t="s">
        <v>2267</v>
      </c>
      <c r="D18" s="711">
        <v>941997361.61000001</v>
      </c>
    </row>
    <row r="19" spans="2:4">
      <c r="B19" s="710" t="s">
        <v>2268</v>
      </c>
      <c r="C19" s="708" t="s">
        <v>2269</v>
      </c>
      <c r="D19" s="711">
        <v>205636748.13</v>
      </c>
    </row>
    <row r="20" spans="2:4">
      <c r="B20" s="710" t="s">
        <v>2270</v>
      </c>
      <c r="C20" s="708" t="s">
        <v>2271</v>
      </c>
      <c r="D20" s="711">
        <v>2881801.76</v>
      </c>
    </row>
    <row r="21" spans="2:4">
      <c r="B21" s="710" t="s">
        <v>2272</v>
      </c>
      <c r="C21" s="708" t="s">
        <v>2273</v>
      </c>
      <c r="D21" s="711">
        <v>878625.3</v>
      </c>
    </row>
    <row r="22" spans="2:4">
      <c r="B22" s="710" t="s">
        <v>2274</v>
      </c>
      <c r="C22" s="708" t="s">
        <v>2275</v>
      </c>
      <c r="D22" s="711">
        <v>127181018.92</v>
      </c>
    </row>
    <row r="23" spans="2:4">
      <c r="B23" s="710" t="s">
        <v>2276</v>
      </c>
      <c r="C23" s="708" t="s">
        <v>2277</v>
      </c>
      <c r="D23" s="711">
        <v>4655996.0999999996</v>
      </c>
    </row>
    <row r="24" spans="2:4">
      <c r="B24" s="710" t="s">
        <v>2278</v>
      </c>
      <c r="C24" s="708" t="s">
        <v>2279</v>
      </c>
      <c r="D24" s="711">
        <v>12249539.67</v>
      </c>
    </row>
    <row r="25" spans="2:4">
      <c r="B25" s="710" t="s">
        <v>2280</v>
      </c>
      <c r="C25" s="708" t="s">
        <v>2281</v>
      </c>
      <c r="D25" s="711">
        <v>13778514.65</v>
      </c>
    </row>
    <row r="26" spans="2:4" ht="22.5">
      <c r="B26" s="710" t="s">
        <v>2282</v>
      </c>
      <c r="C26" s="708" t="s">
        <v>2283</v>
      </c>
      <c r="D26" s="711">
        <v>3854407.63</v>
      </c>
    </row>
    <row r="27" spans="2:4">
      <c r="B27" s="710" t="s">
        <v>2284</v>
      </c>
      <c r="C27" s="708" t="s">
        <v>2285</v>
      </c>
      <c r="D27" s="711">
        <v>175822764.91999999</v>
      </c>
    </row>
    <row r="28" spans="2:4">
      <c r="B28" s="710" t="s">
        <v>2286</v>
      </c>
      <c r="C28" s="708" t="s">
        <v>2287</v>
      </c>
      <c r="D28" s="711">
        <v>11436077.1</v>
      </c>
    </row>
    <row r="29" spans="2:4">
      <c r="B29" s="710" t="s">
        <v>2288</v>
      </c>
      <c r="C29" s="708" t="s">
        <v>2289</v>
      </c>
      <c r="D29" s="711">
        <v>12640817.84</v>
      </c>
    </row>
    <row r="30" spans="2:4">
      <c r="B30" s="710" t="s">
        <v>2290</v>
      </c>
      <c r="C30" s="708" t="s">
        <v>2291</v>
      </c>
      <c r="D30" s="711">
        <v>32649807.079999998</v>
      </c>
    </row>
    <row r="31" spans="2:4">
      <c r="B31" s="710" t="s">
        <v>2292</v>
      </c>
      <c r="C31" s="708" t="s">
        <v>2293</v>
      </c>
      <c r="D31" s="711">
        <v>10925239.689999999</v>
      </c>
    </row>
    <row r="32" spans="2:4">
      <c r="B32" s="710" t="s">
        <v>2294</v>
      </c>
      <c r="C32" s="708" t="s">
        <v>2295</v>
      </c>
      <c r="D32" s="711">
        <v>5900</v>
      </c>
    </row>
    <row r="33" spans="2:7">
      <c r="B33" s="710" t="s">
        <v>2296</v>
      </c>
      <c r="C33" s="708" t="s">
        <v>2297</v>
      </c>
      <c r="D33" s="711">
        <v>65174.400000000001</v>
      </c>
    </row>
    <row r="34" spans="2:7">
      <c r="B34" s="710" t="s">
        <v>2298</v>
      </c>
      <c r="C34" s="708" t="s">
        <v>2299</v>
      </c>
      <c r="D34" s="711">
        <v>906000</v>
      </c>
    </row>
    <row r="35" spans="2:7">
      <c r="B35" s="710" t="s">
        <v>2300</v>
      </c>
      <c r="C35" s="708" t="s">
        <v>2301</v>
      </c>
      <c r="D35" s="711">
        <v>209300</v>
      </c>
    </row>
    <row r="36" spans="2:7">
      <c r="B36" s="710" t="s">
        <v>2302</v>
      </c>
      <c r="C36" s="708" t="s">
        <v>2303</v>
      </c>
      <c r="D36" s="711">
        <v>480000</v>
      </c>
    </row>
    <row r="37" spans="2:7">
      <c r="B37" s="710" t="s">
        <v>2304</v>
      </c>
      <c r="C37" s="708" t="s">
        <v>2305</v>
      </c>
      <c r="D37" s="711">
        <v>40000</v>
      </c>
    </row>
    <row r="38" spans="2:7">
      <c r="B38" s="710" t="s">
        <v>2306</v>
      </c>
      <c r="C38" s="708" t="s">
        <v>2307</v>
      </c>
      <c r="D38" s="711">
        <v>490000</v>
      </c>
    </row>
    <row r="39" spans="2:7">
      <c r="B39" s="710"/>
      <c r="C39" s="712" t="s">
        <v>2308</v>
      </c>
      <c r="D39" s="713">
        <f>SUM(D8:D38)</f>
        <v>2110782269.6800001</v>
      </c>
    </row>
    <row r="40" spans="2:7">
      <c r="B40" s="714" t="s">
        <v>2309</v>
      </c>
      <c r="C40" s="715"/>
      <c r="D40" s="711"/>
    </row>
    <row r="41" spans="2:7">
      <c r="B41" s="710" t="s">
        <v>2310</v>
      </c>
      <c r="C41" s="708" t="s">
        <v>2311</v>
      </c>
      <c r="D41" s="711">
        <v>84731697.159999996</v>
      </c>
    </row>
    <row r="42" spans="2:7">
      <c r="B42" s="710" t="s">
        <v>2312</v>
      </c>
      <c r="C42" s="708" t="s">
        <v>2313</v>
      </c>
      <c r="D42" s="711">
        <v>5907057.0899999999</v>
      </c>
    </row>
    <row r="43" spans="2:7">
      <c r="B43" s="710" t="s">
        <v>2314</v>
      </c>
      <c r="C43" s="708" t="s">
        <v>2315</v>
      </c>
      <c r="D43" s="711">
        <v>174599.26</v>
      </c>
      <c r="E43" s="716"/>
      <c r="F43" s="717"/>
      <c r="G43" s="718"/>
    </row>
    <row r="44" spans="2:7">
      <c r="B44" s="710"/>
      <c r="C44" s="712" t="s">
        <v>2308</v>
      </c>
      <c r="D44" s="713">
        <f>SUM(D41:D43)</f>
        <v>90813353.510000005</v>
      </c>
      <c r="E44" s="716"/>
      <c r="F44" s="717"/>
      <c r="G44" s="718"/>
    </row>
    <row r="45" spans="2:7">
      <c r="B45" s="710"/>
      <c r="C45" s="712"/>
      <c r="D45" s="713"/>
      <c r="E45" s="716"/>
      <c r="F45" s="717"/>
      <c r="G45" s="718"/>
    </row>
    <row r="46" spans="2:7" ht="12" thickBot="1">
      <c r="B46" s="719"/>
      <c r="C46" s="720" t="s">
        <v>2316</v>
      </c>
      <c r="D46" s="721">
        <f>D39+D44</f>
        <v>2201595623.1900001</v>
      </c>
    </row>
  </sheetData>
  <mergeCells count="4">
    <mergeCell ref="C2:D2"/>
    <mergeCell ref="C3:D3"/>
    <mergeCell ref="C4:D4"/>
    <mergeCell ref="B40:C4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dimension ref="A2:D32"/>
  <sheetViews>
    <sheetView showGridLines="0" workbookViewId="0">
      <selection activeCell="F31" sqref="F31"/>
    </sheetView>
  </sheetViews>
  <sheetFormatPr baseColWidth="10" defaultRowHeight="11.25"/>
  <cols>
    <col min="1" max="1" width="3.42578125" style="628" customWidth="1"/>
    <col min="2" max="2" width="13" style="641" customWidth="1"/>
    <col min="3" max="3" width="54.140625" style="628" customWidth="1"/>
    <col min="4" max="4" width="15.42578125" style="628" customWidth="1"/>
    <col min="5" max="16384" width="11.42578125" style="628"/>
  </cols>
  <sheetData>
    <row r="2" spans="1:4">
      <c r="A2" s="722"/>
      <c r="B2" s="722"/>
      <c r="C2" s="702" t="s">
        <v>2317</v>
      </c>
      <c r="D2" s="702"/>
    </row>
    <row r="3" spans="1:4">
      <c r="A3" s="722"/>
      <c r="B3" s="722"/>
      <c r="C3" s="702" t="s">
        <v>2240</v>
      </c>
      <c r="D3" s="702"/>
    </row>
    <row r="4" spans="1:4">
      <c r="A4" s="722"/>
      <c r="B4" s="722"/>
      <c r="C4" s="702" t="s">
        <v>2241</v>
      </c>
      <c r="D4" s="702"/>
    </row>
    <row r="5" spans="1:4">
      <c r="A5" s="722"/>
      <c r="B5" s="722"/>
      <c r="D5" s="723"/>
    </row>
    <row r="6" spans="1:4">
      <c r="A6" s="722"/>
      <c r="B6" s="722"/>
    </row>
    <row r="7" spans="1:4" ht="12" thickBot="1">
      <c r="B7" s="723" t="s">
        <v>2242</v>
      </c>
    </row>
    <row r="8" spans="1:4">
      <c r="B8" s="724" t="s">
        <v>2243</v>
      </c>
      <c r="C8" s="725" t="s">
        <v>2318</v>
      </c>
      <c r="D8" s="726" t="s">
        <v>2245</v>
      </c>
    </row>
    <row r="9" spans="1:4">
      <c r="B9" s="710" t="s">
        <v>2319</v>
      </c>
      <c r="C9" s="708" t="s">
        <v>2320</v>
      </c>
      <c r="D9" s="711">
        <v>1415061282.1800001</v>
      </c>
    </row>
    <row r="10" spans="1:4">
      <c r="B10" s="710" t="s">
        <v>2321</v>
      </c>
      <c r="C10" s="708" t="s">
        <v>2322</v>
      </c>
      <c r="D10" s="711">
        <v>408886127.62</v>
      </c>
    </row>
    <row r="11" spans="1:4">
      <c r="B11" s="710" t="s">
        <v>2323</v>
      </c>
      <c r="C11" s="708" t="s">
        <v>2324</v>
      </c>
      <c r="D11" s="711">
        <v>4024136.68</v>
      </c>
    </row>
    <row r="12" spans="1:4">
      <c r="B12" s="710" t="s">
        <v>2325</v>
      </c>
      <c r="C12" s="708" t="s">
        <v>2326</v>
      </c>
      <c r="D12" s="711">
        <v>117207457.34999999</v>
      </c>
    </row>
    <row r="13" spans="1:4" ht="22.5">
      <c r="B13" s="710" t="s">
        <v>2327</v>
      </c>
      <c r="C13" s="708" t="s">
        <v>2328</v>
      </c>
      <c r="D13" s="711">
        <v>1488691251.24</v>
      </c>
    </row>
    <row r="14" spans="1:4" ht="22.5">
      <c r="B14" s="710" t="s">
        <v>2329</v>
      </c>
      <c r="C14" s="708" t="s">
        <v>2330</v>
      </c>
      <c r="D14" s="711">
        <v>1471490140.3699999</v>
      </c>
    </row>
    <row r="15" spans="1:4">
      <c r="B15" s="710" t="s">
        <v>2331</v>
      </c>
      <c r="C15" s="708" t="s">
        <v>2332</v>
      </c>
      <c r="D15" s="711">
        <v>1437140815.48</v>
      </c>
    </row>
    <row r="16" spans="1:4">
      <c r="B16" s="710" t="s">
        <v>2333</v>
      </c>
      <c r="C16" s="708" t="s">
        <v>2334</v>
      </c>
      <c r="D16" s="711">
        <v>2213544781.9099998</v>
      </c>
    </row>
    <row r="17" spans="2:4">
      <c r="B17" s="710" t="s">
        <v>2335</v>
      </c>
      <c r="C17" s="708" t="s">
        <v>2336</v>
      </c>
      <c r="D17" s="711">
        <v>303382834.94</v>
      </c>
    </row>
    <row r="18" spans="2:4" ht="22.5">
      <c r="B18" s="710" t="s">
        <v>2337</v>
      </c>
      <c r="C18" s="708" t="s">
        <v>2338</v>
      </c>
      <c r="D18" s="711">
        <v>2998554.8</v>
      </c>
    </row>
    <row r="19" spans="2:4">
      <c r="B19" s="710" t="s">
        <v>2339</v>
      </c>
      <c r="C19" s="708" t="s">
        <v>2324</v>
      </c>
      <c r="D19" s="711">
        <v>622200</v>
      </c>
    </row>
    <row r="20" spans="2:4">
      <c r="B20" s="710" t="s">
        <v>2340</v>
      </c>
      <c r="C20" s="708" t="s">
        <v>2326</v>
      </c>
      <c r="D20" s="711">
        <v>71253438.329999998</v>
      </c>
    </row>
    <row r="21" spans="2:4" ht="22.5">
      <c r="B21" s="710" t="s">
        <v>2341</v>
      </c>
      <c r="C21" s="708" t="s">
        <v>2328</v>
      </c>
      <c r="D21" s="711">
        <v>19020003.57</v>
      </c>
    </row>
    <row r="22" spans="2:4">
      <c r="B22" s="710" t="s">
        <v>2342</v>
      </c>
      <c r="C22" s="708" t="s">
        <v>2343</v>
      </c>
      <c r="D22" s="711">
        <v>1142232.8700000001</v>
      </c>
    </row>
    <row r="23" spans="2:4">
      <c r="B23" s="710" t="s">
        <v>2344</v>
      </c>
      <c r="C23" s="708" t="s">
        <v>2332</v>
      </c>
      <c r="D23" s="711">
        <v>178424730.94</v>
      </c>
    </row>
    <row r="24" spans="2:4">
      <c r="B24" s="710" t="s">
        <v>2345</v>
      </c>
      <c r="C24" s="708" t="s">
        <v>2334</v>
      </c>
      <c r="D24" s="711">
        <v>16503161.119999999</v>
      </c>
    </row>
    <row r="25" spans="2:4">
      <c r="B25" s="710" t="s">
        <v>2346</v>
      </c>
      <c r="C25" s="708" t="s">
        <v>2336</v>
      </c>
      <c r="D25" s="711">
        <v>295831.28000000003</v>
      </c>
    </row>
    <row r="26" spans="2:4" ht="22.5">
      <c r="B26" s="710" t="s">
        <v>2347</v>
      </c>
      <c r="C26" s="708" t="s">
        <v>2338</v>
      </c>
      <c r="D26" s="711">
        <v>1593077.02</v>
      </c>
    </row>
    <row r="27" spans="2:4">
      <c r="B27" s="710" t="s">
        <v>2348</v>
      </c>
      <c r="C27" s="708" t="s">
        <v>2349</v>
      </c>
      <c r="D27" s="711">
        <v>799692.64</v>
      </c>
    </row>
    <row r="28" spans="2:4">
      <c r="B28" s="727"/>
      <c r="C28" s="728"/>
      <c r="D28" s="729"/>
    </row>
    <row r="29" spans="2:4">
      <c r="B29" s="727"/>
      <c r="C29" s="728"/>
      <c r="D29" s="729"/>
    </row>
    <row r="30" spans="2:4">
      <c r="B30" s="727"/>
      <c r="C30" s="728"/>
      <c r="D30" s="729"/>
    </row>
    <row r="31" spans="2:4">
      <c r="B31" s="727"/>
      <c r="C31" s="730" t="s">
        <v>2316</v>
      </c>
      <c r="D31" s="731">
        <f>SUM(D9:D27)</f>
        <v>9152081750.3400021</v>
      </c>
    </row>
    <row r="32" spans="2:4" ht="12" thickBot="1">
      <c r="B32" s="719"/>
      <c r="C32" s="732"/>
      <c r="D32" s="733"/>
    </row>
  </sheetData>
  <mergeCells count="4">
    <mergeCell ref="A2:B6"/>
    <mergeCell ref="C2:D2"/>
    <mergeCell ref="C3:D3"/>
    <mergeCell ref="C4:D4"/>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dimension ref="A1:F4495"/>
  <sheetViews>
    <sheetView zoomScaleNormal="100" workbookViewId="0">
      <selection activeCell="F11" sqref="F11"/>
    </sheetView>
  </sheetViews>
  <sheetFormatPr baseColWidth="10" defaultColWidth="15.7109375" defaultRowHeight="16.5" customHeight="1"/>
  <cols>
    <col min="1" max="1" width="7.5703125" style="735" bestFit="1" customWidth="1"/>
    <col min="2" max="2" width="9.140625" style="735" bestFit="1" customWidth="1"/>
    <col min="3" max="3" width="13.5703125" style="735" bestFit="1" customWidth="1"/>
    <col min="4" max="4" width="17.7109375" style="735" bestFit="1" customWidth="1"/>
    <col min="5" max="5" width="8.42578125" style="735" customWidth="1"/>
    <col min="6" max="6" width="105.140625" style="735" customWidth="1"/>
    <col min="7" max="16384" width="15.7109375" style="735"/>
  </cols>
  <sheetData>
    <row r="1" spans="1:6" ht="16.5" customHeight="1">
      <c r="A1" s="734" t="s">
        <v>2350</v>
      </c>
      <c r="B1" s="734"/>
      <c r="C1" s="734"/>
      <c r="D1" s="734"/>
      <c r="E1" s="734"/>
      <c r="F1" s="734"/>
    </row>
    <row r="2" spans="1:6" ht="16.5" customHeight="1">
      <c r="A2" s="734" t="s">
        <v>2351</v>
      </c>
      <c r="B2" s="734"/>
      <c r="C2" s="734"/>
      <c r="D2" s="734"/>
      <c r="E2" s="734"/>
      <c r="F2" s="734"/>
    </row>
    <row r="3" spans="1:6" ht="16.5" customHeight="1">
      <c r="A3" s="734" t="s">
        <v>2352</v>
      </c>
      <c r="B3" s="734"/>
      <c r="C3" s="734"/>
      <c r="D3" s="734"/>
      <c r="E3" s="734"/>
      <c r="F3" s="734"/>
    </row>
    <row r="4" spans="1:6" ht="16.5" customHeight="1">
      <c r="A4" s="234"/>
      <c r="B4" s="234"/>
      <c r="C4" s="234"/>
      <c r="D4" s="234"/>
      <c r="E4" s="234"/>
      <c r="F4" s="234"/>
    </row>
    <row r="5" spans="1:6" ht="16.5" customHeight="1">
      <c r="A5" s="736" t="s">
        <v>2353</v>
      </c>
      <c r="B5" s="736" t="s">
        <v>2354</v>
      </c>
      <c r="C5" s="736" t="s">
        <v>2355</v>
      </c>
      <c r="D5" s="736" t="s">
        <v>2356</v>
      </c>
      <c r="E5" s="736" t="s">
        <v>2357</v>
      </c>
      <c r="F5" s="736" t="s">
        <v>2358</v>
      </c>
    </row>
    <row r="6" spans="1:6" ht="16.5" customHeight="1">
      <c r="A6" s="737">
        <v>1</v>
      </c>
      <c r="B6" s="737" t="s">
        <v>2359</v>
      </c>
      <c r="C6" s="737" t="s">
        <v>2360</v>
      </c>
      <c r="D6" s="737" t="s">
        <v>2361</v>
      </c>
      <c r="E6" s="737">
        <v>2012</v>
      </c>
      <c r="F6" s="737" t="s">
        <v>2362</v>
      </c>
    </row>
    <row r="7" spans="1:6" ht="16.5" customHeight="1">
      <c r="A7" s="737">
        <f>A6+1</f>
        <v>2</v>
      </c>
      <c r="B7" s="737" t="s">
        <v>2363</v>
      </c>
      <c r="C7" s="737" t="s">
        <v>2360</v>
      </c>
      <c r="D7" s="737" t="s">
        <v>2364</v>
      </c>
      <c r="E7" s="737">
        <v>2011</v>
      </c>
      <c r="F7" s="737" t="s">
        <v>2362</v>
      </c>
    </row>
    <row r="8" spans="1:6" ht="16.5" customHeight="1">
      <c r="A8" s="737">
        <f t="shared" ref="A8:A71" si="0">A7+1</f>
        <v>3</v>
      </c>
      <c r="B8" s="737" t="s">
        <v>2365</v>
      </c>
      <c r="C8" s="737" t="s">
        <v>2360</v>
      </c>
      <c r="D8" s="737" t="s">
        <v>2364</v>
      </c>
      <c r="E8" s="737">
        <v>2011</v>
      </c>
      <c r="F8" s="737" t="s">
        <v>2362</v>
      </c>
    </row>
    <row r="9" spans="1:6" ht="16.5" customHeight="1">
      <c r="A9" s="737">
        <f t="shared" si="0"/>
        <v>4</v>
      </c>
      <c r="B9" s="737" t="s">
        <v>2366</v>
      </c>
      <c r="C9" s="737" t="s">
        <v>2360</v>
      </c>
      <c r="D9" s="737" t="s">
        <v>2364</v>
      </c>
      <c r="E9" s="737">
        <v>2012</v>
      </c>
      <c r="F9" s="737" t="s">
        <v>2362</v>
      </c>
    </row>
    <row r="10" spans="1:6" ht="16.5" customHeight="1">
      <c r="A10" s="737">
        <f t="shared" si="0"/>
        <v>5</v>
      </c>
      <c r="B10" s="737" t="s">
        <v>2367</v>
      </c>
      <c r="C10" s="737" t="s">
        <v>2360</v>
      </c>
      <c r="D10" s="737" t="s">
        <v>2364</v>
      </c>
      <c r="E10" s="737">
        <v>2012</v>
      </c>
      <c r="F10" s="737" t="s">
        <v>2362</v>
      </c>
    </row>
    <row r="11" spans="1:6" ht="16.5" customHeight="1">
      <c r="A11" s="737">
        <f t="shared" si="0"/>
        <v>6</v>
      </c>
      <c r="B11" s="737" t="s">
        <v>2368</v>
      </c>
      <c r="C11" s="737" t="s">
        <v>2360</v>
      </c>
      <c r="D11" s="737" t="s">
        <v>2361</v>
      </c>
      <c r="E11" s="737">
        <v>2003</v>
      </c>
      <c r="F11" s="737" t="s">
        <v>2369</v>
      </c>
    </row>
    <row r="12" spans="1:6" ht="16.5" customHeight="1">
      <c r="A12" s="737">
        <f t="shared" si="0"/>
        <v>7</v>
      </c>
      <c r="B12" s="737" t="s">
        <v>2370</v>
      </c>
      <c r="C12" s="737" t="s">
        <v>2360</v>
      </c>
      <c r="D12" s="737" t="s">
        <v>2371</v>
      </c>
      <c r="E12" s="737">
        <v>1999</v>
      </c>
      <c r="F12" s="737" t="s">
        <v>2369</v>
      </c>
    </row>
    <row r="13" spans="1:6" ht="16.5" customHeight="1">
      <c r="A13" s="737">
        <f t="shared" si="0"/>
        <v>8</v>
      </c>
      <c r="B13" s="737" t="s">
        <v>2372</v>
      </c>
      <c r="C13" s="737" t="s">
        <v>2360</v>
      </c>
      <c r="D13" s="737" t="s">
        <v>2371</v>
      </c>
      <c r="E13" s="737">
        <v>1999</v>
      </c>
      <c r="F13" s="737" t="s">
        <v>2369</v>
      </c>
    </row>
    <row r="14" spans="1:6" ht="16.5" customHeight="1">
      <c r="A14" s="737">
        <f t="shared" si="0"/>
        <v>9</v>
      </c>
      <c r="B14" s="737" t="s">
        <v>2373</v>
      </c>
      <c r="C14" s="737" t="s">
        <v>2360</v>
      </c>
      <c r="D14" s="737" t="s">
        <v>2371</v>
      </c>
      <c r="E14" s="737">
        <v>2010</v>
      </c>
      <c r="F14" s="737" t="s">
        <v>2369</v>
      </c>
    </row>
    <row r="15" spans="1:6" ht="16.5" customHeight="1">
      <c r="A15" s="737">
        <f t="shared" si="0"/>
        <v>10</v>
      </c>
      <c r="B15" s="737" t="s">
        <v>2374</v>
      </c>
      <c r="C15" s="737" t="s">
        <v>2360</v>
      </c>
      <c r="D15" s="737" t="s">
        <v>2364</v>
      </c>
      <c r="E15" s="737">
        <v>2011</v>
      </c>
      <c r="F15" s="737" t="s">
        <v>2369</v>
      </c>
    </row>
    <row r="16" spans="1:6" ht="16.5" customHeight="1">
      <c r="A16" s="737">
        <f t="shared" si="0"/>
        <v>11</v>
      </c>
      <c r="B16" s="737" t="s">
        <v>2375</v>
      </c>
      <c r="C16" s="737" t="s">
        <v>2376</v>
      </c>
      <c r="D16" s="737" t="s">
        <v>2377</v>
      </c>
      <c r="E16" s="737">
        <v>2011</v>
      </c>
      <c r="F16" s="737" t="s">
        <v>2369</v>
      </c>
    </row>
    <row r="17" spans="1:6" ht="16.5" customHeight="1">
      <c r="A17" s="737">
        <f t="shared" si="0"/>
        <v>12</v>
      </c>
      <c r="B17" s="737" t="s">
        <v>2378</v>
      </c>
      <c r="C17" s="737" t="s">
        <v>2379</v>
      </c>
      <c r="D17" s="737" t="s">
        <v>2364</v>
      </c>
      <c r="E17" s="737">
        <v>2012</v>
      </c>
      <c r="F17" s="737" t="s">
        <v>2380</v>
      </c>
    </row>
    <row r="18" spans="1:6" ht="16.5" customHeight="1">
      <c r="A18" s="737">
        <f t="shared" si="0"/>
        <v>13</v>
      </c>
      <c r="B18" s="737" t="s">
        <v>2381</v>
      </c>
      <c r="C18" s="737" t="s">
        <v>2379</v>
      </c>
      <c r="D18" s="737" t="s">
        <v>2364</v>
      </c>
      <c r="E18" s="737">
        <v>2012</v>
      </c>
      <c r="F18" s="737" t="s">
        <v>2380</v>
      </c>
    </row>
    <row r="19" spans="1:6" ht="16.5" customHeight="1">
      <c r="A19" s="737">
        <f t="shared" si="0"/>
        <v>14</v>
      </c>
      <c r="B19" s="737" t="s">
        <v>2382</v>
      </c>
      <c r="C19" s="737" t="s">
        <v>2360</v>
      </c>
      <c r="D19" s="737" t="s">
        <v>2364</v>
      </c>
      <c r="E19" s="737">
        <v>2011</v>
      </c>
      <c r="F19" s="737" t="s">
        <v>2380</v>
      </c>
    </row>
    <row r="20" spans="1:6" ht="16.5" customHeight="1">
      <c r="A20" s="737">
        <f t="shared" si="0"/>
        <v>15</v>
      </c>
      <c r="B20" s="737" t="s">
        <v>2383</v>
      </c>
      <c r="C20" s="737" t="s">
        <v>2376</v>
      </c>
      <c r="D20" s="737" t="s">
        <v>2377</v>
      </c>
      <c r="E20" s="737">
        <v>2013</v>
      </c>
      <c r="F20" s="737" t="s">
        <v>2380</v>
      </c>
    </row>
    <row r="21" spans="1:6" ht="16.5" customHeight="1">
      <c r="A21" s="737">
        <f t="shared" si="0"/>
        <v>16</v>
      </c>
      <c r="B21" s="737" t="s">
        <v>2384</v>
      </c>
      <c r="C21" s="737" t="s">
        <v>2379</v>
      </c>
      <c r="D21" s="737" t="s">
        <v>2364</v>
      </c>
      <c r="E21" s="737">
        <v>2009</v>
      </c>
      <c r="F21" s="737" t="s">
        <v>2385</v>
      </c>
    </row>
    <row r="22" spans="1:6" ht="16.5" customHeight="1">
      <c r="A22" s="737">
        <f t="shared" si="0"/>
        <v>17</v>
      </c>
      <c r="B22" s="737" t="s">
        <v>2386</v>
      </c>
      <c r="C22" s="737" t="s">
        <v>2379</v>
      </c>
      <c r="D22" s="737" t="s">
        <v>2364</v>
      </c>
      <c r="E22" s="737">
        <v>2015</v>
      </c>
      <c r="F22" s="737" t="s">
        <v>2385</v>
      </c>
    </row>
    <row r="23" spans="1:6" ht="16.5" customHeight="1">
      <c r="A23" s="737">
        <f t="shared" si="0"/>
        <v>18</v>
      </c>
      <c r="B23" s="737" t="s">
        <v>2387</v>
      </c>
      <c r="C23" s="737" t="s">
        <v>2388</v>
      </c>
      <c r="D23" s="737" t="s">
        <v>2371</v>
      </c>
      <c r="E23" s="737">
        <v>2012</v>
      </c>
      <c r="F23" s="737" t="s">
        <v>2385</v>
      </c>
    </row>
    <row r="24" spans="1:6" ht="16.5" customHeight="1">
      <c r="A24" s="737">
        <f t="shared" si="0"/>
        <v>19</v>
      </c>
      <c r="B24" s="737" t="s">
        <v>2389</v>
      </c>
      <c r="C24" s="737" t="s">
        <v>2360</v>
      </c>
      <c r="D24" s="737" t="s">
        <v>2390</v>
      </c>
      <c r="E24" s="737">
        <v>2006</v>
      </c>
      <c r="F24" s="737" t="s">
        <v>2385</v>
      </c>
    </row>
    <row r="25" spans="1:6" ht="16.5" customHeight="1">
      <c r="A25" s="737">
        <f t="shared" si="0"/>
        <v>20</v>
      </c>
      <c r="B25" s="737" t="s">
        <v>2391</v>
      </c>
      <c r="C25" s="737" t="s">
        <v>2360</v>
      </c>
      <c r="D25" s="737" t="s">
        <v>2390</v>
      </c>
      <c r="E25" s="737">
        <v>2006</v>
      </c>
      <c r="F25" s="737" t="s">
        <v>2385</v>
      </c>
    </row>
    <row r="26" spans="1:6" ht="16.5" customHeight="1">
      <c r="A26" s="737">
        <f t="shared" si="0"/>
        <v>21</v>
      </c>
      <c r="B26" s="737" t="s">
        <v>2392</v>
      </c>
      <c r="C26" s="737" t="s">
        <v>2360</v>
      </c>
      <c r="D26" s="737" t="s">
        <v>2390</v>
      </c>
      <c r="E26" s="737">
        <v>2013</v>
      </c>
      <c r="F26" s="737" t="s">
        <v>2385</v>
      </c>
    </row>
    <row r="27" spans="1:6" ht="16.5" customHeight="1">
      <c r="A27" s="737">
        <f t="shared" si="0"/>
        <v>22</v>
      </c>
      <c r="B27" s="737" t="s">
        <v>2393</v>
      </c>
      <c r="C27" s="737" t="s">
        <v>2360</v>
      </c>
      <c r="D27" s="737" t="s">
        <v>2390</v>
      </c>
      <c r="E27" s="737">
        <v>2015</v>
      </c>
      <c r="F27" s="737" t="s">
        <v>2385</v>
      </c>
    </row>
    <row r="28" spans="1:6" ht="16.5" customHeight="1">
      <c r="A28" s="737">
        <f t="shared" si="0"/>
        <v>23</v>
      </c>
      <c r="B28" s="737" t="s">
        <v>2394</v>
      </c>
      <c r="C28" s="737" t="s">
        <v>2360</v>
      </c>
      <c r="D28" s="737" t="s">
        <v>2361</v>
      </c>
      <c r="E28" s="737">
        <v>2012</v>
      </c>
      <c r="F28" s="737" t="s">
        <v>2385</v>
      </c>
    </row>
    <row r="29" spans="1:6" ht="16.5" customHeight="1">
      <c r="A29" s="737">
        <f t="shared" si="0"/>
        <v>24</v>
      </c>
      <c r="B29" s="737" t="s">
        <v>2395</v>
      </c>
      <c r="C29" s="737" t="s">
        <v>2360</v>
      </c>
      <c r="D29" s="737" t="s">
        <v>2371</v>
      </c>
      <c r="E29" s="737">
        <v>2008</v>
      </c>
      <c r="F29" s="737" t="s">
        <v>2385</v>
      </c>
    </row>
    <row r="30" spans="1:6" ht="16.5" customHeight="1">
      <c r="A30" s="737">
        <f t="shared" si="0"/>
        <v>25</v>
      </c>
      <c r="B30" s="737" t="s">
        <v>2396</v>
      </c>
      <c r="C30" s="737" t="s">
        <v>2360</v>
      </c>
      <c r="D30" s="737" t="s">
        <v>2364</v>
      </c>
      <c r="E30" s="737">
        <v>2002</v>
      </c>
      <c r="F30" s="737" t="s">
        <v>2385</v>
      </c>
    </row>
    <row r="31" spans="1:6" ht="16.5" customHeight="1">
      <c r="A31" s="737">
        <f t="shared" si="0"/>
        <v>26</v>
      </c>
      <c r="B31" s="737" t="s">
        <v>2397</v>
      </c>
      <c r="C31" s="737" t="s">
        <v>2360</v>
      </c>
      <c r="D31" s="737" t="s">
        <v>2364</v>
      </c>
      <c r="E31" s="737">
        <v>2006</v>
      </c>
      <c r="F31" s="737" t="s">
        <v>2385</v>
      </c>
    </row>
    <row r="32" spans="1:6" ht="16.5" customHeight="1">
      <c r="A32" s="737">
        <f t="shared" si="0"/>
        <v>27</v>
      </c>
      <c r="B32" s="737" t="s">
        <v>2398</v>
      </c>
      <c r="C32" s="737" t="s">
        <v>2360</v>
      </c>
      <c r="D32" s="737" t="s">
        <v>2364</v>
      </c>
      <c r="E32" s="737">
        <v>2009</v>
      </c>
      <c r="F32" s="737" t="s">
        <v>2385</v>
      </c>
    </row>
    <row r="33" spans="1:6" ht="16.5" customHeight="1">
      <c r="A33" s="737">
        <f t="shared" si="0"/>
        <v>28</v>
      </c>
      <c r="B33" s="737"/>
      <c r="C33" s="737" t="s">
        <v>2376</v>
      </c>
      <c r="D33" s="737" t="s">
        <v>2377</v>
      </c>
      <c r="E33" s="737">
        <v>2015</v>
      </c>
      <c r="F33" s="737" t="s">
        <v>2385</v>
      </c>
    </row>
    <row r="34" spans="1:6" ht="16.5" customHeight="1">
      <c r="A34" s="737">
        <f t="shared" si="0"/>
        <v>29</v>
      </c>
      <c r="B34" s="737" t="s">
        <v>2399</v>
      </c>
      <c r="C34" s="737" t="s">
        <v>2379</v>
      </c>
      <c r="D34" s="737" t="s">
        <v>2364</v>
      </c>
      <c r="E34" s="737">
        <v>2012</v>
      </c>
      <c r="F34" s="737" t="s">
        <v>2400</v>
      </c>
    </row>
    <row r="35" spans="1:6" ht="16.5" customHeight="1">
      <c r="A35" s="737">
        <f t="shared" si="0"/>
        <v>30</v>
      </c>
      <c r="B35" s="737" t="s">
        <v>2401</v>
      </c>
      <c r="C35" s="737" t="s">
        <v>2360</v>
      </c>
      <c r="D35" s="737" t="s">
        <v>2361</v>
      </c>
      <c r="E35" s="737">
        <v>2013</v>
      </c>
      <c r="F35" s="737" t="s">
        <v>2400</v>
      </c>
    </row>
    <row r="36" spans="1:6" ht="16.5" customHeight="1">
      <c r="A36" s="737">
        <f t="shared" si="0"/>
        <v>31</v>
      </c>
      <c r="B36" s="737" t="s">
        <v>2402</v>
      </c>
      <c r="C36" s="737" t="s">
        <v>2360</v>
      </c>
      <c r="D36" s="737" t="s">
        <v>2403</v>
      </c>
      <c r="E36" s="737">
        <v>2006</v>
      </c>
      <c r="F36" s="737" t="s">
        <v>2400</v>
      </c>
    </row>
    <row r="37" spans="1:6" ht="16.5" customHeight="1">
      <c r="A37" s="737">
        <f t="shared" si="0"/>
        <v>32</v>
      </c>
      <c r="B37" s="737" t="s">
        <v>2404</v>
      </c>
      <c r="C37" s="737" t="s">
        <v>2360</v>
      </c>
      <c r="D37" s="737" t="s">
        <v>2403</v>
      </c>
      <c r="E37" s="737">
        <v>2013</v>
      </c>
      <c r="F37" s="737" t="s">
        <v>2400</v>
      </c>
    </row>
    <row r="38" spans="1:6" ht="16.5" customHeight="1">
      <c r="A38" s="737">
        <f t="shared" si="0"/>
        <v>33</v>
      </c>
      <c r="B38" s="737" t="s">
        <v>2405</v>
      </c>
      <c r="C38" s="737" t="s">
        <v>2379</v>
      </c>
      <c r="D38" s="737" t="s">
        <v>2364</v>
      </c>
      <c r="E38" s="737">
        <v>2012</v>
      </c>
      <c r="F38" s="737" t="s">
        <v>2406</v>
      </c>
    </row>
    <row r="39" spans="1:6" ht="16.5" customHeight="1">
      <c r="A39" s="737">
        <f t="shared" si="0"/>
        <v>34</v>
      </c>
      <c r="B39" s="737" t="s">
        <v>2407</v>
      </c>
      <c r="C39" s="737" t="s">
        <v>2379</v>
      </c>
      <c r="D39" s="737" t="s">
        <v>2364</v>
      </c>
      <c r="E39" s="737">
        <v>2015</v>
      </c>
      <c r="F39" s="737" t="s">
        <v>2406</v>
      </c>
    </row>
    <row r="40" spans="1:6" ht="16.5" customHeight="1">
      <c r="A40" s="737">
        <f t="shared" si="0"/>
        <v>35</v>
      </c>
      <c r="B40" s="737" t="s">
        <v>2408</v>
      </c>
      <c r="C40" s="737" t="s">
        <v>2379</v>
      </c>
      <c r="D40" s="737" t="s">
        <v>2364</v>
      </c>
      <c r="E40" s="737">
        <v>2015</v>
      </c>
      <c r="F40" s="737" t="s">
        <v>2406</v>
      </c>
    </row>
    <row r="41" spans="1:6" ht="16.5" customHeight="1">
      <c r="A41" s="737">
        <f t="shared" si="0"/>
        <v>36</v>
      </c>
      <c r="B41" s="737" t="s">
        <v>2409</v>
      </c>
      <c r="C41" s="737" t="s">
        <v>2379</v>
      </c>
      <c r="D41" s="737" t="s">
        <v>2364</v>
      </c>
      <c r="E41" s="737">
        <v>2015</v>
      </c>
      <c r="F41" s="737" t="s">
        <v>2406</v>
      </c>
    </row>
    <row r="42" spans="1:6" ht="16.5" customHeight="1">
      <c r="A42" s="737">
        <f t="shared" si="0"/>
        <v>37</v>
      </c>
      <c r="B42" s="737" t="s">
        <v>2410</v>
      </c>
      <c r="C42" s="737" t="s">
        <v>2379</v>
      </c>
      <c r="D42" s="737" t="s">
        <v>2411</v>
      </c>
      <c r="E42" s="737">
        <v>1990</v>
      </c>
      <c r="F42" s="737" t="s">
        <v>2406</v>
      </c>
    </row>
    <row r="43" spans="1:6" ht="16.5" customHeight="1">
      <c r="A43" s="737">
        <f t="shared" si="0"/>
        <v>38</v>
      </c>
      <c r="B43" s="737" t="s">
        <v>2412</v>
      </c>
      <c r="C43" s="737" t="s">
        <v>2379</v>
      </c>
      <c r="D43" s="737" t="s">
        <v>2411</v>
      </c>
      <c r="E43" s="737">
        <v>1996</v>
      </c>
      <c r="F43" s="737" t="s">
        <v>2406</v>
      </c>
    </row>
    <row r="44" spans="1:6" ht="16.5" customHeight="1">
      <c r="A44" s="737">
        <f t="shared" si="0"/>
        <v>39</v>
      </c>
      <c r="B44" s="737" t="s">
        <v>2413</v>
      </c>
      <c r="C44" s="737" t="s">
        <v>2379</v>
      </c>
      <c r="D44" s="737" t="s">
        <v>2411</v>
      </c>
      <c r="E44" s="737">
        <v>1996</v>
      </c>
      <c r="F44" s="737" t="s">
        <v>2406</v>
      </c>
    </row>
    <row r="45" spans="1:6" ht="16.5" customHeight="1">
      <c r="A45" s="737">
        <f t="shared" si="0"/>
        <v>40</v>
      </c>
      <c r="B45" s="737" t="s">
        <v>2414</v>
      </c>
      <c r="C45" s="737" t="s">
        <v>2379</v>
      </c>
      <c r="D45" s="737" t="s">
        <v>2411</v>
      </c>
      <c r="E45" s="737">
        <v>1996</v>
      </c>
      <c r="F45" s="737" t="s">
        <v>2406</v>
      </c>
    </row>
    <row r="46" spans="1:6" ht="16.5" customHeight="1">
      <c r="A46" s="737">
        <f t="shared" si="0"/>
        <v>41</v>
      </c>
      <c r="B46" s="737" t="s">
        <v>2415</v>
      </c>
      <c r="C46" s="737" t="s">
        <v>2379</v>
      </c>
      <c r="D46" s="737" t="s">
        <v>2411</v>
      </c>
      <c r="E46" s="737">
        <v>1996</v>
      </c>
      <c r="F46" s="737" t="s">
        <v>2406</v>
      </c>
    </row>
    <row r="47" spans="1:6" ht="16.5" customHeight="1">
      <c r="A47" s="737">
        <f t="shared" si="0"/>
        <v>42</v>
      </c>
      <c r="B47" s="737" t="s">
        <v>2416</v>
      </c>
      <c r="C47" s="737" t="s">
        <v>2379</v>
      </c>
      <c r="D47" s="737" t="s">
        <v>2411</v>
      </c>
      <c r="E47" s="737">
        <v>1996</v>
      </c>
      <c r="F47" s="737" t="s">
        <v>2406</v>
      </c>
    </row>
    <row r="48" spans="1:6" ht="16.5" customHeight="1">
      <c r="A48" s="737">
        <f t="shared" si="0"/>
        <v>43</v>
      </c>
      <c r="B48" s="737" t="s">
        <v>2417</v>
      </c>
      <c r="C48" s="737" t="s">
        <v>2379</v>
      </c>
      <c r="D48" s="737" t="s">
        <v>2411</v>
      </c>
      <c r="E48" s="737">
        <v>1996</v>
      </c>
      <c r="F48" s="737" t="s">
        <v>2406</v>
      </c>
    </row>
    <row r="49" spans="1:6" ht="16.5" customHeight="1">
      <c r="A49" s="737">
        <f t="shared" si="0"/>
        <v>44</v>
      </c>
      <c r="B49" s="737" t="s">
        <v>2418</v>
      </c>
      <c r="C49" s="737" t="s">
        <v>2379</v>
      </c>
      <c r="D49" s="737" t="s">
        <v>2411</v>
      </c>
      <c r="E49" s="737">
        <v>1996</v>
      </c>
      <c r="F49" s="737" t="s">
        <v>2406</v>
      </c>
    </row>
    <row r="50" spans="1:6" ht="16.5" customHeight="1">
      <c r="A50" s="737">
        <f t="shared" si="0"/>
        <v>45</v>
      </c>
      <c r="B50" s="737" t="s">
        <v>2419</v>
      </c>
      <c r="C50" s="737" t="s">
        <v>2379</v>
      </c>
      <c r="D50" s="737" t="s">
        <v>2411</v>
      </c>
      <c r="E50" s="737">
        <v>1996</v>
      </c>
      <c r="F50" s="737" t="s">
        <v>2406</v>
      </c>
    </row>
    <row r="51" spans="1:6" ht="16.5" customHeight="1">
      <c r="A51" s="737">
        <f t="shared" si="0"/>
        <v>46</v>
      </c>
      <c r="B51" s="737" t="s">
        <v>2420</v>
      </c>
      <c r="C51" s="737" t="s">
        <v>2379</v>
      </c>
      <c r="D51" s="737" t="s">
        <v>2411</v>
      </c>
      <c r="E51" s="737">
        <v>1996</v>
      </c>
      <c r="F51" s="737" t="s">
        <v>2406</v>
      </c>
    </row>
    <row r="52" spans="1:6" ht="16.5" customHeight="1">
      <c r="A52" s="737">
        <f t="shared" si="0"/>
        <v>47</v>
      </c>
      <c r="B52" s="737" t="s">
        <v>2421</v>
      </c>
      <c r="C52" s="737" t="s">
        <v>2379</v>
      </c>
      <c r="D52" s="737" t="s">
        <v>2411</v>
      </c>
      <c r="E52" s="737">
        <v>1996</v>
      </c>
      <c r="F52" s="737" t="s">
        <v>2406</v>
      </c>
    </row>
    <row r="53" spans="1:6" ht="16.5" customHeight="1">
      <c r="A53" s="737">
        <f t="shared" si="0"/>
        <v>48</v>
      </c>
      <c r="B53" s="737" t="s">
        <v>2422</v>
      </c>
      <c r="C53" s="737" t="s">
        <v>2379</v>
      </c>
      <c r="D53" s="737" t="s">
        <v>2411</v>
      </c>
      <c r="E53" s="737">
        <v>1996</v>
      </c>
      <c r="F53" s="737" t="s">
        <v>2406</v>
      </c>
    </row>
    <row r="54" spans="1:6" ht="16.5" customHeight="1">
      <c r="A54" s="737">
        <f t="shared" si="0"/>
        <v>49</v>
      </c>
      <c r="B54" s="737" t="s">
        <v>2423</v>
      </c>
      <c r="C54" s="737" t="s">
        <v>2379</v>
      </c>
      <c r="D54" s="737" t="s">
        <v>2411</v>
      </c>
      <c r="E54" s="737">
        <v>1996</v>
      </c>
      <c r="F54" s="737" t="s">
        <v>2406</v>
      </c>
    </row>
    <row r="55" spans="1:6" ht="16.5" customHeight="1">
      <c r="A55" s="737">
        <f t="shared" si="0"/>
        <v>50</v>
      </c>
      <c r="B55" s="737" t="s">
        <v>2424</v>
      </c>
      <c r="C55" s="737" t="s">
        <v>2379</v>
      </c>
      <c r="D55" s="737" t="s">
        <v>2411</v>
      </c>
      <c r="E55" s="737">
        <v>1997</v>
      </c>
      <c r="F55" s="737" t="s">
        <v>2406</v>
      </c>
    </row>
    <row r="56" spans="1:6" ht="16.5" customHeight="1">
      <c r="A56" s="737">
        <f t="shared" si="0"/>
        <v>51</v>
      </c>
      <c r="B56" s="737" t="s">
        <v>2425</v>
      </c>
      <c r="C56" s="737" t="s">
        <v>2379</v>
      </c>
      <c r="D56" s="737" t="s">
        <v>2411</v>
      </c>
      <c r="E56" s="737">
        <v>1997</v>
      </c>
      <c r="F56" s="737" t="s">
        <v>2406</v>
      </c>
    </row>
    <row r="57" spans="1:6" ht="16.5" customHeight="1">
      <c r="A57" s="737">
        <f t="shared" si="0"/>
        <v>52</v>
      </c>
      <c r="B57" s="737" t="s">
        <v>2426</v>
      </c>
      <c r="C57" s="737" t="s">
        <v>2379</v>
      </c>
      <c r="D57" s="737" t="s">
        <v>2411</v>
      </c>
      <c r="E57" s="737">
        <v>1997</v>
      </c>
      <c r="F57" s="737" t="s">
        <v>2406</v>
      </c>
    </row>
    <row r="58" spans="1:6" ht="16.5" customHeight="1">
      <c r="A58" s="737">
        <f t="shared" si="0"/>
        <v>53</v>
      </c>
      <c r="B58" s="737" t="s">
        <v>2427</v>
      </c>
      <c r="C58" s="737" t="s">
        <v>2379</v>
      </c>
      <c r="D58" s="737" t="s">
        <v>2411</v>
      </c>
      <c r="E58" s="737">
        <v>1997</v>
      </c>
      <c r="F58" s="737" t="s">
        <v>2406</v>
      </c>
    </row>
    <row r="59" spans="1:6" ht="16.5" customHeight="1">
      <c r="A59" s="737">
        <f t="shared" si="0"/>
        <v>54</v>
      </c>
      <c r="B59" s="737" t="s">
        <v>2428</v>
      </c>
      <c r="C59" s="737" t="s">
        <v>2379</v>
      </c>
      <c r="D59" s="737" t="s">
        <v>2411</v>
      </c>
      <c r="E59" s="737">
        <v>1997</v>
      </c>
      <c r="F59" s="737" t="s">
        <v>2406</v>
      </c>
    </row>
    <row r="60" spans="1:6" ht="16.5" customHeight="1">
      <c r="A60" s="737">
        <f t="shared" si="0"/>
        <v>55</v>
      </c>
      <c r="B60" s="737" t="s">
        <v>2429</v>
      </c>
      <c r="C60" s="737" t="s">
        <v>2379</v>
      </c>
      <c r="D60" s="737" t="s">
        <v>2411</v>
      </c>
      <c r="E60" s="737">
        <v>1997</v>
      </c>
      <c r="F60" s="737" t="s">
        <v>2406</v>
      </c>
    </row>
    <row r="61" spans="1:6" ht="16.5" customHeight="1">
      <c r="A61" s="737">
        <f t="shared" si="0"/>
        <v>56</v>
      </c>
      <c r="B61" s="737" t="s">
        <v>2430</v>
      </c>
      <c r="C61" s="737" t="s">
        <v>2379</v>
      </c>
      <c r="D61" s="737" t="s">
        <v>2411</v>
      </c>
      <c r="E61" s="737">
        <v>1997</v>
      </c>
      <c r="F61" s="737" t="s">
        <v>2406</v>
      </c>
    </row>
    <row r="62" spans="1:6" ht="16.5" customHeight="1">
      <c r="A62" s="737">
        <f t="shared" si="0"/>
        <v>57</v>
      </c>
      <c r="B62" s="737" t="s">
        <v>2431</v>
      </c>
      <c r="C62" s="737" t="s">
        <v>2379</v>
      </c>
      <c r="D62" s="737" t="s">
        <v>2411</v>
      </c>
      <c r="E62" s="737">
        <v>1997</v>
      </c>
      <c r="F62" s="737" t="s">
        <v>2406</v>
      </c>
    </row>
    <row r="63" spans="1:6" ht="16.5" customHeight="1">
      <c r="A63" s="737">
        <f t="shared" si="0"/>
        <v>58</v>
      </c>
      <c r="B63" s="737" t="s">
        <v>2432</v>
      </c>
      <c r="C63" s="737" t="s">
        <v>2379</v>
      </c>
      <c r="D63" s="737" t="s">
        <v>2411</v>
      </c>
      <c r="E63" s="737">
        <v>1997</v>
      </c>
      <c r="F63" s="737" t="s">
        <v>2406</v>
      </c>
    </row>
    <row r="64" spans="1:6" ht="16.5" customHeight="1">
      <c r="A64" s="737">
        <f t="shared" si="0"/>
        <v>59</v>
      </c>
      <c r="B64" s="737" t="s">
        <v>2433</v>
      </c>
      <c r="C64" s="737" t="s">
        <v>2379</v>
      </c>
      <c r="D64" s="737" t="s">
        <v>2411</v>
      </c>
      <c r="E64" s="737">
        <v>1998</v>
      </c>
      <c r="F64" s="737" t="s">
        <v>2406</v>
      </c>
    </row>
    <row r="65" spans="1:6" ht="16.5" customHeight="1">
      <c r="A65" s="737">
        <f t="shared" si="0"/>
        <v>60</v>
      </c>
      <c r="B65" s="737" t="s">
        <v>2434</v>
      </c>
      <c r="C65" s="737" t="s">
        <v>2379</v>
      </c>
      <c r="D65" s="737" t="s">
        <v>2411</v>
      </c>
      <c r="E65" s="737">
        <v>2003</v>
      </c>
      <c r="F65" s="737" t="s">
        <v>2406</v>
      </c>
    </row>
    <row r="66" spans="1:6" ht="16.5" customHeight="1">
      <c r="A66" s="737">
        <f t="shared" si="0"/>
        <v>61</v>
      </c>
      <c r="B66" s="737" t="s">
        <v>2435</v>
      </c>
      <c r="C66" s="737" t="s">
        <v>2379</v>
      </c>
      <c r="D66" s="737" t="s">
        <v>2411</v>
      </c>
      <c r="E66" s="737">
        <v>2003</v>
      </c>
      <c r="F66" s="737" t="s">
        <v>2406</v>
      </c>
    </row>
    <row r="67" spans="1:6" ht="16.5" customHeight="1">
      <c r="A67" s="737">
        <f t="shared" si="0"/>
        <v>62</v>
      </c>
      <c r="B67" s="737" t="s">
        <v>2436</v>
      </c>
      <c r="C67" s="737" t="s">
        <v>2379</v>
      </c>
      <c r="D67" s="737" t="s">
        <v>2411</v>
      </c>
      <c r="E67" s="737">
        <v>2003</v>
      </c>
      <c r="F67" s="737" t="s">
        <v>2406</v>
      </c>
    </row>
    <row r="68" spans="1:6" ht="16.5" customHeight="1">
      <c r="A68" s="737">
        <f t="shared" si="0"/>
        <v>63</v>
      </c>
      <c r="B68" s="737" t="s">
        <v>2437</v>
      </c>
      <c r="C68" s="737" t="s">
        <v>2379</v>
      </c>
      <c r="D68" s="737" t="s">
        <v>2411</v>
      </c>
      <c r="E68" s="737">
        <v>2003</v>
      </c>
      <c r="F68" s="737" t="s">
        <v>2406</v>
      </c>
    </row>
    <row r="69" spans="1:6" ht="16.5" customHeight="1">
      <c r="A69" s="737">
        <f t="shared" si="0"/>
        <v>64</v>
      </c>
      <c r="B69" s="737" t="s">
        <v>2438</v>
      </c>
      <c r="C69" s="737" t="s">
        <v>2379</v>
      </c>
      <c r="D69" s="737" t="s">
        <v>2411</v>
      </c>
      <c r="E69" s="737">
        <v>2003</v>
      </c>
      <c r="F69" s="737" t="s">
        <v>2406</v>
      </c>
    </row>
    <row r="70" spans="1:6" ht="16.5" customHeight="1">
      <c r="A70" s="737">
        <f t="shared" si="0"/>
        <v>65</v>
      </c>
      <c r="B70" s="737" t="s">
        <v>2439</v>
      </c>
      <c r="C70" s="737" t="s">
        <v>2379</v>
      </c>
      <c r="D70" s="737" t="s">
        <v>2411</v>
      </c>
      <c r="E70" s="737">
        <v>2004</v>
      </c>
      <c r="F70" s="737" t="s">
        <v>2406</v>
      </c>
    </row>
    <row r="71" spans="1:6" ht="16.5" customHeight="1">
      <c r="A71" s="737">
        <f t="shared" si="0"/>
        <v>66</v>
      </c>
      <c r="B71" s="737" t="s">
        <v>2440</v>
      </c>
      <c r="C71" s="737" t="s">
        <v>2388</v>
      </c>
      <c r="D71" s="737" t="s">
        <v>2441</v>
      </c>
      <c r="E71" s="737">
        <v>1990</v>
      </c>
      <c r="F71" s="737" t="s">
        <v>2406</v>
      </c>
    </row>
    <row r="72" spans="1:6" ht="16.5" customHeight="1">
      <c r="A72" s="737">
        <f t="shared" ref="A72:A135" si="1">A71+1</f>
        <v>67</v>
      </c>
      <c r="B72" s="737" t="s">
        <v>2442</v>
      </c>
      <c r="C72" s="737" t="s">
        <v>2388</v>
      </c>
      <c r="D72" s="737" t="s">
        <v>2371</v>
      </c>
      <c r="E72" s="737">
        <v>1992</v>
      </c>
      <c r="F72" s="737" t="s">
        <v>2406</v>
      </c>
    </row>
    <row r="73" spans="1:6" ht="16.5" customHeight="1">
      <c r="A73" s="737">
        <f t="shared" si="1"/>
        <v>68</v>
      </c>
      <c r="B73" s="737" t="s">
        <v>2443</v>
      </c>
      <c r="C73" s="737" t="s">
        <v>2360</v>
      </c>
      <c r="D73" s="737" t="s">
        <v>2390</v>
      </c>
      <c r="E73" s="737">
        <v>1989</v>
      </c>
      <c r="F73" s="737" t="s">
        <v>2406</v>
      </c>
    </row>
    <row r="74" spans="1:6" ht="16.5" customHeight="1">
      <c r="A74" s="737">
        <f t="shared" si="1"/>
        <v>69</v>
      </c>
      <c r="B74" s="737" t="s">
        <v>2444</v>
      </c>
      <c r="C74" s="737" t="s">
        <v>2360</v>
      </c>
      <c r="D74" s="737" t="s">
        <v>2390</v>
      </c>
      <c r="E74" s="737">
        <v>1991</v>
      </c>
      <c r="F74" s="737" t="s">
        <v>2406</v>
      </c>
    </row>
    <row r="75" spans="1:6" ht="16.5" customHeight="1">
      <c r="A75" s="737">
        <f t="shared" si="1"/>
        <v>70</v>
      </c>
      <c r="B75" s="737" t="s">
        <v>2445</v>
      </c>
      <c r="C75" s="737" t="s">
        <v>2360</v>
      </c>
      <c r="D75" s="737" t="s">
        <v>2390</v>
      </c>
      <c r="E75" s="737">
        <v>1991</v>
      </c>
      <c r="F75" s="737" t="s">
        <v>2406</v>
      </c>
    </row>
    <row r="76" spans="1:6" ht="16.5" customHeight="1">
      <c r="A76" s="737">
        <f t="shared" si="1"/>
        <v>71</v>
      </c>
      <c r="B76" s="737" t="s">
        <v>2446</v>
      </c>
      <c r="C76" s="737" t="s">
        <v>2360</v>
      </c>
      <c r="D76" s="737" t="s">
        <v>2390</v>
      </c>
      <c r="E76" s="737">
        <v>1993</v>
      </c>
      <c r="F76" s="737" t="s">
        <v>2406</v>
      </c>
    </row>
    <row r="77" spans="1:6" ht="16.5" customHeight="1">
      <c r="A77" s="737">
        <f t="shared" si="1"/>
        <v>72</v>
      </c>
      <c r="B77" s="737" t="s">
        <v>2447</v>
      </c>
      <c r="C77" s="737" t="s">
        <v>2360</v>
      </c>
      <c r="D77" s="737" t="s">
        <v>2390</v>
      </c>
      <c r="E77" s="737">
        <v>1993</v>
      </c>
      <c r="F77" s="737" t="s">
        <v>2406</v>
      </c>
    </row>
    <row r="78" spans="1:6" ht="16.5" customHeight="1">
      <c r="A78" s="737">
        <f t="shared" si="1"/>
        <v>73</v>
      </c>
      <c r="B78" s="737" t="s">
        <v>2448</v>
      </c>
      <c r="C78" s="737" t="s">
        <v>2360</v>
      </c>
      <c r="D78" s="737" t="s">
        <v>2390</v>
      </c>
      <c r="E78" s="737">
        <v>1993</v>
      </c>
      <c r="F78" s="737" t="s">
        <v>2406</v>
      </c>
    </row>
    <row r="79" spans="1:6" ht="16.5" customHeight="1">
      <c r="A79" s="737">
        <f t="shared" si="1"/>
        <v>74</v>
      </c>
      <c r="B79" s="737" t="s">
        <v>2449</v>
      </c>
      <c r="C79" s="737" t="s">
        <v>2360</v>
      </c>
      <c r="D79" s="737" t="s">
        <v>2390</v>
      </c>
      <c r="E79" s="737">
        <v>1993</v>
      </c>
      <c r="F79" s="737" t="s">
        <v>2406</v>
      </c>
    </row>
    <row r="80" spans="1:6" ht="16.5" customHeight="1">
      <c r="A80" s="737">
        <f t="shared" si="1"/>
        <v>75</v>
      </c>
      <c r="B80" s="737" t="s">
        <v>2450</v>
      </c>
      <c r="C80" s="737" t="s">
        <v>2360</v>
      </c>
      <c r="D80" s="737" t="s">
        <v>2390</v>
      </c>
      <c r="E80" s="737">
        <v>1996</v>
      </c>
      <c r="F80" s="737" t="s">
        <v>2406</v>
      </c>
    </row>
    <row r="81" spans="1:6" ht="16.5" customHeight="1">
      <c r="A81" s="737">
        <f t="shared" si="1"/>
        <v>76</v>
      </c>
      <c r="B81" s="737" t="s">
        <v>2451</v>
      </c>
      <c r="C81" s="737" t="s">
        <v>2360</v>
      </c>
      <c r="D81" s="737" t="s">
        <v>2390</v>
      </c>
      <c r="E81" s="737">
        <v>1996</v>
      </c>
      <c r="F81" s="737" t="s">
        <v>2406</v>
      </c>
    </row>
    <row r="82" spans="1:6" ht="16.5" customHeight="1">
      <c r="A82" s="737">
        <f t="shared" si="1"/>
        <v>77</v>
      </c>
      <c r="B82" s="737" t="s">
        <v>2452</v>
      </c>
      <c r="C82" s="737" t="s">
        <v>2360</v>
      </c>
      <c r="D82" s="737" t="s">
        <v>2390</v>
      </c>
      <c r="E82" s="737">
        <v>1997</v>
      </c>
      <c r="F82" s="737" t="s">
        <v>2406</v>
      </c>
    </row>
    <row r="83" spans="1:6" ht="16.5" customHeight="1">
      <c r="A83" s="737">
        <f t="shared" si="1"/>
        <v>78</v>
      </c>
      <c r="B83" s="737" t="s">
        <v>2453</v>
      </c>
      <c r="C83" s="737" t="s">
        <v>2360</v>
      </c>
      <c r="D83" s="737" t="s">
        <v>2390</v>
      </c>
      <c r="E83" s="737">
        <v>1997</v>
      </c>
      <c r="F83" s="737" t="s">
        <v>2406</v>
      </c>
    </row>
    <row r="84" spans="1:6" ht="16.5" customHeight="1">
      <c r="A84" s="737">
        <f t="shared" si="1"/>
        <v>79</v>
      </c>
      <c r="B84" s="737" t="s">
        <v>2454</v>
      </c>
      <c r="C84" s="737" t="s">
        <v>2360</v>
      </c>
      <c r="D84" s="737" t="s">
        <v>2390</v>
      </c>
      <c r="E84" s="737">
        <v>1997</v>
      </c>
      <c r="F84" s="737" t="s">
        <v>2406</v>
      </c>
    </row>
    <row r="85" spans="1:6" ht="16.5" customHeight="1">
      <c r="A85" s="737">
        <f t="shared" si="1"/>
        <v>80</v>
      </c>
      <c r="B85" s="737" t="s">
        <v>2455</v>
      </c>
      <c r="C85" s="737" t="s">
        <v>2360</v>
      </c>
      <c r="D85" s="737" t="s">
        <v>2390</v>
      </c>
      <c r="E85" s="737">
        <v>1997</v>
      </c>
      <c r="F85" s="737" t="s">
        <v>2406</v>
      </c>
    </row>
    <row r="86" spans="1:6" ht="16.5" customHeight="1">
      <c r="A86" s="737">
        <f t="shared" si="1"/>
        <v>81</v>
      </c>
      <c r="B86" s="737" t="s">
        <v>2456</v>
      </c>
      <c r="C86" s="737" t="s">
        <v>2360</v>
      </c>
      <c r="D86" s="737" t="s">
        <v>2390</v>
      </c>
      <c r="E86" s="737">
        <v>1997</v>
      </c>
      <c r="F86" s="737" t="s">
        <v>2406</v>
      </c>
    </row>
    <row r="87" spans="1:6" ht="16.5" customHeight="1">
      <c r="A87" s="737">
        <f t="shared" si="1"/>
        <v>82</v>
      </c>
      <c r="B87" s="737" t="s">
        <v>2457</v>
      </c>
      <c r="C87" s="737" t="s">
        <v>2360</v>
      </c>
      <c r="D87" s="737" t="s">
        <v>2390</v>
      </c>
      <c r="E87" s="737">
        <v>1997</v>
      </c>
      <c r="F87" s="737" t="s">
        <v>2406</v>
      </c>
    </row>
    <row r="88" spans="1:6" ht="16.5" customHeight="1">
      <c r="A88" s="737">
        <f t="shared" si="1"/>
        <v>83</v>
      </c>
      <c r="B88" s="737" t="s">
        <v>2458</v>
      </c>
      <c r="C88" s="737" t="s">
        <v>2360</v>
      </c>
      <c r="D88" s="737" t="s">
        <v>2390</v>
      </c>
      <c r="E88" s="737">
        <v>1997</v>
      </c>
      <c r="F88" s="737" t="s">
        <v>2406</v>
      </c>
    </row>
    <row r="89" spans="1:6" ht="16.5" customHeight="1">
      <c r="A89" s="737">
        <f t="shared" si="1"/>
        <v>84</v>
      </c>
      <c r="B89" s="737" t="s">
        <v>2459</v>
      </c>
      <c r="C89" s="737" t="s">
        <v>2360</v>
      </c>
      <c r="D89" s="737" t="s">
        <v>2390</v>
      </c>
      <c r="E89" s="737">
        <v>1997</v>
      </c>
      <c r="F89" s="737" t="s">
        <v>2406</v>
      </c>
    </row>
    <row r="90" spans="1:6" ht="16.5" customHeight="1">
      <c r="A90" s="737">
        <f t="shared" si="1"/>
        <v>85</v>
      </c>
      <c r="B90" s="737" t="s">
        <v>2460</v>
      </c>
      <c r="C90" s="737" t="s">
        <v>2360</v>
      </c>
      <c r="D90" s="737" t="s">
        <v>2390</v>
      </c>
      <c r="E90" s="737">
        <v>1997</v>
      </c>
      <c r="F90" s="737" t="s">
        <v>2406</v>
      </c>
    </row>
    <row r="91" spans="1:6" ht="16.5" customHeight="1">
      <c r="A91" s="737">
        <f t="shared" si="1"/>
        <v>86</v>
      </c>
      <c r="B91" s="737" t="s">
        <v>2461</v>
      </c>
      <c r="C91" s="737" t="s">
        <v>2360</v>
      </c>
      <c r="D91" s="737" t="s">
        <v>2390</v>
      </c>
      <c r="E91" s="737">
        <v>2002</v>
      </c>
      <c r="F91" s="737" t="s">
        <v>2406</v>
      </c>
    </row>
    <row r="92" spans="1:6" ht="16.5" customHeight="1">
      <c r="A92" s="737">
        <f t="shared" si="1"/>
        <v>87</v>
      </c>
      <c r="B92" s="737" t="s">
        <v>2462</v>
      </c>
      <c r="C92" s="737" t="s">
        <v>2360</v>
      </c>
      <c r="D92" s="737" t="s">
        <v>2390</v>
      </c>
      <c r="E92" s="737">
        <v>2005</v>
      </c>
      <c r="F92" s="737" t="s">
        <v>2406</v>
      </c>
    </row>
    <row r="93" spans="1:6" ht="16.5" customHeight="1">
      <c r="A93" s="737">
        <f t="shared" si="1"/>
        <v>88</v>
      </c>
      <c r="B93" s="737" t="s">
        <v>2463</v>
      </c>
      <c r="C93" s="737" t="s">
        <v>2360</v>
      </c>
      <c r="D93" s="737" t="s">
        <v>2390</v>
      </c>
      <c r="E93" s="737">
        <v>2005</v>
      </c>
      <c r="F93" s="737" t="s">
        <v>2406</v>
      </c>
    </row>
    <row r="94" spans="1:6" ht="16.5" customHeight="1">
      <c r="A94" s="737">
        <f t="shared" si="1"/>
        <v>89</v>
      </c>
      <c r="B94" s="737" t="s">
        <v>2464</v>
      </c>
      <c r="C94" s="737" t="s">
        <v>2360</v>
      </c>
      <c r="D94" s="737" t="s">
        <v>2390</v>
      </c>
      <c r="E94" s="737">
        <v>2005</v>
      </c>
      <c r="F94" s="737" t="s">
        <v>2406</v>
      </c>
    </row>
    <row r="95" spans="1:6" ht="16.5" customHeight="1">
      <c r="A95" s="737">
        <f t="shared" si="1"/>
        <v>90</v>
      </c>
      <c r="B95" s="737" t="s">
        <v>2465</v>
      </c>
      <c r="C95" s="737" t="s">
        <v>2360</v>
      </c>
      <c r="D95" s="737" t="s">
        <v>2390</v>
      </c>
      <c r="E95" s="737">
        <v>2005</v>
      </c>
      <c r="F95" s="737" t="s">
        <v>2406</v>
      </c>
    </row>
    <row r="96" spans="1:6" ht="16.5" customHeight="1">
      <c r="A96" s="737">
        <f t="shared" si="1"/>
        <v>91</v>
      </c>
      <c r="B96" s="737" t="s">
        <v>2466</v>
      </c>
      <c r="C96" s="737" t="s">
        <v>2360</v>
      </c>
      <c r="D96" s="737" t="s">
        <v>2390</v>
      </c>
      <c r="E96" s="737">
        <v>2005</v>
      </c>
      <c r="F96" s="737" t="s">
        <v>2406</v>
      </c>
    </row>
    <row r="97" spans="1:6" ht="16.5" customHeight="1">
      <c r="A97" s="737">
        <f t="shared" si="1"/>
        <v>92</v>
      </c>
      <c r="B97" s="737" t="s">
        <v>2467</v>
      </c>
      <c r="C97" s="737" t="s">
        <v>2360</v>
      </c>
      <c r="D97" s="737" t="s">
        <v>2390</v>
      </c>
      <c r="E97" s="737">
        <v>2005</v>
      </c>
      <c r="F97" s="737" t="s">
        <v>2406</v>
      </c>
    </row>
    <row r="98" spans="1:6" ht="16.5" customHeight="1">
      <c r="A98" s="737">
        <f t="shared" si="1"/>
        <v>93</v>
      </c>
      <c r="B98" s="737" t="s">
        <v>2468</v>
      </c>
      <c r="C98" s="737" t="s">
        <v>2360</v>
      </c>
      <c r="D98" s="737" t="s">
        <v>2390</v>
      </c>
      <c r="E98" s="737">
        <v>2005</v>
      </c>
      <c r="F98" s="737" t="s">
        <v>2406</v>
      </c>
    </row>
    <row r="99" spans="1:6" ht="16.5" customHeight="1">
      <c r="A99" s="737">
        <f t="shared" si="1"/>
        <v>94</v>
      </c>
      <c r="B99" s="737" t="s">
        <v>2469</v>
      </c>
      <c r="C99" s="737" t="s">
        <v>2360</v>
      </c>
      <c r="D99" s="737" t="s">
        <v>2390</v>
      </c>
      <c r="E99" s="737">
        <v>2005</v>
      </c>
      <c r="F99" s="737" t="s">
        <v>2406</v>
      </c>
    </row>
    <row r="100" spans="1:6" ht="16.5" customHeight="1">
      <c r="A100" s="737">
        <f t="shared" si="1"/>
        <v>95</v>
      </c>
      <c r="B100" s="737" t="s">
        <v>2470</v>
      </c>
      <c r="C100" s="737" t="s">
        <v>2360</v>
      </c>
      <c r="D100" s="737" t="s">
        <v>2390</v>
      </c>
      <c r="E100" s="737">
        <v>2005</v>
      </c>
      <c r="F100" s="737" t="s">
        <v>2406</v>
      </c>
    </row>
    <row r="101" spans="1:6" ht="16.5" customHeight="1">
      <c r="A101" s="737">
        <f t="shared" si="1"/>
        <v>96</v>
      </c>
      <c r="B101" s="737" t="s">
        <v>2471</v>
      </c>
      <c r="C101" s="737" t="s">
        <v>2360</v>
      </c>
      <c r="D101" s="737" t="s">
        <v>2390</v>
      </c>
      <c r="E101" s="737">
        <v>2005</v>
      </c>
      <c r="F101" s="737" t="s">
        <v>2406</v>
      </c>
    </row>
    <row r="102" spans="1:6" ht="16.5" customHeight="1">
      <c r="A102" s="737">
        <f t="shared" si="1"/>
        <v>97</v>
      </c>
      <c r="B102" s="737" t="s">
        <v>2472</v>
      </c>
      <c r="C102" s="737" t="s">
        <v>2360</v>
      </c>
      <c r="D102" s="737" t="s">
        <v>2390</v>
      </c>
      <c r="E102" s="737">
        <v>2005</v>
      </c>
      <c r="F102" s="737" t="s">
        <v>2406</v>
      </c>
    </row>
    <row r="103" spans="1:6" ht="16.5" customHeight="1">
      <c r="A103" s="737">
        <f t="shared" si="1"/>
        <v>98</v>
      </c>
      <c r="B103" s="737" t="s">
        <v>2473</v>
      </c>
      <c r="C103" s="737" t="s">
        <v>2360</v>
      </c>
      <c r="D103" s="737" t="s">
        <v>2390</v>
      </c>
      <c r="E103" s="737">
        <v>2005</v>
      </c>
      <c r="F103" s="737" t="s">
        <v>2406</v>
      </c>
    </row>
    <row r="104" spans="1:6" ht="16.5" customHeight="1">
      <c r="A104" s="737">
        <f t="shared" si="1"/>
        <v>99</v>
      </c>
      <c r="B104" s="737" t="s">
        <v>2474</v>
      </c>
      <c r="C104" s="737" t="s">
        <v>2360</v>
      </c>
      <c r="D104" s="737" t="s">
        <v>2390</v>
      </c>
      <c r="E104" s="737">
        <v>2005</v>
      </c>
      <c r="F104" s="737" t="s">
        <v>2406</v>
      </c>
    </row>
    <row r="105" spans="1:6" ht="16.5" customHeight="1">
      <c r="A105" s="737">
        <f t="shared" si="1"/>
        <v>100</v>
      </c>
      <c r="B105" s="737" t="s">
        <v>2475</v>
      </c>
      <c r="C105" s="737" t="s">
        <v>2360</v>
      </c>
      <c r="D105" s="737" t="s">
        <v>2390</v>
      </c>
      <c r="E105" s="737">
        <v>2005</v>
      </c>
      <c r="F105" s="737" t="s">
        <v>2406</v>
      </c>
    </row>
    <row r="106" spans="1:6" ht="16.5" customHeight="1">
      <c r="A106" s="737">
        <f t="shared" si="1"/>
        <v>101</v>
      </c>
      <c r="B106" s="737" t="s">
        <v>2476</v>
      </c>
      <c r="C106" s="737" t="s">
        <v>2360</v>
      </c>
      <c r="D106" s="737" t="s">
        <v>2390</v>
      </c>
      <c r="E106" s="737">
        <v>2005</v>
      </c>
      <c r="F106" s="737" t="s">
        <v>2406</v>
      </c>
    </row>
    <row r="107" spans="1:6" ht="16.5" customHeight="1">
      <c r="A107" s="737">
        <f t="shared" si="1"/>
        <v>102</v>
      </c>
      <c r="B107" s="737" t="s">
        <v>2477</v>
      </c>
      <c r="C107" s="737" t="s">
        <v>2360</v>
      </c>
      <c r="D107" s="737" t="s">
        <v>2390</v>
      </c>
      <c r="E107" s="737">
        <v>2005</v>
      </c>
      <c r="F107" s="737" t="s">
        <v>2406</v>
      </c>
    </row>
    <row r="108" spans="1:6" ht="16.5" customHeight="1">
      <c r="A108" s="737">
        <f t="shared" si="1"/>
        <v>103</v>
      </c>
      <c r="B108" s="737" t="s">
        <v>2478</v>
      </c>
      <c r="C108" s="737" t="s">
        <v>2360</v>
      </c>
      <c r="D108" s="737" t="s">
        <v>2390</v>
      </c>
      <c r="E108" s="737">
        <v>2005</v>
      </c>
      <c r="F108" s="737" t="s">
        <v>2406</v>
      </c>
    </row>
    <row r="109" spans="1:6" ht="16.5" customHeight="1">
      <c r="A109" s="737">
        <f t="shared" si="1"/>
        <v>104</v>
      </c>
      <c r="B109" s="737" t="s">
        <v>2479</v>
      </c>
      <c r="C109" s="737" t="s">
        <v>2360</v>
      </c>
      <c r="D109" s="737" t="s">
        <v>2390</v>
      </c>
      <c r="E109" s="737">
        <v>2005</v>
      </c>
      <c r="F109" s="737" t="s">
        <v>2406</v>
      </c>
    </row>
    <row r="110" spans="1:6" ht="16.5" customHeight="1">
      <c r="A110" s="737">
        <f t="shared" si="1"/>
        <v>105</v>
      </c>
      <c r="B110" s="737" t="s">
        <v>2480</v>
      </c>
      <c r="C110" s="737" t="s">
        <v>2360</v>
      </c>
      <c r="D110" s="737" t="s">
        <v>2390</v>
      </c>
      <c r="E110" s="737">
        <v>2005</v>
      </c>
      <c r="F110" s="737" t="s">
        <v>2406</v>
      </c>
    </row>
    <row r="111" spans="1:6" ht="16.5" customHeight="1">
      <c r="A111" s="737">
        <f t="shared" si="1"/>
        <v>106</v>
      </c>
      <c r="B111" s="737" t="s">
        <v>2481</v>
      </c>
      <c r="C111" s="737" t="s">
        <v>2360</v>
      </c>
      <c r="D111" s="737" t="s">
        <v>2390</v>
      </c>
      <c r="E111" s="737">
        <v>2005</v>
      </c>
      <c r="F111" s="737" t="s">
        <v>2406</v>
      </c>
    </row>
    <row r="112" spans="1:6" ht="16.5" customHeight="1">
      <c r="A112" s="737">
        <f t="shared" si="1"/>
        <v>107</v>
      </c>
      <c r="B112" s="737" t="s">
        <v>2482</v>
      </c>
      <c r="C112" s="737" t="s">
        <v>2360</v>
      </c>
      <c r="D112" s="737" t="s">
        <v>2390</v>
      </c>
      <c r="E112" s="737">
        <v>2005</v>
      </c>
      <c r="F112" s="737" t="s">
        <v>2406</v>
      </c>
    </row>
    <row r="113" spans="1:6" ht="16.5" customHeight="1">
      <c r="A113" s="737">
        <f t="shared" si="1"/>
        <v>108</v>
      </c>
      <c r="B113" s="737" t="s">
        <v>2483</v>
      </c>
      <c r="C113" s="737" t="s">
        <v>2360</v>
      </c>
      <c r="D113" s="737" t="s">
        <v>2390</v>
      </c>
      <c r="E113" s="737">
        <v>2005</v>
      </c>
      <c r="F113" s="737" t="s">
        <v>2406</v>
      </c>
    </row>
    <row r="114" spans="1:6" ht="16.5" customHeight="1">
      <c r="A114" s="737">
        <f t="shared" si="1"/>
        <v>109</v>
      </c>
      <c r="B114" s="737" t="s">
        <v>2484</v>
      </c>
      <c r="C114" s="737" t="s">
        <v>2360</v>
      </c>
      <c r="D114" s="737" t="s">
        <v>2390</v>
      </c>
      <c r="E114" s="737">
        <v>2005</v>
      </c>
      <c r="F114" s="737" t="s">
        <v>2406</v>
      </c>
    </row>
    <row r="115" spans="1:6" ht="16.5" customHeight="1">
      <c r="A115" s="737">
        <f t="shared" si="1"/>
        <v>110</v>
      </c>
      <c r="B115" s="737" t="s">
        <v>2485</v>
      </c>
      <c r="C115" s="737" t="s">
        <v>2360</v>
      </c>
      <c r="D115" s="737" t="s">
        <v>2390</v>
      </c>
      <c r="E115" s="737">
        <v>2005</v>
      </c>
      <c r="F115" s="737" t="s">
        <v>2406</v>
      </c>
    </row>
    <row r="116" spans="1:6" ht="16.5" customHeight="1">
      <c r="A116" s="737">
        <f t="shared" si="1"/>
        <v>111</v>
      </c>
      <c r="B116" s="737" t="s">
        <v>2486</v>
      </c>
      <c r="C116" s="737" t="s">
        <v>2360</v>
      </c>
      <c r="D116" s="737" t="s">
        <v>2390</v>
      </c>
      <c r="E116" s="737">
        <v>2005</v>
      </c>
      <c r="F116" s="737" t="s">
        <v>2406</v>
      </c>
    </row>
    <row r="117" spans="1:6" ht="16.5" customHeight="1">
      <c r="A117" s="737">
        <f t="shared" si="1"/>
        <v>112</v>
      </c>
      <c r="B117" s="737" t="s">
        <v>2487</v>
      </c>
      <c r="C117" s="737" t="s">
        <v>2360</v>
      </c>
      <c r="D117" s="737" t="s">
        <v>2390</v>
      </c>
      <c r="E117" s="737">
        <v>2005</v>
      </c>
      <c r="F117" s="737" t="s">
        <v>2406</v>
      </c>
    </row>
    <row r="118" spans="1:6" ht="16.5" customHeight="1">
      <c r="A118" s="737">
        <f t="shared" si="1"/>
        <v>113</v>
      </c>
      <c r="B118" s="737" t="s">
        <v>2488</v>
      </c>
      <c r="C118" s="737" t="s">
        <v>2360</v>
      </c>
      <c r="D118" s="737" t="s">
        <v>2390</v>
      </c>
      <c r="E118" s="737">
        <v>2005</v>
      </c>
      <c r="F118" s="737" t="s">
        <v>2406</v>
      </c>
    </row>
    <row r="119" spans="1:6" ht="16.5" customHeight="1">
      <c r="A119" s="737">
        <f t="shared" si="1"/>
        <v>114</v>
      </c>
      <c r="B119" s="737" t="s">
        <v>2489</v>
      </c>
      <c r="C119" s="737" t="s">
        <v>2360</v>
      </c>
      <c r="D119" s="737" t="s">
        <v>2390</v>
      </c>
      <c r="E119" s="737">
        <v>2005</v>
      </c>
      <c r="F119" s="737" t="s">
        <v>2406</v>
      </c>
    </row>
    <row r="120" spans="1:6" ht="16.5" customHeight="1">
      <c r="A120" s="737">
        <f t="shared" si="1"/>
        <v>115</v>
      </c>
      <c r="B120" s="737" t="s">
        <v>2490</v>
      </c>
      <c r="C120" s="737" t="s">
        <v>2360</v>
      </c>
      <c r="D120" s="737" t="s">
        <v>2390</v>
      </c>
      <c r="E120" s="737">
        <v>2005</v>
      </c>
      <c r="F120" s="737" t="s">
        <v>2406</v>
      </c>
    </row>
    <row r="121" spans="1:6" ht="16.5" customHeight="1">
      <c r="A121" s="737">
        <f t="shared" si="1"/>
        <v>116</v>
      </c>
      <c r="B121" s="737" t="s">
        <v>2491</v>
      </c>
      <c r="C121" s="737" t="s">
        <v>2360</v>
      </c>
      <c r="D121" s="737" t="s">
        <v>2390</v>
      </c>
      <c r="E121" s="737">
        <v>2005</v>
      </c>
      <c r="F121" s="737" t="s">
        <v>2406</v>
      </c>
    </row>
    <row r="122" spans="1:6" ht="16.5" customHeight="1">
      <c r="A122" s="737">
        <f t="shared" si="1"/>
        <v>117</v>
      </c>
      <c r="B122" s="737" t="s">
        <v>2492</v>
      </c>
      <c r="C122" s="737" t="s">
        <v>2360</v>
      </c>
      <c r="D122" s="737" t="s">
        <v>2390</v>
      </c>
      <c r="E122" s="737">
        <v>2005</v>
      </c>
      <c r="F122" s="737" t="s">
        <v>2406</v>
      </c>
    </row>
    <row r="123" spans="1:6" ht="16.5" customHeight="1">
      <c r="A123" s="737">
        <f t="shared" si="1"/>
        <v>118</v>
      </c>
      <c r="B123" s="737" t="s">
        <v>2493</v>
      </c>
      <c r="C123" s="737" t="s">
        <v>2360</v>
      </c>
      <c r="D123" s="737" t="s">
        <v>2390</v>
      </c>
      <c r="E123" s="737">
        <v>2005</v>
      </c>
      <c r="F123" s="737" t="s">
        <v>2406</v>
      </c>
    </row>
    <row r="124" spans="1:6" ht="16.5" customHeight="1">
      <c r="A124" s="737">
        <f t="shared" si="1"/>
        <v>119</v>
      </c>
      <c r="B124" s="737" t="s">
        <v>2494</v>
      </c>
      <c r="C124" s="737" t="s">
        <v>2360</v>
      </c>
      <c r="D124" s="737" t="s">
        <v>2390</v>
      </c>
      <c r="E124" s="737">
        <v>2005</v>
      </c>
      <c r="F124" s="737" t="s">
        <v>2406</v>
      </c>
    </row>
    <row r="125" spans="1:6" ht="16.5" customHeight="1">
      <c r="A125" s="737">
        <f t="shared" si="1"/>
        <v>120</v>
      </c>
      <c r="B125" s="737" t="s">
        <v>2495</v>
      </c>
      <c r="C125" s="737" t="s">
        <v>2360</v>
      </c>
      <c r="D125" s="737" t="s">
        <v>2390</v>
      </c>
      <c r="E125" s="737">
        <v>2005</v>
      </c>
      <c r="F125" s="737" t="s">
        <v>2406</v>
      </c>
    </row>
    <row r="126" spans="1:6" ht="16.5" customHeight="1">
      <c r="A126" s="737">
        <f t="shared" si="1"/>
        <v>121</v>
      </c>
      <c r="B126" s="737" t="s">
        <v>2496</v>
      </c>
      <c r="C126" s="737" t="s">
        <v>2360</v>
      </c>
      <c r="D126" s="737" t="s">
        <v>2390</v>
      </c>
      <c r="E126" s="737">
        <v>2005</v>
      </c>
      <c r="F126" s="737" t="s">
        <v>2406</v>
      </c>
    </row>
    <row r="127" spans="1:6" ht="16.5" customHeight="1">
      <c r="A127" s="737">
        <f t="shared" si="1"/>
        <v>122</v>
      </c>
      <c r="B127" s="737" t="s">
        <v>2497</v>
      </c>
      <c r="C127" s="737" t="s">
        <v>2360</v>
      </c>
      <c r="D127" s="737" t="s">
        <v>2390</v>
      </c>
      <c r="E127" s="737">
        <v>2005</v>
      </c>
      <c r="F127" s="737" t="s">
        <v>2406</v>
      </c>
    </row>
    <row r="128" spans="1:6" ht="16.5" customHeight="1">
      <c r="A128" s="737">
        <f t="shared" si="1"/>
        <v>123</v>
      </c>
      <c r="B128" s="737" t="s">
        <v>2498</v>
      </c>
      <c r="C128" s="737" t="s">
        <v>2360</v>
      </c>
      <c r="D128" s="737" t="s">
        <v>2390</v>
      </c>
      <c r="E128" s="737">
        <v>2005</v>
      </c>
      <c r="F128" s="737" t="s">
        <v>2406</v>
      </c>
    </row>
    <row r="129" spans="1:6" ht="16.5" customHeight="1">
      <c r="A129" s="737">
        <f t="shared" si="1"/>
        <v>124</v>
      </c>
      <c r="B129" s="737" t="s">
        <v>2499</v>
      </c>
      <c r="C129" s="737" t="s">
        <v>2360</v>
      </c>
      <c r="D129" s="737" t="s">
        <v>2390</v>
      </c>
      <c r="E129" s="737">
        <v>2006</v>
      </c>
      <c r="F129" s="737" t="s">
        <v>2406</v>
      </c>
    </row>
    <row r="130" spans="1:6" ht="16.5" customHeight="1">
      <c r="A130" s="737">
        <f t="shared" si="1"/>
        <v>125</v>
      </c>
      <c r="B130" s="737" t="s">
        <v>2500</v>
      </c>
      <c r="C130" s="737" t="s">
        <v>2360</v>
      </c>
      <c r="D130" s="737" t="s">
        <v>2390</v>
      </c>
      <c r="E130" s="737">
        <v>2006</v>
      </c>
      <c r="F130" s="737" t="s">
        <v>2406</v>
      </c>
    </row>
    <row r="131" spans="1:6" ht="16.5" customHeight="1">
      <c r="A131" s="737">
        <f t="shared" si="1"/>
        <v>126</v>
      </c>
      <c r="B131" s="737" t="s">
        <v>2501</v>
      </c>
      <c r="C131" s="737" t="s">
        <v>2360</v>
      </c>
      <c r="D131" s="737" t="s">
        <v>2390</v>
      </c>
      <c r="E131" s="737">
        <v>2006</v>
      </c>
      <c r="F131" s="737" t="s">
        <v>2406</v>
      </c>
    </row>
    <row r="132" spans="1:6" ht="16.5" customHeight="1">
      <c r="A132" s="737">
        <f t="shared" si="1"/>
        <v>127</v>
      </c>
      <c r="B132" s="737" t="s">
        <v>2502</v>
      </c>
      <c r="C132" s="737" t="s">
        <v>2360</v>
      </c>
      <c r="D132" s="737" t="s">
        <v>2390</v>
      </c>
      <c r="E132" s="737">
        <v>2009</v>
      </c>
      <c r="F132" s="737" t="s">
        <v>2406</v>
      </c>
    </row>
    <row r="133" spans="1:6" ht="16.5" customHeight="1">
      <c r="A133" s="737">
        <f t="shared" si="1"/>
        <v>128</v>
      </c>
      <c r="B133" s="737" t="s">
        <v>2503</v>
      </c>
      <c r="C133" s="737" t="s">
        <v>2360</v>
      </c>
      <c r="D133" s="737" t="s">
        <v>2361</v>
      </c>
      <c r="E133" s="737">
        <v>1987</v>
      </c>
      <c r="F133" s="737" t="s">
        <v>2406</v>
      </c>
    </row>
    <row r="134" spans="1:6" ht="16.5" customHeight="1">
      <c r="A134" s="737">
        <f t="shared" si="1"/>
        <v>129</v>
      </c>
      <c r="B134" s="737" t="s">
        <v>2504</v>
      </c>
      <c r="C134" s="737" t="s">
        <v>2360</v>
      </c>
      <c r="D134" s="737" t="s">
        <v>2361</v>
      </c>
      <c r="E134" s="737">
        <v>1991</v>
      </c>
      <c r="F134" s="737" t="s">
        <v>2406</v>
      </c>
    </row>
    <row r="135" spans="1:6" ht="16.5" customHeight="1">
      <c r="A135" s="737">
        <f t="shared" si="1"/>
        <v>130</v>
      </c>
      <c r="B135" s="737" t="s">
        <v>2505</v>
      </c>
      <c r="C135" s="737" t="s">
        <v>2360</v>
      </c>
      <c r="D135" s="737" t="s">
        <v>2361</v>
      </c>
      <c r="E135" s="737">
        <v>1991</v>
      </c>
      <c r="F135" s="737" t="s">
        <v>2406</v>
      </c>
    </row>
    <row r="136" spans="1:6" ht="16.5" customHeight="1">
      <c r="A136" s="737">
        <f t="shared" ref="A136:A199" si="2">A135+1</f>
        <v>131</v>
      </c>
      <c r="B136" s="737" t="s">
        <v>2506</v>
      </c>
      <c r="C136" s="737" t="s">
        <v>2360</v>
      </c>
      <c r="D136" s="737" t="s">
        <v>2361</v>
      </c>
      <c r="E136" s="737">
        <v>1991</v>
      </c>
      <c r="F136" s="737" t="s">
        <v>2406</v>
      </c>
    </row>
    <row r="137" spans="1:6" ht="16.5" customHeight="1">
      <c r="A137" s="737">
        <f t="shared" si="2"/>
        <v>132</v>
      </c>
      <c r="B137" s="737" t="s">
        <v>2507</v>
      </c>
      <c r="C137" s="737" t="s">
        <v>2360</v>
      </c>
      <c r="D137" s="737" t="s">
        <v>2361</v>
      </c>
      <c r="E137" s="737">
        <v>1991</v>
      </c>
      <c r="F137" s="737" t="s">
        <v>2406</v>
      </c>
    </row>
    <row r="138" spans="1:6" ht="16.5" customHeight="1">
      <c r="A138" s="737">
        <f t="shared" si="2"/>
        <v>133</v>
      </c>
      <c r="B138" s="737" t="s">
        <v>2508</v>
      </c>
      <c r="C138" s="737" t="s">
        <v>2360</v>
      </c>
      <c r="D138" s="737" t="s">
        <v>2361</v>
      </c>
      <c r="E138" s="737">
        <v>1991</v>
      </c>
      <c r="F138" s="737" t="s">
        <v>2406</v>
      </c>
    </row>
    <row r="139" spans="1:6" ht="16.5" customHeight="1">
      <c r="A139" s="737">
        <f t="shared" si="2"/>
        <v>134</v>
      </c>
      <c r="B139" s="737" t="s">
        <v>2509</v>
      </c>
      <c r="C139" s="737" t="s">
        <v>2360</v>
      </c>
      <c r="D139" s="737" t="s">
        <v>2361</v>
      </c>
      <c r="E139" s="737">
        <v>1992</v>
      </c>
      <c r="F139" s="737" t="s">
        <v>2406</v>
      </c>
    </row>
    <row r="140" spans="1:6" ht="16.5" customHeight="1">
      <c r="A140" s="737">
        <f t="shared" si="2"/>
        <v>135</v>
      </c>
      <c r="B140" s="737" t="s">
        <v>2510</v>
      </c>
      <c r="C140" s="737" t="s">
        <v>2360</v>
      </c>
      <c r="D140" s="737" t="s">
        <v>2361</v>
      </c>
      <c r="E140" s="737">
        <v>1992</v>
      </c>
      <c r="F140" s="737" t="s">
        <v>2406</v>
      </c>
    </row>
    <row r="141" spans="1:6" ht="16.5" customHeight="1">
      <c r="A141" s="737">
        <f t="shared" si="2"/>
        <v>136</v>
      </c>
      <c r="B141" s="737" t="s">
        <v>2511</v>
      </c>
      <c r="C141" s="737" t="s">
        <v>2360</v>
      </c>
      <c r="D141" s="737" t="s">
        <v>2361</v>
      </c>
      <c r="E141" s="737">
        <v>1992</v>
      </c>
      <c r="F141" s="737" t="s">
        <v>2406</v>
      </c>
    </row>
    <row r="142" spans="1:6" ht="16.5" customHeight="1">
      <c r="A142" s="737">
        <f t="shared" si="2"/>
        <v>137</v>
      </c>
      <c r="B142" s="737" t="s">
        <v>2512</v>
      </c>
      <c r="C142" s="737" t="s">
        <v>2360</v>
      </c>
      <c r="D142" s="737" t="s">
        <v>2361</v>
      </c>
      <c r="E142" s="737">
        <v>1992</v>
      </c>
      <c r="F142" s="737" t="s">
        <v>2406</v>
      </c>
    </row>
    <row r="143" spans="1:6" ht="16.5" customHeight="1">
      <c r="A143" s="737">
        <f t="shared" si="2"/>
        <v>138</v>
      </c>
      <c r="B143" s="737" t="s">
        <v>2513</v>
      </c>
      <c r="C143" s="737" t="s">
        <v>2360</v>
      </c>
      <c r="D143" s="737" t="s">
        <v>2361</v>
      </c>
      <c r="E143" s="737">
        <v>1993</v>
      </c>
      <c r="F143" s="737" t="s">
        <v>2406</v>
      </c>
    </row>
    <row r="144" spans="1:6" ht="16.5" customHeight="1">
      <c r="A144" s="737">
        <f t="shared" si="2"/>
        <v>139</v>
      </c>
      <c r="B144" s="737" t="s">
        <v>2514</v>
      </c>
      <c r="C144" s="737" t="s">
        <v>2360</v>
      </c>
      <c r="D144" s="737" t="s">
        <v>2361</v>
      </c>
      <c r="E144" s="737">
        <v>1993</v>
      </c>
      <c r="F144" s="737" t="s">
        <v>2406</v>
      </c>
    </row>
    <row r="145" spans="1:6" ht="16.5" customHeight="1">
      <c r="A145" s="737">
        <f t="shared" si="2"/>
        <v>140</v>
      </c>
      <c r="B145" s="737" t="s">
        <v>2515</v>
      </c>
      <c r="C145" s="737" t="s">
        <v>2360</v>
      </c>
      <c r="D145" s="737" t="s">
        <v>2361</v>
      </c>
      <c r="E145" s="737">
        <v>1993</v>
      </c>
      <c r="F145" s="737" t="s">
        <v>2406</v>
      </c>
    </row>
    <row r="146" spans="1:6" ht="16.5" customHeight="1">
      <c r="A146" s="737">
        <f t="shared" si="2"/>
        <v>141</v>
      </c>
      <c r="B146" s="737" t="s">
        <v>2516</v>
      </c>
      <c r="C146" s="737" t="s">
        <v>2360</v>
      </c>
      <c r="D146" s="737" t="s">
        <v>2361</v>
      </c>
      <c r="E146" s="737">
        <v>1993</v>
      </c>
      <c r="F146" s="737" t="s">
        <v>2406</v>
      </c>
    </row>
    <row r="147" spans="1:6" ht="16.5" customHeight="1">
      <c r="A147" s="737">
        <f t="shared" si="2"/>
        <v>142</v>
      </c>
      <c r="B147" s="737" t="s">
        <v>2517</v>
      </c>
      <c r="C147" s="737" t="s">
        <v>2360</v>
      </c>
      <c r="D147" s="737" t="s">
        <v>2361</v>
      </c>
      <c r="E147" s="737">
        <v>1993</v>
      </c>
      <c r="F147" s="737" t="s">
        <v>2406</v>
      </c>
    </row>
    <row r="148" spans="1:6" ht="16.5" customHeight="1">
      <c r="A148" s="737">
        <f t="shared" si="2"/>
        <v>143</v>
      </c>
      <c r="B148" s="737" t="s">
        <v>2518</v>
      </c>
      <c r="C148" s="737" t="s">
        <v>2360</v>
      </c>
      <c r="D148" s="737" t="s">
        <v>2361</v>
      </c>
      <c r="E148" s="737">
        <v>1994</v>
      </c>
      <c r="F148" s="737" t="s">
        <v>2406</v>
      </c>
    </row>
    <row r="149" spans="1:6" ht="16.5" customHeight="1">
      <c r="A149" s="737">
        <f t="shared" si="2"/>
        <v>144</v>
      </c>
      <c r="B149" s="737" t="s">
        <v>2519</v>
      </c>
      <c r="C149" s="737" t="s">
        <v>2360</v>
      </c>
      <c r="D149" s="737" t="s">
        <v>2361</v>
      </c>
      <c r="E149" s="737">
        <v>1994</v>
      </c>
      <c r="F149" s="737" t="s">
        <v>2406</v>
      </c>
    </row>
    <row r="150" spans="1:6" ht="16.5" customHeight="1">
      <c r="A150" s="737">
        <f t="shared" si="2"/>
        <v>145</v>
      </c>
      <c r="B150" s="737" t="s">
        <v>2520</v>
      </c>
      <c r="C150" s="737" t="s">
        <v>2360</v>
      </c>
      <c r="D150" s="737" t="s">
        <v>2361</v>
      </c>
      <c r="E150" s="737">
        <v>1996</v>
      </c>
      <c r="F150" s="737" t="s">
        <v>2406</v>
      </c>
    </row>
    <row r="151" spans="1:6" ht="16.5" customHeight="1">
      <c r="A151" s="737">
        <f t="shared" si="2"/>
        <v>146</v>
      </c>
      <c r="B151" s="737" t="s">
        <v>2521</v>
      </c>
      <c r="C151" s="737" t="s">
        <v>2360</v>
      </c>
      <c r="D151" s="737" t="s">
        <v>2361</v>
      </c>
      <c r="E151" s="737">
        <v>1996</v>
      </c>
      <c r="F151" s="737" t="s">
        <v>2406</v>
      </c>
    </row>
    <row r="152" spans="1:6" ht="16.5" customHeight="1">
      <c r="A152" s="737">
        <f t="shared" si="2"/>
        <v>147</v>
      </c>
      <c r="B152" s="737" t="s">
        <v>2522</v>
      </c>
      <c r="C152" s="737" t="s">
        <v>2360</v>
      </c>
      <c r="D152" s="737" t="s">
        <v>2361</v>
      </c>
      <c r="E152" s="737">
        <v>1997</v>
      </c>
      <c r="F152" s="737" t="s">
        <v>2406</v>
      </c>
    </row>
    <row r="153" spans="1:6" ht="16.5" customHeight="1">
      <c r="A153" s="737">
        <f t="shared" si="2"/>
        <v>148</v>
      </c>
      <c r="B153" s="737" t="s">
        <v>2523</v>
      </c>
      <c r="C153" s="737" t="s">
        <v>2360</v>
      </c>
      <c r="D153" s="737" t="s">
        <v>2361</v>
      </c>
      <c r="E153" s="737">
        <v>1997</v>
      </c>
      <c r="F153" s="737" t="s">
        <v>2406</v>
      </c>
    </row>
    <row r="154" spans="1:6" ht="16.5" customHeight="1">
      <c r="A154" s="737">
        <f t="shared" si="2"/>
        <v>149</v>
      </c>
      <c r="B154" s="737" t="s">
        <v>2524</v>
      </c>
      <c r="C154" s="737" t="s">
        <v>2360</v>
      </c>
      <c r="D154" s="737" t="s">
        <v>2361</v>
      </c>
      <c r="E154" s="737">
        <v>1997</v>
      </c>
      <c r="F154" s="737" t="s">
        <v>2406</v>
      </c>
    </row>
    <row r="155" spans="1:6" ht="16.5" customHeight="1">
      <c r="A155" s="737">
        <f t="shared" si="2"/>
        <v>150</v>
      </c>
      <c r="B155" s="737" t="s">
        <v>2525</v>
      </c>
      <c r="C155" s="737" t="s">
        <v>2360</v>
      </c>
      <c r="D155" s="737" t="s">
        <v>2361</v>
      </c>
      <c r="E155" s="737">
        <v>1997</v>
      </c>
      <c r="F155" s="737" t="s">
        <v>2406</v>
      </c>
    </row>
    <row r="156" spans="1:6" ht="16.5" customHeight="1">
      <c r="A156" s="737">
        <f t="shared" si="2"/>
        <v>151</v>
      </c>
      <c r="B156" s="737" t="s">
        <v>2526</v>
      </c>
      <c r="C156" s="737" t="s">
        <v>2360</v>
      </c>
      <c r="D156" s="737" t="s">
        <v>2361</v>
      </c>
      <c r="E156" s="737">
        <v>1997</v>
      </c>
      <c r="F156" s="737" t="s">
        <v>2406</v>
      </c>
    </row>
    <row r="157" spans="1:6" ht="16.5" customHeight="1">
      <c r="A157" s="737">
        <f t="shared" si="2"/>
        <v>152</v>
      </c>
      <c r="B157" s="737" t="s">
        <v>2527</v>
      </c>
      <c r="C157" s="737" t="s">
        <v>2360</v>
      </c>
      <c r="D157" s="737" t="s">
        <v>2361</v>
      </c>
      <c r="E157" s="737">
        <v>1997</v>
      </c>
      <c r="F157" s="737" t="s">
        <v>2406</v>
      </c>
    </row>
    <row r="158" spans="1:6" ht="16.5" customHeight="1">
      <c r="A158" s="737">
        <f t="shared" si="2"/>
        <v>153</v>
      </c>
      <c r="B158" s="737" t="s">
        <v>2528</v>
      </c>
      <c r="C158" s="737" t="s">
        <v>2360</v>
      </c>
      <c r="D158" s="737" t="s">
        <v>2361</v>
      </c>
      <c r="E158" s="737">
        <v>1997</v>
      </c>
      <c r="F158" s="737" t="s">
        <v>2406</v>
      </c>
    </row>
    <row r="159" spans="1:6" ht="16.5" customHeight="1">
      <c r="A159" s="737">
        <f t="shared" si="2"/>
        <v>154</v>
      </c>
      <c r="B159" s="737" t="s">
        <v>2529</v>
      </c>
      <c r="C159" s="737" t="s">
        <v>2360</v>
      </c>
      <c r="D159" s="737" t="s">
        <v>2361</v>
      </c>
      <c r="E159" s="737">
        <v>1997</v>
      </c>
      <c r="F159" s="737" t="s">
        <v>2406</v>
      </c>
    </row>
    <row r="160" spans="1:6" ht="16.5" customHeight="1">
      <c r="A160" s="737">
        <f t="shared" si="2"/>
        <v>155</v>
      </c>
      <c r="B160" s="737" t="s">
        <v>2530</v>
      </c>
      <c r="C160" s="737" t="s">
        <v>2360</v>
      </c>
      <c r="D160" s="737" t="s">
        <v>2361</v>
      </c>
      <c r="E160" s="737">
        <v>1997</v>
      </c>
      <c r="F160" s="737" t="s">
        <v>2406</v>
      </c>
    </row>
    <row r="161" spans="1:6" ht="16.5" customHeight="1">
      <c r="A161" s="737">
        <f t="shared" si="2"/>
        <v>156</v>
      </c>
      <c r="B161" s="737" t="s">
        <v>2531</v>
      </c>
      <c r="C161" s="737" t="s">
        <v>2360</v>
      </c>
      <c r="D161" s="737" t="s">
        <v>2361</v>
      </c>
      <c r="E161" s="737">
        <v>1997</v>
      </c>
      <c r="F161" s="737" t="s">
        <v>2406</v>
      </c>
    </row>
    <row r="162" spans="1:6" ht="16.5" customHeight="1">
      <c r="A162" s="737">
        <f t="shared" si="2"/>
        <v>157</v>
      </c>
      <c r="B162" s="737" t="s">
        <v>2532</v>
      </c>
      <c r="C162" s="737" t="s">
        <v>2360</v>
      </c>
      <c r="D162" s="737" t="s">
        <v>2361</v>
      </c>
      <c r="E162" s="737">
        <v>1997</v>
      </c>
      <c r="F162" s="737" t="s">
        <v>2406</v>
      </c>
    </row>
    <row r="163" spans="1:6" ht="16.5" customHeight="1">
      <c r="A163" s="737">
        <f t="shared" si="2"/>
        <v>158</v>
      </c>
      <c r="B163" s="737" t="s">
        <v>2533</v>
      </c>
      <c r="C163" s="737" t="s">
        <v>2360</v>
      </c>
      <c r="D163" s="737" t="s">
        <v>2361</v>
      </c>
      <c r="E163" s="737">
        <v>1997</v>
      </c>
      <c r="F163" s="737" t="s">
        <v>2406</v>
      </c>
    </row>
    <row r="164" spans="1:6" ht="16.5" customHeight="1">
      <c r="A164" s="737">
        <f t="shared" si="2"/>
        <v>159</v>
      </c>
      <c r="B164" s="737" t="s">
        <v>2534</v>
      </c>
      <c r="C164" s="737" t="s">
        <v>2360</v>
      </c>
      <c r="D164" s="737" t="s">
        <v>2361</v>
      </c>
      <c r="E164" s="737">
        <v>1998</v>
      </c>
      <c r="F164" s="737" t="s">
        <v>2406</v>
      </c>
    </row>
    <row r="165" spans="1:6" ht="16.5" customHeight="1">
      <c r="A165" s="737">
        <f t="shared" si="2"/>
        <v>160</v>
      </c>
      <c r="B165" s="737" t="s">
        <v>2535</v>
      </c>
      <c r="C165" s="737" t="s">
        <v>2360</v>
      </c>
      <c r="D165" s="737" t="s">
        <v>2361</v>
      </c>
      <c r="E165" s="737">
        <v>1998</v>
      </c>
      <c r="F165" s="737" t="s">
        <v>2406</v>
      </c>
    </row>
    <row r="166" spans="1:6" ht="16.5" customHeight="1">
      <c r="A166" s="737">
        <f t="shared" si="2"/>
        <v>161</v>
      </c>
      <c r="B166" s="737" t="s">
        <v>2536</v>
      </c>
      <c r="C166" s="737" t="s">
        <v>2360</v>
      </c>
      <c r="D166" s="737" t="s">
        <v>2361</v>
      </c>
      <c r="E166" s="737">
        <v>2004</v>
      </c>
      <c r="F166" s="737" t="s">
        <v>2406</v>
      </c>
    </row>
    <row r="167" spans="1:6" ht="16.5" customHeight="1">
      <c r="A167" s="737">
        <f t="shared" si="2"/>
        <v>162</v>
      </c>
      <c r="B167" s="737" t="s">
        <v>2537</v>
      </c>
      <c r="C167" s="737" t="s">
        <v>2360</v>
      </c>
      <c r="D167" s="737" t="s">
        <v>2361</v>
      </c>
      <c r="E167" s="737">
        <v>2007</v>
      </c>
      <c r="F167" s="737" t="s">
        <v>2406</v>
      </c>
    </row>
    <row r="168" spans="1:6" ht="16.5" customHeight="1">
      <c r="A168" s="737">
        <f t="shared" si="2"/>
        <v>163</v>
      </c>
      <c r="B168" s="737" t="s">
        <v>2538</v>
      </c>
      <c r="C168" s="737" t="s">
        <v>2360</v>
      </c>
      <c r="D168" s="737" t="s">
        <v>2361</v>
      </c>
      <c r="E168" s="737">
        <v>2007</v>
      </c>
      <c r="F168" s="737" t="s">
        <v>2406</v>
      </c>
    </row>
    <row r="169" spans="1:6" ht="16.5" customHeight="1">
      <c r="A169" s="737">
        <f t="shared" si="2"/>
        <v>164</v>
      </c>
      <c r="B169" s="737" t="s">
        <v>2539</v>
      </c>
      <c r="C169" s="737" t="s">
        <v>2360</v>
      </c>
      <c r="D169" s="737" t="s">
        <v>2371</v>
      </c>
      <c r="E169" s="737">
        <v>1981</v>
      </c>
      <c r="F169" s="737" t="s">
        <v>2406</v>
      </c>
    </row>
    <row r="170" spans="1:6" ht="16.5" customHeight="1">
      <c r="A170" s="737">
        <f t="shared" si="2"/>
        <v>165</v>
      </c>
      <c r="B170" s="737" t="s">
        <v>2540</v>
      </c>
      <c r="C170" s="737" t="s">
        <v>2360</v>
      </c>
      <c r="D170" s="737" t="s">
        <v>2371</v>
      </c>
      <c r="E170" s="737">
        <v>1987</v>
      </c>
      <c r="F170" s="737" t="s">
        <v>2406</v>
      </c>
    </row>
    <row r="171" spans="1:6" ht="16.5" customHeight="1">
      <c r="A171" s="737">
        <f t="shared" si="2"/>
        <v>166</v>
      </c>
      <c r="B171" s="737" t="s">
        <v>2541</v>
      </c>
      <c r="C171" s="737" t="s">
        <v>2360</v>
      </c>
      <c r="D171" s="737" t="s">
        <v>2371</v>
      </c>
      <c r="E171" s="737">
        <v>1988</v>
      </c>
      <c r="F171" s="737" t="s">
        <v>2406</v>
      </c>
    </row>
    <row r="172" spans="1:6" ht="16.5" customHeight="1">
      <c r="A172" s="737">
        <f t="shared" si="2"/>
        <v>167</v>
      </c>
      <c r="B172" s="737" t="s">
        <v>2542</v>
      </c>
      <c r="C172" s="737" t="s">
        <v>2360</v>
      </c>
      <c r="D172" s="737" t="s">
        <v>2371</v>
      </c>
      <c r="E172" s="737">
        <v>1988</v>
      </c>
      <c r="F172" s="737" t="s">
        <v>2406</v>
      </c>
    </row>
    <row r="173" spans="1:6" ht="16.5" customHeight="1">
      <c r="A173" s="737">
        <f t="shared" si="2"/>
        <v>168</v>
      </c>
      <c r="B173" s="737" t="s">
        <v>2543</v>
      </c>
      <c r="C173" s="737" t="s">
        <v>2360</v>
      </c>
      <c r="D173" s="737" t="s">
        <v>2371</v>
      </c>
      <c r="E173" s="737">
        <v>1988</v>
      </c>
      <c r="F173" s="737" t="s">
        <v>2406</v>
      </c>
    </row>
    <row r="174" spans="1:6" ht="16.5" customHeight="1">
      <c r="A174" s="737">
        <f t="shared" si="2"/>
        <v>169</v>
      </c>
      <c r="B174" s="737" t="s">
        <v>2544</v>
      </c>
      <c r="C174" s="737" t="s">
        <v>2360</v>
      </c>
      <c r="D174" s="737" t="s">
        <v>2371</v>
      </c>
      <c r="E174" s="737">
        <v>1988</v>
      </c>
      <c r="F174" s="737" t="s">
        <v>2406</v>
      </c>
    </row>
    <row r="175" spans="1:6" ht="16.5" customHeight="1">
      <c r="A175" s="737">
        <f t="shared" si="2"/>
        <v>170</v>
      </c>
      <c r="B175" s="737" t="s">
        <v>2545</v>
      </c>
      <c r="C175" s="737" t="s">
        <v>2360</v>
      </c>
      <c r="D175" s="737" t="s">
        <v>2371</v>
      </c>
      <c r="E175" s="737">
        <v>1989</v>
      </c>
      <c r="F175" s="737" t="s">
        <v>2406</v>
      </c>
    </row>
    <row r="176" spans="1:6" ht="16.5" customHeight="1">
      <c r="A176" s="737">
        <f t="shared" si="2"/>
        <v>171</v>
      </c>
      <c r="B176" s="737" t="s">
        <v>2546</v>
      </c>
      <c r="C176" s="737" t="s">
        <v>2360</v>
      </c>
      <c r="D176" s="737" t="s">
        <v>2371</v>
      </c>
      <c r="E176" s="737">
        <v>1989</v>
      </c>
      <c r="F176" s="737" t="s">
        <v>2406</v>
      </c>
    </row>
    <row r="177" spans="1:6" ht="16.5" customHeight="1">
      <c r="A177" s="737">
        <f t="shared" si="2"/>
        <v>172</v>
      </c>
      <c r="B177" s="737" t="s">
        <v>2547</v>
      </c>
      <c r="C177" s="737" t="s">
        <v>2360</v>
      </c>
      <c r="D177" s="737" t="s">
        <v>2371</v>
      </c>
      <c r="E177" s="737">
        <v>1990</v>
      </c>
      <c r="F177" s="737" t="s">
        <v>2406</v>
      </c>
    </row>
    <row r="178" spans="1:6" ht="16.5" customHeight="1">
      <c r="A178" s="737">
        <f t="shared" si="2"/>
        <v>173</v>
      </c>
      <c r="B178" s="737" t="s">
        <v>2548</v>
      </c>
      <c r="C178" s="737" t="s">
        <v>2360</v>
      </c>
      <c r="D178" s="737" t="s">
        <v>2371</v>
      </c>
      <c r="E178" s="737">
        <v>1990</v>
      </c>
      <c r="F178" s="737" t="s">
        <v>2406</v>
      </c>
    </row>
    <row r="179" spans="1:6" ht="16.5" customHeight="1">
      <c r="A179" s="737">
        <f t="shared" si="2"/>
        <v>174</v>
      </c>
      <c r="B179" s="737" t="s">
        <v>2549</v>
      </c>
      <c r="C179" s="737" t="s">
        <v>2360</v>
      </c>
      <c r="D179" s="737" t="s">
        <v>2371</v>
      </c>
      <c r="E179" s="737">
        <v>1990</v>
      </c>
      <c r="F179" s="737" t="s">
        <v>2406</v>
      </c>
    </row>
    <row r="180" spans="1:6" ht="16.5" customHeight="1">
      <c r="A180" s="737">
        <f t="shared" si="2"/>
        <v>175</v>
      </c>
      <c r="B180" s="737" t="s">
        <v>2550</v>
      </c>
      <c r="C180" s="737" t="s">
        <v>2360</v>
      </c>
      <c r="D180" s="737" t="s">
        <v>2371</v>
      </c>
      <c r="E180" s="737">
        <v>1990</v>
      </c>
      <c r="F180" s="737" t="s">
        <v>2406</v>
      </c>
    </row>
    <row r="181" spans="1:6" ht="16.5" customHeight="1">
      <c r="A181" s="737">
        <f t="shared" si="2"/>
        <v>176</v>
      </c>
      <c r="B181" s="737" t="s">
        <v>2551</v>
      </c>
      <c r="C181" s="737" t="s">
        <v>2360</v>
      </c>
      <c r="D181" s="737" t="s">
        <v>2371</v>
      </c>
      <c r="E181" s="737">
        <v>1990</v>
      </c>
      <c r="F181" s="737" t="s">
        <v>2406</v>
      </c>
    </row>
    <row r="182" spans="1:6" ht="16.5" customHeight="1">
      <c r="A182" s="737">
        <f t="shared" si="2"/>
        <v>177</v>
      </c>
      <c r="B182" s="737" t="s">
        <v>2552</v>
      </c>
      <c r="C182" s="737" t="s">
        <v>2360</v>
      </c>
      <c r="D182" s="737" t="s">
        <v>2371</v>
      </c>
      <c r="E182" s="737">
        <v>1991</v>
      </c>
      <c r="F182" s="737" t="s">
        <v>2406</v>
      </c>
    </row>
    <row r="183" spans="1:6" ht="16.5" customHeight="1">
      <c r="A183" s="737">
        <f t="shared" si="2"/>
        <v>178</v>
      </c>
      <c r="B183" s="737" t="s">
        <v>2553</v>
      </c>
      <c r="C183" s="737" t="s">
        <v>2360</v>
      </c>
      <c r="D183" s="737" t="s">
        <v>2371</v>
      </c>
      <c r="E183" s="737">
        <v>1991</v>
      </c>
      <c r="F183" s="737" t="s">
        <v>2406</v>
      </c>
    </row>
    <row r="184" spans="1:6" ht="16.5" customHeight="1">
      <c r="A184" s="737">
        <f t="shared" si="2"/>
        <v>179</v>
      </c>
      <c r="B184" s="737" t="s">
        <v>2554</v>
      </c>
      <c r="C184" s="737" t="s">
        <v>2360</v>
      </c>
      <c r="D184" s="737" t="s">
        <v>2371</v>
      </c>
      <c r="E184" s="737">
        <v>1991</v>
      </c>
      <c r="F184" s="737" t="s">
        <v>2406</v>
      </c>
    </row>
    <row r="185" spans="1:6" ht="16.5" customHeight="1">
      <c r="A185" s="737">
        <f t="shared" si="2"/>
        <v>180</v>
      </c>
      <c r="B185" s="737" t="s">
        <v>2555</v>
      </c>
      <c r="C185" s="737" t="s">
        <v>2360</v>
      </c>
      <c r="D185" s="737" t="s">
        <v>2371</v>
      </c>
      <c r="E185" s="737">
        <v>1991</v>
      </c>
      <c r="F185" s="737" t="s">
        <v>2406</v>
      </c>
    </row>
    <row r="186" spans="1:6" ht="16.5" customHeight="1">
      <c r="A186" s="737">
        <f t="shared" si="2"/>
        <v>181</v>
      </c>
      <c r="B186" s="737" t="s">
        <v>2556</v>
      </c>
      <c r="C186" s="737" t="s">
        <v>2360</v>
      </c>
      <c r="D186" s="737" t="s">
        <v>2371</v>
      </c>
      <c r="E186" s="737">
        <v>1991</v>
      </c>
      <c r="F186" s="737" t="s">
        <v>2406</v>
      </c>
    </row>
    <row r="187" spans="1:6" ht="16.5" customHeight="1">
      <c r="A187" s="737">
        <f t="shared" si="2"/>
        <v>182</v>
      </c>
      <c r="B187" s="737" t="s">
        <v>2557</v>
      </c>
      <c r="C187" s="737" t="s">
        <v>2360</v>
      </c>
      <c r="D187" s="737" t="s">
        <v>2371</v>
      </c>
      <c r="E187" s="737">
        <v>1992</v>
      </c>
      <c r="F187" s="737" t="s">
        <v>2406</v>
      </c>
    </row>
    <row r="188" spans="1:6" ht="16.5" customHeight="1">
      <c r="A188" s="737">
        <f t="shared" si="2"/>
        <v>183</v>
      </c>
      <c r="B188" s="737" t="s">
        <v>2558</v>
      </c>
      <c r="C188" s="737" t="s">
        <v>2360</v>
      </c>
      <c r="D188" s="737" t="s">
        <v>2371</v>
      </c>
      <c r="E188" s="737">
        <v>1992</v>
      </c>
      <c r="F188" s="737" t="s">
        <v>2406</v>
      </c>
    </row>
    <row r="189" spans="1:6" ht="16.5" customHeight="1">
      <c r="A189" s="737">
        <f t="shared" si="2"/>
        <v>184</v>
      </c>
      <c r="B189" s="737" t="s">
        <v>2559</v>
      </c>
      <c r="C189" s="737" t="s">
        <v>2360</v>
      </c>
      <c r="D189" s="737" t="s">
        <v>2371</v>
      </c>
      <c r="E189" s="737">
        <v>1992</v>
      </c>
      <c r="F189" s="737" t="s">
        <v>2406</v>
      </c>
    </row>
    <row r="190" spans="1:6" ht="16.5" customHeight="1">
      <c r="A190" s="737">
        <f t="shared" si="2"/>
        <v>185</v>
      </c>
      <c r="B190" s="737" t="s">
        <v>2560</v>
      </c>
      <c r="C190" s="737" t="s">
        <v>2360</v>
      </c>
      <c r="D190" s="737" t="s">
        <v>2371</v>
      </c>
      <c r="E190" s="737">
        <v>1992</v>
      </c>
      <c r="F190" s="737" t="s">
        <v>2406</v>
      </c>
    </row>
    <row r="191" spans="1:6" ht="16.5" customHeight="1">
      <c r="A191" s="737">
        <f t="shared" si="2"/>
        <v>186</v>
      </c>
      <c r="B191" s="737" t="s">
        <v>2561</v>
      </c>
      <c r="C191" s="737" t="s">
        <v>2360</v>
      </c>
      <c r="D191" s="737" t="s">
        <v>2371</v>
      </c>
      <c r="E191" s="737">
        <v>1992</v>
      </c>
      <c r="F191" s="737" t="s">
        <v>2406</v>
      </c>
    </row>
    <row r="192" spans="1:6" ht="16.5" customHeight="1">
      <c r="A192" s="737">
        <f t="shared" si="2"/>
        <v>187</v>
      </c>
      <c r="B192" s="737" t="s">
        <v>2562</v>
      </c>
      <c r="C192" s="737" t="s">
        <v>2360</v>
      </c>
      <c r="D192" s="737" t="s">
        <v>2371</v>
      </c>
      <c r="E192" s="737">
        <v>1992</v>
      </c>
      <c r="F192" s="737" t="s">
        <v>2406</v>
      </c>
    </row>
    <row r="193" spans="1:6" ht="16.5" customHeight="1">
      <c r="A193" s="737">
        <f t="shared" si="2"/>
        <v>188</v>
      </c>
      <c r="B193" s="737" t="s">
        <v>2563</v>
      </c>
      <c r="C193" s="737" t="s">
        <v>2360</v>
      </c>
      <c r="D193" s="737" t="s">
        <v>2371</v>
      </c>
      <c r="E193" s="737">
        <v>1992</v>
      </c>
      <c r="F193" s="737" t="s">
        <v>2406</v>
      </c>
    </row>
    <row r="194" spans="1:6" ht="16.5" customHeight="1">
      <c r="A194" s="737">
        <f t="shared" si="2"/>
        <v>189</v>
      </c>
      <c r="B194" s="737" t="s">
        <v>2564</v>
      </c>
      <c r="C194" s="737" t="s">
        <v>2360</v>
      </c>
      <c r="D194" s="737" t="s">
        <v>2371</v>
      </c>
      <c r="E194" s="737">
        <v>1992</v>
      </c>
      <c r="F194" s="737" t="s">
        <v>2406</v>
      </c>
    </row>
    <row r="195" spans="1:6" ht="16.5" customHeight="1">
      <c r="A195" s="737">
        <f t="shared" si="2"/>
        <v>190</v>
      </c>
      <c r="B195" s="737" t="s">
        <v>2565</v>
      </c>
      <c r="C195" s="737" t="s">
        <v>2360</v>
      </c>
      <c r="D195" s="737" t="s">
        <v>2371</v>
      </c>
      <c r="E195" s="737">
        <v>1992</v>
      </c>
      <c r="F195" s="737" t="s">
        <v>2406</v>
      </c>
    </row>
    <row r="196" spans="1:6" ht="16.5" customHeight="1">
      <c r="A196" s="737">
        <f t="shared" si="2"/>
        <v>191</v>
      </c>
      <c r="B196" s="737" t="s">
        <v>2566</v>
      </c>
      <c r="C196" s="737" t="s">
        <v>2360</v>
      </c>
      <c r="D196" s="737" t="s">
        <v>2371</v>
      </c>
      <c r="E196" s="737">
        <v>1992</v>
      </c>
      <c r="F196" s="737" t="s">
        <v>2406</v>
      </c>
    </row>
    <row r="197" spans="1:6" ht="16.5" customHeight="1">
      <c r="A197" s="737">
        <f t="shared" si="2"/>
        <v>192</v>
      </c>
      <c r="B197" s="737" t="s">
        <v>2567</v>
      </c>
      <c r="C197" s="737" t="s">
        <v>2360</v>
      </c>
      <c r="D197" s="737" t="s">
        <v>2371</v>
      </c>
      <c r="E197" s="737">
        <v>1992</v>
      </c>
      <c r="F197" s="737" t="s">
        <v>2406</v>
      </c>
    </row>
    <row r="198" spans="1:6" ht="16.5" customHeight="1">
      <c r="A198" s="737">
        <f t="shared" si="2"/>
        <v>193</v>
      </c>
      <c r="B198" s="737" t="s">
        <v>2568</v>
      </c>
      <c r="C198" s="737" t="s">
        <v>2360</v>
      </c>
      <c r="D198" s="737" t="s">
        <v>2371</v>
      </c>
      <c r="E198" s="737">
        <v>1993</v>
      </c>
      <c r="F198" s="737" t="s">
        <v>2406</v>
      </c>
    </row>
    <row r="199" spans="1:6" ht="16.5" customHeight="1">
      <c r="A199" s="737">
        <f t="shared" si="2"/>
        <v>194</v>
      </c>
      <c r="B199" s="737" t="s">
        <v>2569</v>
      </c>
      <c r="C199" s="737" t="s">
        <v>2360</v>
      </c>
      <c r="D199" s="737" t="s">
        <v>2371</v>
      </c>
      <c r="E199" s="737">
        <v>1994</v>
      </c>
      <c r="F199" s="737" t="s">
        <v>2406</v>
      </c>
    </row>
    <row r="200" spans="1:6" ht="16.5" customHeight="1">
      <c r="A200" s="737">
        <f t="shared" ref="A200:A263" si="3">A199+1</f>
        <v>195</v>
      </c>
      <c r="B200" s="737" t="s">
        <v>2570</v>
      </c>
      <c r="C200" s="737" t="s">
        <v>2360</v>
      </c>
      <c r="D200" s="737" t="s">
        <v>2371</v>
      </c>
      <c r="E200" s="737">
        <v>1994</v>
      </c>
      <c r="F200" s="737" t="s">
        <v>2406</v>
      </c>
    </row>
    <row r="201" spans="1:6" ht="16.5" customHeight="1">
      <c r="A201" s="737">
        <f t="shared" si="3"/>
        <v>196</v>
      </c>
      <c r="B201" s="737" t="s">
        <v>2571</v>
      </c>
      <c r="C201" s="737" t="s">
        <v>2360</v>
      </c>
      <c r="D201" s="737" t="s">
        <v>2371</v>
      </c>
      <c r="E201" s="737">
        <v>1997</v>
      </c>
      <c r="F201" s="737" t="s">
        <v>2406</v>
      </c>
    </row>
    <row r="202" spans="1:6" ht="16.5" customHeight="1">
      <c r="A202" s="737">
        <f t="shared" si="3"/>
        <v>197</v>
      </c>
      <c r="B202" s="737" t="s">
        <v>2572</v>
      </c>
      <c r="C202" s="737" t="s">
        <v>2360</v>
      </c>
      <c r="D202" s="737" t="s">
        <v>2371</v>
      </c>
      <c r="E202" s="737">
        <v>1997</v>
      </c>
      <c r="F202" s="737" t="s">
        <v>2406</v>
      </c>
    </row>
    <row r="203" spans="1:6" ht="16.5" customHeight="1">
      <c r="A203" s="737">
        <f t="shared" si="3"/>
        <v>198</v>
      </c>
      <c r="B203" s="737" t="s">
        <v>2573</v>
      </c>
      <c r="C203" s="737" t="s">
        <v>2360</v>
      </c>
      <c r="D203" s="737" t="s">
        <v>2371</v>
      </c>
      <c r="E203" s="737">
        <v>1997</v>
      </c>
      <c r="F203" s="737" t="s">
        <v>2406</v>
      </c>
    </row>
    <row r="204" spans="1:6" ht="16.5" customHeight="1">
      <c r="A204" s="737">
        <f t="shared" si="3"/>
        <v>199</v>
      </c>
      <c r="B204" s="737" t="s">
        <v>2574</v>
      </c>
      <c r="C204" s="737" t="s">
        <v>2360</v>
      </c>
      <c r="D204" s="737" t="s">
        <v>2371</v>
      </c>
      <c r="E204" s="737">
        <v>1997</v>
      </c>
      <c r="F204" s="737" t="s">
        <v>2406</v>
      </c>
    </row>
    <row r="205" spans="1:6" ht="16.5" customHeight="1">
      <c r="A205" s="737">
        <f t="shared" si="3"/>
        <v>200</v>
      </c>
      <c r="B205" s="737" t="s">
        <v>2575</v>
      </c>
      <c r="C205" s="737" t="s">
        <v>2360</v>
      </c>
      <c r="D205" s="737" t="s">
        <v>2371</v>
      </c>
      <c r="E205" s="737">
        <v>1997</v>
      </c>
      <c r="F205" s="737" t="s">
        <v>2406</v>
      </c>
    </row>
    <row r="206" spans="1:6" ht="16.5" customHeight="1">
      <c r="A206" s="737">
        <f t="shared" si="3"/>
        <v>201</v>
      </c>
      <c r="B206" s="737" t="s">
        <v>2576</v>
      </c>
      <c r="C206" s="737" t="s">
        <v>2360</v>
      </c>
      <c r="D206" s="737" t="s">
        <v>2371</v>
      </c>
      <c r="E206" s="737">
        <v>2005</v>
      </c>
      <c r="F206" s="737" t="s">
        <v>2406</v>
      </c>
    </row>
    <row r="207" spans="1:6" ht="16.5" customHeight="1">
      <c r="A207" s="737">
        <f t="shared" si="3"/>
        <v>202</v>
      </c>
      <c r="B207" s="737" t="s">
        <v>2577</v>
      </c>
      <c r="C207" s="737" t="s">
        <v>2360</v>
      </c>
      <c r="D207" s="737" t="s">
        <v>2371</v>
      </c>
      <c r="E207" s="737">
        <v>2005</v>
      </c>
      <c r="F207" s="737" t="s">
        <v>2406</v>
      </c>
    </row>
    <row r="208" spans="1:6" ht="16.5" customHeight="1">
      <c r="A208" s="737">
        <f t="shared" si="3"/>
        <v>203</v>
      </c>
      <c r="B208" s="737" t="s">
        <v>2578</v>
      </c>
      <c r="C208" s="737" t="s">
        <v>2360</v>
      </c>
      <c r="D208" s="737" t="s">
        <v>2371</v>
      </c>
      <c r="E208" s="737">
        <v>2006</v>
      </c>
      <c r="F208" s="737" t="s">
        <v>2406</v>
      </c>
    </row>
    <row r="209" spans="1:6" ht="16.5" customHeight="1">
      <c r="A209" s="737">
        <f t="shared" si="3"/>
        <v>204</v>
      </c>
      <c r="B209" s="737" t="s">
        <v>2579</v>
      </c>
      <c r="C209" s="737" t="s">
        <v>2360</v>
      </c>
      <c r="D209" s="737" t="s">
        <v>2371</v>
      </c>
      <c r="E209" s="737">
        <v>2008</v>
      </c>
      <c r="F209" s="737" t="s">
        <v>2406</v>
      </c>
    </row>
    <row r="210" spans="1:6" ht="16.5" customHeight="1">
      <c r="A210" s="737">
        <f t="shared" si="3"/>
        <v>205</v>
      </c>
      <c r="B210" s="737" t="s">
        <v>2580</v>
      </c>
      <c r="C210" s="737" t="s">
        <v>2360</v>
      </c>
      <c r="D210" s="737" t="s">
        <v>2371</v>
      </c>
      <c r="E210" s="737">
        <v>2009</v>
      </c>
      <c r="F210" s="737" t="s">
        <v>2406</v>
      </c>
    </row>
    <row r="211" spans="1:6" ht="16.5" customHeight="1">
      <c r="A211" s="737">
        <f t="shared" si="3"/>
        <v>206</v>
      </c>
      <c r="B211" s="737" t="s">
        <v>2581</v>
      </c>
      <c r="C211" s="737" t="s">
        <v>2360</v>
      </c>
      <c r="D211" s="737" t="s">
        <v>2371</v>
      </c>
      <c r="E211" s="737">
        <v>2010</v>
      </c>
      <c r="F211" s="737" t="s">
        <v>2406</v>
      </c>
    </row>
    <row r="212" spans="1:6" ht="16.5" customHeight="1">
      <c r="A212" s="737">
        <f t="shared" si="3"/>
        <v>207</v>
      </c>
      <c r="B212" s="737" t="s">
        <v>2582</v>
      </c>
      <c r="C212" s="737" t="s">
        <v>2360</v>
      </c>
      <c r="D212" s="737" t="s">
        <v>2371</v>
      </c>
      <c r="E212" s="737">
        <v>2012</v>
      </c>
      <c r="F212" s="737" t="s">
        <v>2406</v>
      </c>
    </row>
    <row r="213" spans="1:6" ht="16.5" customHeight="1">
      <c r="A213" s="737">
        <f t="shared" si="3"/>
        <v>208</v>
      </c>
      <c r="B213" s="737" t="s">
        <v>2583</v>
      </c>
      <c r="C213" s="737" t="s">
        <v>2360</v>
      </c>
      <c r="D213" s="737" t="s">
        <v>2371</v>
      </c>
      <c r="E213" s="737">
        <v>2012</v>
      </c>
      <c r="F213" s="737" t="s">
        <v>2406</v>
      </c>
    </row>
    <row r="214" spans="1:6" ht="16.5" customHeight="1">
      <c r="A214" s="737">
        <f t="shared" si="3"/>
        <v>209</v>
      </c>
      <c r="B214" s="737" t="s">
        <v>2584</v>
      </c>
      <c r="C214" s="737" t="s">
        <v>2360</v>
      </c>
      <c r="D214" s="737" t="s">
        <v>2585</v>
      </c>
      <c r="E214" s="737">
        <v>2004</v>
      </c>
      <c r="F214" s="737" t="s">
        <v>2406</v>
      </c>
    </row>
    <row r="215" spans="1:6" ht="16.5" customHeight="1">
      <c r="A215" s="737">
        <f t="shared" si="3"/>
        <v>210</v>
      </c>
      <c r="B215" s="737" t="s">
        <v>2586</v>
      </c>
      <c r="C215" s="737" t="s">
        <v>2360</v>
      </c>
      <c r="D215" s="737" t="s">
        <v>2364</v>
      </c>
      <c r="E215" s="737">
        <v>2001</v>
      </c>
      <c r="F215" s="737" t="s">
        <v>2406</v>
      </c>
    </row>
    <row r="216" spans="1:6" ht="16.5" customHeight="1">
      <c r="A216" s="737">
        <f t="shared" si="3"/>
        <v>211</v>
      </c>
      <c r="B216" s="737" t="s">
        <v>2587</v>
      </c>
      <c r="C216" s="737" t="s">
        <v>2360</v>
      </c>
      <c r="D216" s="737" t="s">
        <v>2364</v>
      </c>
      <c r="E216" s="737">
        <v>2001</v>
      </c>
      <c r="F216" s="737" t="s">
        <v>2406</v>
      </c>
    </row>
    <row r="217" spans="1:6" ht="16.5" customHeight="1">
      <c r="A217" s="737">
        <f t="shared" si="3"/>
        <v>212</v>
      </c>
      <c r="B217" s="737" t="s">
        <v>2588</v>
      </c>
      <c r="C217" s="737" t="s">
        <v>2360</v>
      </c>
      <c r="D217" s="737" t="s">
        <v>2364</v>
      </c>
      <c r="E217" s="737">
        <v>2001</v>
      </c>
      <c r="F217" s="737" t="s">
        <v>2406</v>
      </c>
    </row>
    <row r="218" spans="1:6" ht="16.5" customHeight="1">
      <c r="A218" s="737">
        <f t="shared" si="3"/>
        <v>213</v>
      </c>
      <c r="B218" s="737" t="s">
        <v>2589</v>
      </c>
      <c r="C218" s="737" t="s">
        <v>2360</v>
      </c>
      <c r="D218" s="737" t="s">
        <v>2364</v>
      </c>
      <c r="E218" s="737">
        <v>2001</v>
      </c>
      <c r="F218" s="737" t="s">
        <v>2406</v>
      </c>
    </row>
    <row r="219" spans="1:6" ht="16.5" customHeight="1">
      <c r="A219" s="737">
        <f t="shared" si="3"/>
        <v>214</v>
      </c>
      <c r="B219" s="737" t="s">
        <v>2590</v>
      </c>
      <c r="C219" s="737" t="s">
        <v>2360</v>
      </c>
      <c r="D219" s="737" t="s">
        <v>2364</v>
      </c>
      <c r="E219" s="737">
        <v>2001</v>
      </c>
      <c r="F219" s="737" t="s">
        <v>2406</v>
      </c>
    </row>
    <row r="220" spans="1:6" ht="16.5" customHeight="1">
      <c r="A220" s="737">
        <f t="shared" si="3"/>
        <v>215</v>
      </c>
      <c r="B220" s="737" t="s">
        <v>2591</v>
      </c>
      <c r="C220" s="737" t="s">
        <v>2360</v>
      </c>
      <c r="D220" s="737" t="s">
        <v>2364</v>
      </c>
      <c r="E220" s="737">
        <v>2001</v>
      </c>
      <c r="F220" s="737" t="s">
        <v>2406</v>
      </c>
    </row>
    <row r="221" spans="1:6" ht="16.5" customHeight="1">
      <c r="A221" s="737">
        <f t="shared" si="3"/>
        <v>216</v>
      </c>
      <c r="B221" s="737" t="s">
        <v>2592</v>
      </c>
      <c r="C221" s="737" t="s">
        <v>2360</v>
      </c>
      <c r="D221" s="737" t="s">
        <v>2364</v>
      </c>
      <c r="E221" s="737">
        <v>2001</v>
      </c>
      <c r="F221" s="737" t="s">
        <v>2406</v>
      </c>
    </row>
    <row r="222" spans="1:6" ht="16.5" customHeight="1">
      <c r="A222" s="737">
        <f t="shared" si="3"/>
        <v>217</v>
      </c>
      <c r="B222" s="737" t="s">
        <v>2593</v>
      </c>
      <c r="C222" s="737" t="s">
        <v>2360</v>
      </c>
      <c r="D222" s="737" t="s">
        <v>2364</v>
      </c>
      <c r="E222" s="737">
        <v>2001</v>
      </c>
      <c r="F222" s="737" t="s">
        <v>2406</v>
      </c>
    </row>
    <row r="223" spans="1:6" ht="16.5" customHeight="1">
      <c r="A223" s="737">
        <f t="shared" si="3"/>
        <v>218</v>
      </c>
      <c r="B223" s="737" t="s">
        <v>2594</v>
      </c>
      <c r="C223" s="737" t="s">
        <v>2360</v>
      </c>
      <c r="D223" s="737" t="s">
        <v>2364</v>
      </c>
      <c r="E223" s="737">
        <v>2006</v>
      </c>
      <c r="F223" s="737" t="s">
        <v>2406</v>
      </c>
    </row>
    <row r="224" spans="1:6" ht="16.5" customHeight="1">
      <c r="A224" s="737">
        <f t="shared" si="3"/>
        <v>219</v>
      </c>
      <c r="B224" s="737" t="s">
        <v>2595</v>
      </c>
      <c r="C224" s="737" t="s">
        <v>2360</v>
      </c>
      <c r="D224" s="737" t="s">
        <v>2364</v>
      </c>
      <c r="E224" s="737">
        <v>2006</v>
      </c>
      <c r="F224" s="737" t="s">
        <v>2406</v>
      </c>
    </row>
    <row r="225" spans="1:6" ht="16.5" customHeight="1">
      <c r="A225" s="737">
        <f t="shared" si="3"/>
        <v>220</v>
      </c>
      <c r="B225" s="737" t="s">
        <v>2596</v>
      </c>
      <c r="C225" s="737" t="s">
        <v>2360</v>
      </c>
      <c r="D225" s="737" t="s">
        <v>2364</v>
      </c>
      <c r="E225" s="737">
        <v>2006</v>
      </c>
      <c r="F225" s="737" t="s">
        <v>2406</v>
      </c>
    </row>
    <row r="226" spans="1:6" ht="16.5" customHeight="1">
      <c r="A226" s="737">
        <f t="shared" si="3"/>
        <v>221</v>
      </c>
      <c r="B226" s="737" t="s">
        <v>2597</v>
      </c>
      <c r="C226" s="737" t="s">
        <v>2360</v>
      </c>
      <c r="D226" s="737" t="s">
        <v>2364</v>
      </c>
      <c r="E226" s="737">
        <v>2011</v>
      </c>
      <c r="F226" s="737" t="s">
        <v>2406</v>
      </c>
    </row>
    <row r="227" spans="1:6" ht="16.5" customHeight="1">
      <c r="A227" s="737">
        <f t="shared" si="3"/>
        <v>222</v>
      </c>
      <c r="B227" s="737" t="s">
        <v>2598</v>
      </c>
      <c r="C227" s="737" t="s">
        <v>2360</v>
      </c>
      <c r="D227" s="737" t="s">
        <v>2364</v>
      </c>
      <c r="E227" s="737">
        <v>2011</v>
      </c>
      <c r="F227" s="737" t="s">
        <v>2406</v>
      </c>
    </row>
    <row r="228" spans="1:6" ht="16.5" customHeight="1">
      <c r="A228" s="737">
        <f t="shared" si="3"/>
        <v>223</v>
      </c>
      <c r="B228" s="737" t="s">
        <v>2599</v>
      </c>
      <c r="C228" s="737" t="s">
        <v>2360</v>
      </c>
      <c r="D228" s="737" t="s">
        <v>2364</v>
      </c>
      <c r="E228" s="737">
        <v>2011</v>
      </c>
      <c r="F228" s="737" t="s">
        <v>2406</v>
      </c>
    </row>
    <row r="229" spans="1:6" ht="16.5" customHeight="1">
      <c r="A229" s="737">
        <f t="shared" si="3"/>
        <v>224</v>
      </c>
      <c r="B229" s="737" t="s">
        <v>2600</v>
      </c>
      <c r="C229" s="737" t="s">
        <v>2360</v>
      </c>
      <c r="D229" s="737" t="s">
        <v>2364</v>
      </c>
      <c r="E229" s="737">
        <v>2011</v>
      </c>
      <c r="F229" s="737" t="s">
        <v>2406</v>
      </c>
    </row>
    <row r="230" spans="1:6" ht="16.5" customHeight="1">
      <c r="A230" s="737">
        <f t="shared" si="3"/>
        <v>225</v>
      </c>
      <c r="B230" s="737" t="s">
        <v>2601</v>
      </c>
      <c r="C230" s="737" t="s">
        <v>2360</v>
      </c>
      <c r="D230" s="737" t="s">
        <v>2364</v>
      </c>
      <c r="E230" s="737">
        <v>2011</v>
      </c>
      <c r="F230" s="737" t="s">
        <v>2406</v>
      </c>
    </row>
    <row r="231" spans="1:6" ht="16.5" customHeight="1">
      <c r="A231" s="737">
        <f t="shared" si="3"/>
        <v>226</v>
      </c>
      <c r="B231" s="737" t="s">
        <v>2602</v>
      </c>
      <c r="C231" s="737" t="s">
        <v>2360</v>
      </c>
      <c r="D231" s="737" t="s">
        <v>2364</v>
      </c>
      <c r="E231" s="737">
        <v>2011</v>
      </c>
      <c r="F231" s="737" t="s">
        <v>2406</v>
      </c>
    </row>
    <row r="232" spans="1:6" ht="16.5" customHeight="1">
      <c r="A232" s="737">
        <f t="shared" si="3"/>
        <v>227</v>
      </c>
      <c r="B232" s="737" t="s">
        <v>2603</v>
      </c>
      <c r="C232" s="737" t="s">
        <v>2360</v>
      </c>
      <c r="D232" s="737" t="s">
        <v>2364</v>
      </c>
      <c r="E232" s="737">
        <v>2011</v>
      </c>
      <c r="F232" s="737" t="s">
        <v>2406</v>
      </c>
    </row>
    <row r="233" spans="1:6" ht="16.5" customHeight="1">
      <c r="A233" s="737">
        <f t="shared" si="3"/>
        <v>228</v>
      </c>
      <c r="B233" s="737" t="s">
        <v>2604</v>
      </c>
      <c r="C233" s="737" t="s">
        <v>2360</v>
      </c>
      <c r="D233" s="737" t="s">
        <v>2364</v>
      </c>
      <c r="E233" s="737">
        <v>2011</v>
      </c>
      <c r="F233" s="737" t="s">
        <v>2406</v>
      </c>
    </row>
    <row r="234" spans="1:6" ht="16.5" customHeight="1">
      <c r="A234" s="737">
        <f t="shared" si="3"/>
        <v>229</v>
      </c>
      <c r="B234" s="737" t="s">
        <v>2605</v>
      </c>
      <c r="C234" s="737" t="s">
        <v>2360</v>
      </c>
      <c r="D234" s="737" t="s">
        <v>2364</v>
      </c>
      <c r="E234" s="737">
        <v>2011</v>
      </c>
      <c r="F234" s="737" t="s">
        <v>2406</v>
      </c>
    </row>
    <row r="235" spans="1:6" ht="16.5" customHeight="1">
      <c r="A235" s="737">
        <f t="shared" si="3"/>
        <v>230</v>
      </c>
      <c r="B235" s="737" t="s">
        <v>2606</v>
      </c>
      <c r="C235" s="737" t="s">
        <v>2360</v>
      </c>
      <c r="D235" s="737" t="s">
        <v>2364</v>
      </c>
      <c r="E235" s="737">
        <v>2011</v>
      </c>
      <c r="F235" s="737" t="s">
        <v>2406</v>
      </c>
    </row>
    <row r="236" spans="1:6" ht="16.5" customHeight="1">
      <c r="A236" s="737">
        <f t="shared" si="3"/>
        <v>231</v>
      </c>
      <c r="B236" s="737" t="s">
        <v>2607</v>
      </c>
      <c r="C236" s="737" t="s">
        <v>2360</v>
      </c>
      <c r="D236" s="737" t="s">
        <v>2364</v>
      </c>
      <c r="E236" s="737">
        <v>2011</v>
      </c>
      <c r="F236" s="737" t="s">
        <v>2406</v>
      </c>
    </row>
    <row r="237" spans="1:6" ht="16.5" customHeight="1">
      <c r="A237" s="737">
        <f t="shared" si="3"/>
        <v>232</v>
      </c>
      <c r="B237" s="737" t="s">
        <v>2608</v>
      </c>
      <c r="C237" s="737" t="s">
        <v>2360</v>
      </c>
      <c r="D237" s="737" t="s">
        <v>2364</v>
      </c>
      <c r="E237" s="737">
        <v>2011</v>
      </c>
      <c r="F237" s="737" t="s">
        <v>2406</v>
      </c>
    </row>
    <row r="238" spans="1:6" ht="16.5" customHeight="1">
      <c r="A238" s="737">
        <f t="shared" si="3"/>
        <v>233</v>
      </c>
      <c r="B238" s="737" t="s">
        <v>2609</v>
      </c>
      <c r="C238" s="737" t="s">
        <v>2360</v>
      </c>
      <c r="D238" s="737" t="s">
        <v>2364</v>
      </c>
      <c r="E238" s="737">
        <v>2011</v>
      </c>
      <c r="F238" s="737" t="s">
        <v>2406</v>
      </c>
    </row>
    <row r="239" spans="1:6" ht="16.5" customHeight="1">
      <c r="A239" s="737">
        <f t="shared" si="3"/>
        <v>234</v>
      </c>
      <c r="B239" s="737" t="s">
        <v>2610</v>
      </c>
      <c r="C239" s="737" t="s">
        <v>2360</v>
      </c>
      <c r="D239" s="737" t="s">
        <v>2364</v>
      </c>
      <c r="E239" s="737">
        <v>2011</v>
      </c>
      <c r="F239" s="737" t="s">
        <v>2406</v>
      </c>
    </row>
    <row r="240" spans="1:6" ht="16.5" customHeight="1">
      <c r="A240" s="737">
        <f t="shared" si="3"/>
        <v>235</v>
      </c>
      <c r="B240" s="737" t="s">
        <v>2611</v>
      </c>
      <c r="C240" s="737" t="s">
        <v>2360</v>
      </c>
      <c r="D240" s="737" t="s">
        <v>2364</v>
      </c>
      <c r="E240" s="737">
        <v>2011</v>
      </c>
      <c r="F240" s="737" t="s">
        <v>2406</v>
      </c>
    </row>
    <row r="241" spans="1:6" ht="16.5" customHeight="1">
      <c r="A241" s="737">
        <f t="shared" si="3"/>
        <v>236</v>
      </c>
      <c r="B241" s="737" t="s">
        <v>2612</v>
      </c>
      <c r="C241" s="737" t="s">
        <v>2360</v>
      </c>
      <c r="D241" s="737" t="s">
        <v>2364</v>
      </c>
      <c r="E241" s="737">
        <v>2011</v>
      </c>
      <c r="F241" s="737" t="s">
        <v>2406</v>
      </c>
    </row>
    <row r="242" spans="1:6" ht="16.5" customHeight="1">
      <c r="A242" s="737">
        <f t="shared" si="3"/>
        <v>237</v>
      </c>
      <c r="B242" s="737" t="s">
        <v>2613</v>
      </c>
      <c r="C242" s="737" t="s">
        <v>2360</v>
      </c>
      <c r="D242" s="737" t="s">
        <v>2364</v>
      </c>
      <c r="E242" s="737">
        <v>2011</v>
      </c>
      <c r="F242" s="737" t="s">
        <v>2406</v>
      </c>
    </row>
    <row r="243" spans="1:6" ht="16.5" customHeight="1">
      <c r="A243" s="737">
        <f t="shared" si="3"/>
        <v>238</v>
      </c>
      <c r="B243" s="737" t="s">
        <v>2614</v>
      </c>
      <c r="C243" s="737" t="s">
        <v>2360</v>
      </c>
      <c r="D243" s="737" t="s">
        <v>2364</v>
      </c>
      <c r="E243" s="737">
        <v>2011</v>
      </c>
      <c r="F243" s="737" t="s">
        <v>2406</v>
      </c>
    </row>
    <row r="244" spans="1:6" ht="16.5" customHeight="1">
      <c r="A244" s="737">
        <f t="shared" si="3"/>
        <v>239</v>
      </c>
      <c r="B244" s="737" t="s">
        <v>2615</v>
      </c>
      <c r="C244" s="737" t="s">
        <v>2360</v>
      </c>
      <c r="D244" s="737" t="s">
        <v>2364</v>
      </c>
      <c r="E244" s="737">
        <v>2011</v>
      </c>
      <c r="F244" s="737" t="s">
        <v>2406</v>
      </c>
    </row>
    <row r="245" spans="1:6" ht="16.5" customHeight="1">
      <c r="A245" s="737">
        <f t="shared" si="3"/>
        <v>240</v>
      </c>
      <c r="B245" s="737" t="s">
        <v>2616</v>
      </c>
      <c r="C245" s="737" t="s">
        <v>2360</v>
      </c>
      <c r="D245" s="737" t="s">
        <v>2364</v>
      </c>
      <c r="E245" s="737">
        <v>2011</v>
      </c>
      <c r="F245" s="737" t="s">
        <v>2406</v>
      </c>
    </row>
    <row r="246" spans="1:6" ht="16.5" customHeight="1">
      <c r="A246" s="737">
        <f t="shared" si="3"/>
        <v>241</v>
      </c>
      <c r="B246" s="737" t="s">
        <v>2617</v>
      </c>
      <c r="C246" s="737" t="s">
        <v>2360</v>
      </c>
      <c r="D246" s="737" t="s">
        <v>2364</v>
      </c>
      <c r="E246" s="737">
        <v>2012</v>
      </c>
      <c r="F246" s="737" t="s">
        <v>2406</v>
      </c>
    </row>
    <row r="247" spans="1:6" ht="16.5" customHeight="1">
      <c r="A247" s="737">
        <f t="shared" si="3"/>
        <v>242</v>
      </c>
      <c r="B247" s="737" t="s">
        <v>2618</v>
      </c>
      <c r="C247" s="737" t="s">
        <v>2360</v>
      </c>
      <c r="D247" s="737" t="s">
        <v>2364</v>
      </c>
      <c r="E247" s="737">
        <v>2012</v>
      </c>
      <c r="F247" s="737" t="s">
        <v>2406</v>
      </c>
    </row>
    <row r="248" spans="1:6" ht="16.5" customHeight="1">
      <c r="A248" s="737">
        <f t="shared" si="3"/>
        <v>243</v>
      </c>
      <c r="B248" s="737" t="s">
        <v>2619</v>
      </c>
      <c r="C248" s="737" t="s">
        <v>2360</v>
      </c>
      <c r="D248" s="737" t="s">
        <v>2364</v>
      </c>
      <c r="E248" s="737">
        <v>2012</v>
      </c>
      <c r="F248" s="737" t="s">
        <v>2406</v>
      </c>
    </row>
    <row r="249" spans="1:6" ht="16.5" customHeight="1">
      <c r="A249" s="737">
        <f t="shared" si="3"/>
        <v>244</v>
      </c>
      <c r="B249" s="737" t="s">
        <v>2620</v>
      </c>
      <c r="C249" s="737" t="s">
        <v>2360</v>
      </c>
      <c r="D249" s="737" t="s">
        <v>2364</v>
      </c>
      <c r="E249" s="737">
        <v>2012</v>
      </c>
      <c r="F249" s="737" t="s">
        <v>2406</v>
      </c>
    </row>
    <row r="250" spans="1:6" ht="16.5" customHeight="1">
      <c r="A250" s="737">
        <f t="shared" si="3"/>
        <v>245</v>
      </c>
      <c r="B250" s="737" t="s">
        <v>2621</v>
      </c>
      <c r="C250" s="737" t="s">
        <v>2360</v>
      </c>
      <c r="D250" s="737" t="s">
        <v>2364</v>
      </c>
      <c r="E250" s="737">
        <v>2013</v>
      </c>
      <c r="F250" s="737" t="s">
        <v>2406</v>
      </c>
    </row>
    <row r="251" spans="1:6" ht="16.5" customHeight="1">
      <c r="A251" s="737">
        <f t="shared" si="3"/>
        <v>246</v>
      </c>
      <c r="B251" s="737" t="s">
        <v>2622</v>
      </c>
      <c r="C251" s="737" t="s">
        <v>2360</v>
      </c>
      <c r="D251" s="737" t="s">
        <v>2364</v>
      </c>
      <c r="E251" s="737">
        <v>2014</v>
      </c>
      <c r="F251" s="737" t="s">
        <v>2406</v>
      </c>
    </row>
    <row r="252" spans="1:6" ht="16.5" customHeight="1">
      <c r="A252" s="737">
        <f t="shared" si="3"/>
        <v>247</v>
      </c>
      <c r="B252" s="737" t="s">
        <v>2623</v>
      </c>
      <c r="C252" s="737" t="s">
        <v>2360</v>
      </c>
      <c r="D252" s="737" t="s">
        <v>2364</v>
      </c>
      <c r="E252" s="737">
        <v>2014</v>
      </c>
      <c r="F252" s="737" t="s">
        <v>2406</v>
      </c>
    </row>
    <row r="253" spans="1:6" ht="16.5" customHeight="1">
      <c r="A253" s="737">
        <f t="shared" si="3"/>
        <v>248</v>
      </c>
      <c r="B253" s="737" t="s">
        <v>2624</v>
      </c>
      <c r="C253" s="737" t="s">
        <v>2360</v>
      </c>
      <c r="D253" s="737" t="s">
        <v>2364</v>
      </c>
      <c r="E253" s="737">
        <v>2014</v>
      </c>
      <c r="F253" s="737" t="s">
        <v>2406</v>
      </c>
    </row>
    <row r="254" spans="1:6" ht="16.5" customHeight="1">
      <c r="A254" s="737">
        <f t="shared" si="3"/>
        <v>249</v>
      </c>
      <c r="B254" s="737" t="s">
        <v>2625</v>
      </c>
      <c r="C254" s="737" t="s">
        <v>2360</v>
      </c>
      <c r="D254" s="737" t="s">
        <v>2364</v>
      </c>
      <c r="E254" s="737">
        <v>2014</v>
      </c>
      <c r="F254" s="737" t="s">
        <v>2406</v>
      </c>
    </row>
    <row r="255" spans="1:6" ht="16.5" customHeight="1">
      <c r="A255" s="737">
        <f t="shared" si="3"/>
        <v>250</v>
      </c>
      <c r="B255" s="737" t="s">
        <v>2626</v>
      </c>
      <c r="C255" s="737" t="s">
        <v>2360</v>
      </c>
      <c r="D255" s="737" t="s">
        <v>2364</v>
      </c>
      <c r="E255" s="737">
        <v>2014</v>
      </c>
      <c r="F255" s="737" t="s">
        <v>2406</v>
      </c>
    </row>
    <row r="256" spans="1:6" ht="16.5" customHeight="1">
      <c r="A256" s="737">
        <f t="shared" si="3"/>
        <v>251</v>
      </c>
      <c r="B256" s="737" t="s">
        <v>2627</v>
      </c>
      <c r="C256" s="737" t="s">
        <v>2360</v>
      </c>
      <c r="D256" s="737" t="s">
        <v>2364</v>
      </c>
      <c r="E256" s="737">
        <v>2014</v>
      </c>
      <c r="F256" s="737" t="s">
        <v>2406</v>
      </c>
    </row>
    <row r="257" spans="1:6" ht="16.5" customHeight="1">
      <c r="A257" s="737">
        <f t="shared" si="3"/>
        <v>252</v>
      </c>
      <c r="B257" s="737" t="s">
        <v>2628</v>
      </c>
      <c r="C257" s="737" t="s">
        <v>2360</v>
      </c>
      <c r="D257" s="737" t="s">
        <v>2364</v>
      </c>
      <c r="E257" s="737">
        <v>2014</v>
      </c>
      <c r="F257" s="737" t="s">
        <v>2406</v>
      </c>
    </row>
    <row r="258" spans="1:6" ht="16.5" customHeight="1">
      <c r="A258" s="737">
        <f t="shared" si="3"/>
        <v>253</v>
      </c>
      <c r="B258" s="737" t="s">
        <v>2629</v>
      </c>
      <c r="C258" s="737" t="s">
        <v>2360</v>
      </c>
      <c r="D258" s="737" t="s">
        <v>2364</v>
      </c>
      <c r="E258" s="737">
        <v>2014</v>
      </c>
      <c r="F258" s="737" t="s">
        <v>2406</v>
      </c>
    </row>
    <row r="259" spans="1:6" ht="16.5" customHeight="1">
      <c r="A259" s="737">
        <f t="shared" si="3"/>
        <v>254</v>
      </c>
      <c r="B259" s="737" t="s">
        <v>2630</v>
      </c>
      <c r="C259" s="737" t="s">
        <v>2360</v>
      </c>
      <c r="D259" s="737" t="s">
        <v>2364</v>
      </c>
      <c r="E259" s="737">
        <v>2014</v>
      </c>
      <c r="F259" s="737" t="s">
        <v>2406</v>
      </c>
    </row>
    <row r="260" spans="1:6" ht="16.5" customHeight="1">
      <c r="A260" s="737">
        <f t="shared" si="3"/>
        <v>255</v>
      </c>
      <c r="B260" s="737" t="s">
        <v>2631</v>
      </c>
      <c r="C260" s="737" t="s">
        <v>2360</v>
      </c>
      <c r="D260" s="737" t="s">
        <v>2364</v>
      </c>
      <c r="E260" s="737">
        <v>2014</v>
      </c>
      <c r="F260" s="737" t="s">
        <v>2406</v>
      </c>
    </row>
    <row r="261" spans="1:6" ht="16.5" customHeight="1">
      <c r="A261" s="737">
        <f t="shared" si="3"/>
        <v>256</v>
      </c>
      <c r="B261" s="737" t="s">
        <v>2632</v>
      </c>
      <c r="C261" s="737" t="s">
        <v>2360</v>
      </c>
      <c r="D261" s="737" t="s">
        <v>2633</v>
      </c>
      <c r="E261" s="737">
        <v>2013</v>
      </c>
      <c r="F261" s="737" t="s">
        <v>2406</v>
      </c>
    </row>
    <row r="262" spans="1:6" ht="16.5" customHeight="1">
      <c r="A262" s="737">
        <f t="shared" si="3"/>
        <v>257</v>
      </c>
      <c r="B262" s="737" t="s">
        <v>2634</v>
      </c>
      <c r="C262" s="737" t="s">
        <v>2360</v>
      </c>
      <c r="D262" s="737" t="s">
        <v>2633</v>
      </c>
      <c r="E262" s="737">
        <v>2013</v>
      </c>
      <c r="F262" s="737" t="s">
        <v>2406</v>
      </c>
    </row>
    <row r="263" spans="1:6" ht="16.5" customHeight="1">
      <c r="A263" s="737">
        <f t="shared" si="3"/>
        <v>258</v>
      </c>
      <c r="B263" s="737" t="s">
        <v>2635</v>
      </c>
      <c r="C263" s="737" t="s">
        <v>2360</v>
      </c>
      <c r="D263" s="737" t="s">
        <v>2633</v>
      </c>
      <c r="E263" s="737">
        <v>2013</v>
      </c>
      <c r="F263" s="737" t="s">
        <v>2406</v>
      </c>
    </row>
    <row r="264" spans="1:6" ht="16.5" customHeight="1">
      <c r="A264" s="737">
        <f t="shared" ref="A264:A327" si="4">A263+1</f>
        <v>259</v>
      </c>
      <c r="B264" s="737" t="s">
        <v>2636</v>
      </c>
      <c r="C264" s="737" t="s">
        <v>2360</v>
      </c>
      <c r="D264" s="737" t="s">
        <v>2403</v>
      </c>
      <c r="E264" s="737">
        <v>2011</v>
      </c>
      <c r="F264" s="737" t="s">
        <v>2406</v>
      </c>
    </row>
    <row r="265" spans="1:6" ht="16.5" customHeight="1">
      <c r="A265" s="737">
        <f t="shared" si="4"/>
        <v>260</v>
      </c>
      <c r="B265" s="737" t="s">
        <v>2637</v>
      </c>
      <c r="C265" s="737" t="s">
        <v>2360</v>
      </c>
      <c r="D265" s="737" t="s">
        <v>2411</v>
      </c>
      <c r="E265" s="737">
        <v>1990</v>
      </c>
      <c r="F265" s="737" t="s">
        <v>2406</v>
      </c>
    </row>
    <row r="266" spans="1:6" ht="16.5" customHeight="1">
      <c r="A266" s="737">
        <f t="shared" si="4"/>
        <v>261</v>
      </c>
      <c r="B266" s="737" t="s">
        <v>2638</v>
      </c>
      <c r="C266" s="737" t="s">
        <v>2639</v>
      </c>
      <c r="D266" s="737" t="s">
        <v>2585</v>
      </c>
      <c r="E266" s="737">
        <v>1984</v>
      </c>
      <c r="F266" s="737" t="s">
        <v>2406</v>
      </c>
    </row>
    <row r="267" spans="1:6" ht="16.5" customHeight="1">
      <c r="A267" s="737">
        <f t="shared" si="4"/>
        <v>262</v>
      </c>
      <c r="B267" s="737" t="s">
        <v>2640</v>
      </c>
      <c r="C267" s="737" t="s">
        <v>2379</v>
      </c>
      <c r="D267" s="737" t="s">
        <v>2364</v>
      </c>
      <c r="E267" s="737">
        <v>2012</v>
      </c>
      <c r="F267" s="737" t="s">
        <v>2641</v>
      </c>
    </row>
    <row r="268" spans="1:6" ht="16.5" customHeight="1">
      <c r="A268" s="737">
        <f t="shared" si="4"/>
        <v>263</v>
      </c>
      <c r="B268" s="737" t="s">
        <v>2642</v>
      </c>
      <c r="C268" s="737" t="s">
        <v>2360</v>
      </c>
      <c r="D268" s="737" t="s">
        <v>2411</v>
      </c>
      <c r="E268" s="737">
        <v>2012</v>
      </c>
      <c r="F268" s="737" t="s">
        <v>2641</v>
      </c>
    </row>
    <row r="269" spans="1:6" ht="16.5" customHeight="1">
      <c r="A269" s="737">
        <f t="shared" si="4"/>
        <v>264</v>
      </c>
      <c r="B269" s="737" t="s">
        <v>2643</v>
      </c>
      <c r="C269" s="737" t="s">
        <v>2388</v>
      </c>
      <c r="D269" s="737" t="s">
        <v>2364</v>
      </c>
      <c r="E269" s="737">
        <v>2015</v>
      </c>
      <c r="F269" s="737" t="s">
        <v>2644</v>
      </c>
    </row>
    <row r="270" spans="1:6" ht="16.5" customHeight="1">
      <c r="A270" s="737">
        <f t="shared" si="4"/>
        <v>265</v>
      </c>
      <c r="B270" s="737" t="s">
        <v>2645</v>
      </c>
      <c r="C270" s="737" t="s">
        <v>2360</v>
      </c>
      <c r="D270" s="737" t="s">
        <v>2371</v>
      </c>
      <c r="E270" s="737">
        <v>2001</v>
      </c>
      <c r="F270" s="737" t="s">
        <v>2644</v>
      </c>
    </row>
    <row r="271" spans="1:6" ht="16.5" customHeight="1">
      <c r="A271" s="737">
        <f t="shared" si="4"/>
        <v>266</v>
      </c>
      <c r="B271" s="737" t="s">
        <v>2646</v>
      </c>
      <c r="C271" s="737" t="s">
        <v>2360</v>
      </c>
      <c r="D271" s="737" t="s">
        <v>2585</v>
      </c>
      <c r="E271" s="737">
        <v>2005</v>
      </c>
      <c r="F271" s="737" t="s">
        <v>2644</v>
      </c>
    </row>
    <row r="272" spans="1:6" ht="16.5" customHeight="1">
      <c r="A272" s="737">
        <f t="shared" si="4"/>
        <v>267</v>
      </c>
      <c r="B272" s="737" t="s">
        <v>2647</v>
      </c>
      <c r="C272" s="737" t="s">
        <v>2360</v>
      </c>
      <c r="D272" s="737" t="s">
        <v>2648</v>
      </c>
      <c r="E272" s="737">
        <v>2003</v>
      </c>
      <c r="F272" s="737" t="s">
        <v>2644</v>
      </c>
    </row>
    <row r="273" spans="1:6" ht="16.5" customHeight="1">
      <c r="A273" s="737">
        <f t="shared" si="4"/>
        <v>268</v>
      </c>
      <c r="B273" s="737" t="s">
        <v>2649</v>
      </c>
      <c r="C273" s="737" t="s">
        <v>2360</v>
      </c>
      <c r="D273" s="737" t="s">
        <v>2411</v>
      </c>
      <c r="E273" s="737">
        <v>2012</v>
      </c>
      <c r="F273" s="737" t="s">
        <v>2644</v>
      </c>
    </row>
    <row r="274" spans="1:6" ht="16.5" customHeight="1">
      <c r="A274" s="737">
        <f t="shared" si="4"/>
        <v>269</v>
      </c>
      <c r="B274" s="737" t="s">
        <v>2650</v>
      </c>
      <c r="C274" s="737" t="s">
        <v>2360</v>
      </c>
      <c r="D274" s="737" t="s">
        <v>2390</v>
      </c>
      <c r="E274" s="737">
        <v>1994</v>
      </c>
      <c r="F274" s="737" t="s">
        <v>2651</v>
      </c>
    </row>
    <row r="275" spans="1:6" ht="16.5" customHeight="1">
      <c r="A275" s="737">
        <f t="shared" si="4"/>
        <v>270</v>
      </c>
      <c r="B275" s="737" t="s">
        <v>2652</v>
      </c>
      <c r="C275" s="737" t="s">
        <v>2360</v>
      </c>
      <c r="D275" s="737" t="s">
        <v>2390</v>
      </c>
      <c r="E275" s="737">
        <v>1999</v>
      </c>
      <c r="F275" s="737" t="s">
        <v>2651</v>
      </c>
    </row>
    <row r="276" spans="1:6" ht="16.5" customHeight="1">
      <c r="A276" s="737">
        <f t="shared" si="4"/>
        <v>271</v>
      </c>
      <c r="B276" s="737" t="s">
        <v>2653</v>
      </c>
      <c r="C276" s="737" t="s">
        <v>2360</v>
      </c>
      <c r="D276" s="737" t="s">
        <v>2390</v>
      </c>
      <c r="E276" s="737">
        <v>2001</v>
      </c>
      <c r="F276" s="737" t="s">
        <v>2651</v>
      </c>
    </row>
    <row r="277" spans="1:6" ht="16.5" customHeight="1">
      <c r="A277" s="737">
        <f t="shared" si="4"/>
        <v>272</v>
      </c>
      <c r="B277" s="737" t="s">
        <v>2654</v>
      </c>
      <c r="C277" s="737" t="s">
        <v>2360</v>
      </c>
      <c r="D277" s="737" t="s">
        <v>2585</v>
      </c>
      <c r="E277" s="737">
        <v>2004</v>
      </c>
      <c r="F277" s="737" t="s">
        <v>2651</v>
      </c>
    </row>
    <row r="278" spans="1:6" ht="16.5" customHeight="1">
      <c r="A278" s="737">
        <f t="shared" si="4"/>
        <v>273</v>
      </c>
      <c r="B278" s="737" t="s">
        <v>2655</v>
      </c>
      <c r="C278" s="737" t="s">
        <v>2379</v>
      </c>
      <c r="D278" s="737" t="s">
        <v>2390</v>
      </c>
      <c r="E278" s="737">
        <v>2006</v>
      </c>
      <c r="F278" s="737" t="s">
        <v>1456</v>
      </c>
    </row>
    <row r="279" spans="1:6" ht="16.5" customHeight="1">
      <c r="A279" s="737">
        <f t="shared" si="4"/>
        <v>274</v>
      </c>
      <c r="B279" s="737" t="s">
        <v>2656</v>
      </c>
      <c r="C279" s="737" t="s">
        <v>2379</v>
      </c>
      <c r="D279" s="737" t="s">
        <v>2390</v>
      </c>
      <c r="E279" s="737">
        <v>2006</v>
      </c>
      <c r="F279" s="737" t="s">
        <v>1456</v>
      </c>
    </row>
    <row r="280" spans="1:6" ht="16.5" customHeight="1">
      <c r="A280" s="737">
        <f t="shared" si="4"/>
        <v>275</v>
      </c>
      <c r="B280" s="737" t="s">
        <v>2657</v>
      </c>
      <c r="C280" s="737" t="s">
        <v>2379</v>
      </c>
      <c r="D280" s="737" t="s">
        <v>2390</v>
      </c>
      <c r="E280" s="737">
        <v>2010</v>
      </c>
      <c r="F280" s="737" t="s">
        <v>1456</v>
      </c>
    </row>
    <row r="281" spans="1:6" ht="16.5" customHeight="1">
      <c r="A281" s="737">
        <f t="shared" si="4"/>
        <v>276</v>
      </c>
      <c r="B281" s="737" t="s">
        <v>2658</v>
      </c>
      <c r="C281" s="737" t="s">
        <v>2379</v>
      </c>
      <c r="D281" s="737" t="s">
        <v>2361</v>
      </c>
      <c r="E281" s="737">
        <v>1999</v>
      </c>
      <c r="F281" s="737" t="s">
        <v>1456</v>
      </c>
    </row>
    <row r="282" spans="1:6" ht="16.5" customHeight="1">
      <c r="A282" s="737">
        <f t="shared" si="4"/>
        <v>277</v>
      </c>
      <c r="B282" s="737" t="s">
        <v>2659</v>
      </c>
      <c r="C282" s="737" t="s">
        <v>2379</v>
      </c>
      <c r="D282" s="737" t="s">
        <v>2361</v>
      </c>
      <c r="E282" s="737">
        <v>2004</v>
      </c>
      <c r="F282" s="737" t="s">
        <v>1456</v>
      </c>
    </row>
    <row r="283" spans="1:6" ht="16.5" customHeight="1">
      <c r="A283" s="737">
        <f t="shared" si="4"/>
        <v>278</v>
      </c>
      <c r="B283" s="737" t="s">
        <v>2660</v>
      </c>
      <c r="C283" s="737" t="s">
        <v>2379</v>
      </c>
      <c r="D283" s="737" t="s">
        <v>2361</v>
      </c>
      <c r="E283" s="737">
        <v>2004</v>
      </c>
      <c r="F283" s="737" t="s">
        <v>1456</v>
      </c>
    </row>
    <row r="284" spans="1:6" ht="16.5" customHeight="1">
      <c r="A284" s="737">
        <f t="shared" si="4"/>
        <v>279</v>
      </c>
      <c r="B284" s="737" t="s">
        <v>2661</v>
      </c>
      <c r="C284" s="737" t="s">
        <v>2379</v>
      </c>
      <c r="D284" s="737" t="s">
        <v>2361</v>
      </c>
      <c r="E284" s="737">
        <v>2010</v>
      </c>
      <c r="F284" s="737" t="s">
        <v>1456</v>
      </c>
    </row>
    <row r="285" spans="1:6" ht="16.5" customHeight="1">
      <c r="A285" s="737">
        <f t="shared" si="4"/>
        <v>280</v>
      </c>
      <c r="B285" s="737" t="s">
        <v>2662</v>
      </c>
      <c r="C285" s="737" t="s">
        <v>2379</v>
      </c>
      <c r="D285" s="737" t="s">
        <v>2371</v>
      </c>
      <c r="E285" s="737">
        <v>2006</v>
      </c>
      <c r="F285" s="737" t="s">
        <v>1456</v>
      </c>
    </row>
    <row r="286" spans="1:6" ht="16.5" customHeight="1">
      <c r="A286" s="737">
        <f t="shared" si="4"/>
        <v>281</v>
      </c>
      <c r="B286" s="737" t="s">
        <v>2663</v>
      </c>
      <c r="C286" s="737" t="s">
        <v>2379</v>
      </c>
      <c r="D286" s="737" t="s">
        <v>2371</v>
      </c>
      <c r="E286" s="737">
        <v>2010</v>
      </c>
      <c r="F286" s="737" t="s">
        <v>1456</v>
      </c>
    </row>
    <row r="287" spans="1:6" ht="16.5" customHeight="1">
      <c r="A287" s="737">
        <f t="shared" si="4"/>
        <v>282</v>
      </c>
      <c r="B287" s="737" t="s">
        <v>2664</v>
      </c>
      <c r="C287" s="737" t="s">
        <v>2379</v>
      </c>
      <c r="D287" s="737" t="s">
        <v>2364</v>
      </c>
      <c r="E287" s="737">
        <v>1997</v>
      </c>
      <c r="F287" s="737" t="s">
        <v>1456</v>
      </c>
    </row>
    <row r="288" spans="1:6" ht="16.5" customHeight="1">
      <c r="A288" s="737">
        <f t="shared" si="4"/>
        <v>283</v>
      </c>
      <c r="B288" s="737" t="s">
        <v>2665</v>
      </c>
      <c r="C288" s="737" t="s">
        <v>2379</v>
      </c>
      <c r="D288" s="737" t="s">
        <v>2364</v>
      </c>
      <c r="E288" s="737">
        <v>1998</v>
      </c>
      <c r="F288" s="737" t="s">
        <v>1456</v>
      </c>
    </row>
    <row r="289" spans="1:6" ht="16.5" customHeight="1">
      <c r="A289" s="737">
        <f t="shared" si="4"/>
        <v>284</v>
      </c>
      <c r="B289" s="737" t="s">
        <v>2666</v>
      </c>
      <c r="C289" s="737" t="s">
        <v>2379</v>
      </c>
      <c r="D289" s="737" t="s">
        <v>2364</v>
      </c>
      <c r="E289" s="737">
        <v>2001</v>
      </c>
      <c r="F289" s="737" t="s">
        <v>1456</v>
      </c>
    </row>
    <row r="290" spans="1:6" ht="16.5" customHeight="1">
      <c r="A290" s="737">
        <f t="shared" si="4"/>
        <v>285</v>
      </c>
      <c r="B290" s="737" t="s">
        <v>2667</v>
      </c>
      <c r="C290" s="737" t="s">
        <v>2379</v>
      </c>
      <c r="D290" s="737" t="s">
        <v>2364</v>
      </c>
      <c r="E290" s="737">
        <v>2002</v>
      </c>
      <c r="F290" s="737" t="s">
        <v>1456</v>
      </c>
    </row>
    <row r="291" spans="1:6" ht="16.5" customHeight="1">
      <c r="A291" s="737">
        <f t="shared" si="4"/>
        <v>286</v>
      </c>
      <c r="B291" s="737" t="s">
        <v>2668</v>
      </c>
      <c r="C291" s="737" t="s">
        <v>2379</v>
      </c>
      <c r="D291" s="737" t="s">
        <v>2364</v>
      </c>
      <c r="E291" s="737">
        <v>2004</v>
      </c>
      <c r="F291" s="737" t="s">
        <v>1456</v>
      </c>
    </row>
    <row r="292" spans="1:6" ht="16.5" customHeight="1">
      <c r="A292" s="737">
        <f t="shared" si="4"/>
        <v>287</v>
      </c>
      <c r="B292" s="737" t="s">
        <v>2669</v>
      </c>
      <c r="C292" s="737" t="s">
        <v>2379</v>
      </c>
      <c r="D292" s="737" t="s">
        <v>2364</v>
      </c>
      <c r="E292" s="737">
        <v>2004</v>
      </c>
      <c r="F292" s="737" t="s">
        <v>1456</v>
      </c>
    </row>
    <row r="293" spans="1:6" ht="16.5" customHeight="1">
      <c r="A293" s="737">
        <f t="shared" si="4"/>
        <v>288</v>
      </c>
      <c r="B293" s="737" t="s">
        <v>2670</v>
      </c>
      <c r="C293" s="737" t="s">
        <v>2379</v>
      </c>
      <c r="D293" s="737" t="s">
        <v>2364</v>
      </c>
      <c r="E293" s="737">
        <v>2004</v>
      </c>
      <c r="F293" s="737" t="s">
        <v>1456</v>
      </c>
    </row>
    <row r="294" spans="1:6" ht="16.5" customHeight="1">
      <c r="A294" s="737">
        <f t="shared" si="4"/>
        <v>289</v>
      </c>
      <c r="B294" s="737" t="s">
        <v>2671</v>
      </c>
      <c r="C294" s="737" t="s">
        <v>2379</v>
      </c>
      <c r="D294" s="737" t="s">
        <v>2364</v>
      </c>
      <c r="E294" s="737">
        <v>2012</v>
      </c>
      <c r="F294" s="737" t="s">
        <v>1456</v>
      </c>
    </row>
    <row r="295" spans="1:6" ht="16.5" customHeight="1">
      <c r="A295" s="737">
        <f t="shared" si="4"/>
        <v>290</v>
      </c>
      <c r="B295" s="737" t="s">
        <v>2672</v>
      </c>
      <c r="C295" s="737" t="s">
        <v>2379</v>
      </c>
      <c r="D295" s="737" t="s">
        <v>2364</v>
      </c>
      <c r="E295" s="737">
        <v>2012</v>
      </c>
      <c r="F295" s="737" t="s">
        <v>1456</v>
      </c>
    </row>
    <row r="296" spans="1:6" ht="16.5" customHeight="1">
      <c r="A296" s="737">
        <f t="shared" si="4"/>
        <v>291</v>
      </c>
      <c r="B296" s="737" t="s">
        <v>2673</v>
      </c>
      <c r="C296" s="737" t="s">
        <v>2379</v>
      </c>
      <c r="D296" s="737" t="s">
        <v>2364</v>
      </c>
      <c r="E296" s="737">
        <v>2012</v>
      </c>
      <c r="F296" s="737" t="s">
        <v>1456</v>
      </c>
    </row>
    <row r="297" spans="1:6" ht="16.5" customHeight="1">
      <c r="A297" s="737">
        <f t="shared" si="4"/>
        <v>292</v>
      </c>
      <c r="B297" s="737" t="s">
        <v>2674</v>
      </c>
      <c r="C297" s="737" t="s">
        <v>2379</v>
      </c>
      <c r="D297" s="737" t="s">
        <v>2411</v>
      </c>
      <c r="E297" s="737">
        <v>2001</v>
      </c>
      <c r="F297" s="737" t="s">
        <v>1456</v>
      </c>
    </row>
    <row r="298" spans="1:6" ht="16.5" customHeight="1">
      <c r="A298" s="737">
        <f t="shared" si="4"/>
        <v>293</v>
      </c>
      <c r="B298" s="737" t="s">
        <v>2675</v>
      </c>
      <c r="C298" s="737" t="s">
        <v>2379</v>
      </c>
      <c r="D298" s="737" t="s">
        <v>2411</v>
      </c>
      <c r="E298" s="737">
        <v>2002</v>
      </c>
      <c r="F298" s="737" t="s">
        <v>1456</v>
      </c>
    </row>
    <row r="299" spans="1:6" ht="16.5" customHeight="1">
      <c r="A299" s="737">
        <f t="shared" si="4"/>
        <v>294</v>
      </c>
      <c r="B299" s="737" t="s">
        <v>2676</v>
      </c>
      <c r="C299" s="737" t="s">
        <v>2360</v>
      </c>
      <c r="D299" s="737" t="s">
        <v>2390</v>
      </c>
      <c r="E299" s="737">
        <v>1992</v>
      </c>
      <c r="F299" s="737" t="s">
        <v>1456</v>
      </c>
    </row>
    <row r="300" spans="1:6" ht="16.5" customHeight="1">
      <c r="A300" s="737">
        <f t="shared" si="4"/>
        <v>295</v>
      </c>
      <c r="B300" s="737" t="s">
        <v>2677</v>
      </c>
      <c r="C300" s="737" t="s">
        <v>2360</v>
      </c>
      <c r="D300" s="737" t="s">
        <v>2390</v>
      </c>
      <c r="E300" s="737">
        <v>1993</v>
      </c>
      <c r="F300" s="737" t="s">
        <v>1456</v>
      </c>
    </row>
    <row r="301" spans="1:6" ht="16.5" customHeight="1">
      <c r="A301" s="737">
        <f t="shared" si="4"/>
        <v>296</v>
      </c>
      <c r="B301" s="737" t="s">
        <v>2678</v>
      </c>
      <c r="C301" s="737" t="s">
        <v>2360</v>
      </c>
      <c r="D301" s="737" t="s">
        <v>2390</v>
      </c>
      <c r="E301" s="737">
        <v>1993</v>
      </c>
      <c r="F301" s="737" t="s">
        <v>1456</v>
      </c>
    </row>
    <row r="302" spans="1:6" ht="16.5" customHeight="1">
      <c r="A302" s="737">
        <f t="shared" si="4"/>
        <v>297</v>
      </c>
      <c r="B302" s="737" t="s">
        <v>2679</v>
      </c>
      <c r="C302" s="737" t="s">
        <v>2360</v>
      </c>
      <c r="D302" s="737" t="s">
        <v>2390</v>
      </c>
      <c r="E302" s="737">
        <v>1996</v>
      </c>
      <c r="F302" s="737" t="s">
        <v>1456</v>
      </c>
    </row>
    <row r="303" spans="1:6" ht="16.5" customHeight="1">
      <c r="A303" s="737">
        <f t="shared" si="4"/>
        <v>298</v>
      </c>
      <c r="B303" s="737" t="s">
        <v>2680</v>
      </c>
      <c r="C303" s="737" t="s">
        <v>2360</v>
      </c>
      <c r="D303" s="737" t="s">
        <v>2390</v>
      </c>
      <c r="E303" s="737">
        <v>1997</v>
      </c>
      <c r="F303" s="737" t="s">
        <v>1456</v>
      </c>
    </row>
    <row r="304" spans="1:6" ht="16.5" customHeight="1">
      <c r="A304" s="737">
        <f t="shared" si="4"/>
        <v>299</v>
      </c>
      <c r="B304" s="737" t="s">
        <v>2681</v>
      </c>
      <c r="C304" s="737" t="s">
        <v>2360</v>
      </c>
      <c r="D304" s="737" t="s">
        <v>2390</v>
      </c>
      <c r="E304" s="737">
        <v>2001</v>
      </c>
      <c r="F304" s="737" t="s">
        <v>1456</v>
      </c>
    </row>
    <row r="305" spans="1:6" ht="16.5" customHeight="1">
      <c r="A305" s="737">
        <f t="shared" si="4"/>
        <v>300</v>
      </c>
      <c r="B305" s="737" t="s">
        <v>2682</v>
      </c>
      <c r="C305" s="737" t="s">
        <v>2360</v>
      </c>
      <c r="D305" s="737" t="s">
        <v>2390</v>
      </c>
      <c r="E305" s="737">
        <v>2007</v>
      </c>
      <c r="F305" s="737" t="s">
        <v>1456</v>
      </c>
    </row>
    <row r="306" spans="1:6" ht="16.5" customHeight="1">
      <c r="A306" s="737">
        <f t="shared" si="4"/>
        <v>301</v>
      </c>
      <c r="B306" s="737" t="s">
        <v>2683</v>
      </c>
      <c r="C306" s="737" t="s">
        <v>2360</v>
      </c>
      <c r="D306" s="737" t="s">
        <v>2390</v>
      </c>
      <c r="E306" s="737">
        <v>2009</v>
      </c>
      <c r="F306" s="737" t="s">
        <v>1456</v>
      </c>
    </row>
    <row r="307" spans="1:6" ht="16.5" customHeight="1">
      <c r="A307" s="737">
        <f t="shared" si="4"/>
        <v>302</v>
      </c>
      <c r="B307" s="737" t="s">
        <v>2684</v>
      </c>
      <c r="C307" s="737" t="s">
        <v>2360</v>
      </c>
      <c r="D307" s="737" t="s">
        <v>2390</v>
      </c>
      <c r="E307" s="737">
        <v>2011</v>
      </c>
      <c r="F307" s="737" t="s">
        <v>1456</v>
      </c>
    </row>
    <row r="308" spans="1:6" ht="16.5" customHeight="1">
      <c r="A308" s="737">
        <f t="shared" si="4"/>
        <v>303</v>
      </c>
      <c r="B308" s="737" t="s">
        <v>2685</v>
      </c>
      <c r="C308" s="737" t="s">
        <v>2360</v>
      </c>
      <c r="D308" s="737" t="s">
        <v>2390</v>
      </c>
      <c r="E308" s="737">
        <v>2011</v>
      </c>
      <c r="F308" s="737" t="s">
        <v>1456</v>
      </c>
    </row>
    <row r="309" spans="1:6" ht="16.5" customHeight="1">
      <c r="A309" s="737">
        <f t="shared" si="4"/>
        <v>304</v>
      </c>
      <c r="B309" s="737" t="s">
        <v>2686</v>
      </c>
      <c r="C309" s="737" t="s">
        <v>2360</v>
      </c>
      <c r="D309" s="737" t="s">
        <v>2390</v>
      </c>
      <c r="E309" s="737">
        <v>2011</v>
      </c>
      <c r="F309" s="737" t="s">
        <v>1456</v>
      </c>
    </row>
    <row r="310" spans="1:6" ht="16.5" customHeight="1">
      <c r="A310" s="737">
        <f t="shared" si="4"/>
        <v>305</v>
      </c>
      <c r="B310" s="737" t="s">
        <v>2687</v>
      </c>
      <c r="C310" s="737" t="s">
        <v>2360</v>
      </c>
      <c r="D310" s="737" t="s">
        <v>2390</v>
      </c>
      <c r="E310" s="737">
        <v>2011</v>
      </c>
      <c r="F310" s="737" t="s">
        <v>1456</v>
      </c>
    </row>
    <row r="311" spans="1:6" ht="16.5" customHeight="1">
      <c r="A311" s="737">
        <f t="shared" si="4"/>
        <v>306</v>
      </c>
      <c r="B311" s="737" t="s">
        <v>2688</v>
      </c>
      <c r="C311" s="737" t="s">
        <v>2360</v>
      </c>
      <c r="D311" s="737" t="s">
        <v>2361</v>
      </c>
      <c r="E311" s="737">
        <v>1999</v>
      </c>
      <c r="F311" s="737" t="s">
        <v>1456</v>
      </c>
    </row>
    <row r="312" spans="1:6" ht="16.5" customHeight="1">
      <c r="A312" s="737">
        <f t="shared" si="4"/>
        <v>307</v>
      </c>
      <c r="B312" s="737" t="s">
        <v>2689</v>
      </c>
      <c r="C312" s="737" t="s">
        <v>2360</v>
      </c>
      <c r="D312" s="737" t="s">
        <v>2361</v>
      </c>
      <c r="E312" s="737">
        <v>2001</v>
      </c>
      <c r="F312" s="737" t="s">
        <v>1456</v>
      </c>
    </row>
    <row r="313" spans="1:6" ht="16.5" customHeight="1">
      <c r="A313" s="737">
        <f t="shared" si="4"/>
        <v>308</v>
      </c>
      <c r="B313" s="737" t="s">
        <v>2690</v>
      </c>
      <c r="C313" s="737" t="s">
        <v>2360</v>
      </c>
      <c r="D313" s="737" t="s">
        <v>2361</v>
      </c>
      <c r="E313" s="737">
        <v>2003</v>
      </c>
      <c r="F313" s="737" t="s">
        <v>1456</v>
      </c>
    </row>
    <row r="314" spans="1:6" ht="16.5" customHeight="1">
      <c r="A314" s="737">
        <f t="shared" si="4"/>
        <v>309</v>
      </c>
      <c r="B314" s="737" t="s">
        <v>2691</v>
      </c>
      <c r="C314" s="737" t="s">
        <v>2360</v>
      </c>
      <c r="D314" s="737" t="s">
        <v>2361</v>
      </c>
      <c r="E314" s="737">
        <v>2012</v>
      </c>
      <c r="F314" s="737" t="s">
        <v>1456</v>
      </c>
    </row>
    <row r="315" spans="1:6" ht="16.5" customHeight="1">
      <c r="A315" s="737">
        <f t="shared" si="4"/>
        <v>310</v>
      </c>
      <c r="B315" s="737" t="s">
        <v>2692</v>
      </c>
      <c r="C315" s="737" t="s">
        <v>2360</v>
      </c>
      <c r="D315" s="737" t="s">
        <v>2361</v>
      </c>
      <c r="E315" s="737">
        <v>2012</v>
      </c>
      <c r="F315" s="737" t="s">
        <v>1456</v>
      </c>
    </row>
    <row r="316" spans="1:6" ht="16.5" customHeight="1">
      <c r="A316" s="737">
        <f t="shared" si="4"/>
        <v>311</v>
      </c>
      <c r="B316" s="737" t="s">
        <v>2693</v>
      </c>
      <c r="C316" s="737" t="s">
        <v>2360</v>
      </c>
      <c r="D316" s="737" t="s">
        <v>2361</v>
      </c>
      <c r="E316" s="737">
        <v>2012</v>
      </c>
      <c r="F316" s="737" t="s">
        <v>1456</v>
      </c>
    </row>
    <row r="317" spans="1:6" ht="16.5" customHeight="1">
      <c r="A317" s="737">
        <f t="shared" si="4"/>
        <v>312</v>
      </c>
      <c r="B317" s="737" t="s">
        <v>2694</v>
      </c>
      <c r="C317" s="737" t="s">
        <v>2360</v>
      </c>
      <c r="D317" s="737" t="s">
        <v>2361</v>
      </c>
      <c r="E317" s="737">
        <v>2012</v>
      </c>
      <c r="F317" s="737" t="s">
        <v>1456</v>
      </c>
    </row>
    <row r="318" spans="1:6" ht="16.5" customHeight="1">
      <c r="A318" s="737">
        <f t="shared" si="4"/>
        <v>313</v>
      </c>
      <c r="B318" s="737" t="s">
        <v>2695</v>
      </c>
      <c r="C318" s="737" t="s">
        <v>2360</v>
      </c>
      <c r="D318" s="737" t="s">
        <v>2361</v>
      </c>
      <c r="E318" s="737">
        <v>2012</v>
      </c>
      <c r="F318" s="737" t="s">
        <v>1456</v>
      </c>
    </row>
    <row r="319" spans="1:6" ht="16.5" customHeight="1">
      <c r="A319" s="737">
        <f t="shared" si="4"/>
        <v>314</v>
      </c>
      <c r="B319" s="737" t="s">
        <v>2696</v>
      </c>
      <c r="C319" s="737" t="s">
        <v>2360</v>
      </c>
      <c r="D319" s="737" t="s">
        <v>2361</v>
      </c>
      <c r="E319" s="737">
        <v>2012</v>
      </c>
      <c r="F319" s="737" t="s">
        <v>1456</v>
      </c>
    </row>
    <row r="320" spans="1:6" ht="16.5" customHeight="1">
      <c r="A320" s="737">
        <f t="shared" si="4"/>
        <v>315</v>
      </c>
      <c r="B320" s="737" t="s">
        <v>2697</v>
      </c>
      <c r="C320" s="737" t="s">
        <v>2360</v>
      </c>
      <c r="D320" s="737" t="s">
        <v>2371</v>
      </c>
      <c r="E320" s="737">
        <v>1997</v>
      </c>
      <c r="F320" s="737" t="s">
        <v>1456</v>
      </c>
    </row>
    <row r="321" spans="1:6" ht="16.5" customHeight="1">
      <c r="A321" s="737">
        <f t="shared" si="4"/>
        <v>316</v>
      </c>
      <c r="B321" s="737" t="s">
        <v>2698</v>
      </c>
      <c r="C321" s="737" t="s">
        <v>2360</v>
      </c>
      <c r="D321" s="737" t="s">
        <v>2371</v>
      </c>
      <c r="E321" s="737">
        <v>1998</v>
      </c>
      <c r="F321" s="737" t="s">
        <v>1456</v>
      </c>
    </row>
    <row r="322" spans="1:6" ht="16.5" customHeight="1">
      <c r="A322" s="737">
        <f t="shared" si="4"/>
        <v>317</v>
      </c>
      <c r="B322" s="737" t="s">
        <v>2699</v>
      </c>
      <c r="C322" s="737" t="s">
        <v>2360</v>
      </c>
      <c r="D322" s="737" t="s">
        <v>2371</v>
      </c>
      <c r="E322" s="737">
        <v>2001</v>
      </c>
      <c r="F322" s="737" t="s">
        <v>1456</v>
      </c>
    </row>
    <row r="323" spans="1:6" ht="16.5" customHeight="1">
      <c r="A323" s="737">
        <f t="shared" si="4"/>
        <v>318</v>
      </c>
      <c r="B323" s="737" t="s">
        <v>2700</v>
      </c>
      <c r="C323" s="737" t="s">
        <v>2360</v>
      </c>
      <c r="D323" s="737" t="s">
        <v>2371</v>
      </c>
      <c r="E323" s="737">
        <v>2002</v>
      </c>
      <c r="F323" s="737" t="s">
        <v>1456</v>
      </c>
    </row>
    <row r="324" spans="1:6" ht="16.5" customHeight="1">
      <c r="A324" s="737">
        <f t="shared" si="4"/>
        <v>319</v>
      </c>
      <c r="B324" s="737" t="s">
        <v>2701</v>
      </c>
      <c r="C324" s="737" t="s">
        <v>2360</v>
      </c>
      <c r="D324" s="737" t="s">
        <v>2371</v>
      </c>
      <c r="E324" s="737">
        <v>2004</v>
      </c>
      <c r="F324" s="737" t="s">
        <v>1456</v>
      </c>
    </row>
    <row r="325" spans="1:6" ht="16.5" customHeight="1">
      <c r="A325" s="737">
        <f t="shared" si="4"/>
        <v>320</v>
      </c>
      <c r="B325" s="737" t="s">
        <v>2702</v>
      </c>
      <c r="C325" s="737" t="s">
        <v>2360</v>
      </c>
      <c r="D325" s="737" t="s">
        <v>2371</v>
      </c>
      <c r="E325" s="737">
        <v>2005</v>
      </c>
      <c r="F325" s="737" t="s">
        <v>1456</v>
      </c>
    </row>
    <row r="326" spans="1:6" ht="16.5" customHeight="1">
      <c r="A326" s="737">
        <f t="shared" si="4"/>
        <v>321</v>
      </c>
      <c r="B326" s="737" t="s">
        <v>2703</v>
      </c>
      <c r="C326" s="737" t="s">
        <v>2360</v>
      </c>
      <c r="D326" s="737" t="s">
        <v>2371</v>
      </c>
      <c r="E326" s="737">
        <v>2006</v>
      </c>
      <c r="F326" s="737" t="s">
        <v>1456</v>
      </c>
    </row>
    <row r="327" spans="1:6" ht="16.5" customHeight="1">
      <c r="A327" s="737">
        <f t="shared" si="4"/>
        <v>322</v>
      </c>
      <c r="B327" s="737" t="s">
        <v>2704</v>
      </c>
      <c r="C327" s="737" t="s">
        <v>2360</v>
      </c>
      <c r="D327" s="737" t="s">
        <v>2371</v>
      </c>
      <c r="E327" s="737">
        <v>2008</v>
      </c>
      <c r="F327" s="737" t="s">
        <v>1456</v>
      </c>
    </row>
    <row r="328" spans="1:6" ht="16.5" customHeight="1">
      <c r="A328" s="737">
        <f t="shared" ref="A328:A391" si="5">A327+1</f>
        <v>323</v>
      </c>
      <c r="B328" s="737" t="s">
        <v>2705</v>
      </c>
      <c r="C328" s="737" t="s">
        <v>2360</v>
      </c>
      <c r="D328" s="737" t="s">
        <v>2371</v>
      </c>
      <c r="E328" s="737">
        <v>2008</v>
      </c>
      <c r="F328" s="737" t="s">
        <v>1456</v>
      </c>
    </row>
    <row r="329" spans="1:6" ht="16.5" customHeight="1">
      <c r="A329" s="737">
        <f t="shared" si="5"/>
        <v>324</v>
      </c>
      <c r="B329" s="737" t="s">
        <v>2706</v>
      </c>
      <c r="C329" s="737" t="s">
        <v>2360</v>
      </c>
      <c r="D329" s="737" t="s">
        <v>2371</v>
      </c>
      <c r="E329" s="737">
        <v>2008</v>
      </c>
      <c r="F329" s="737" t="s">
        <v>1456</v>
      </c>
    </row>
    <row r="330" spans="1:6" ht="16.5" customHeight="1">
      <c r="A330" s="737">
        <f t="shared" si="5"/>
        <v>325</v>
      </c>
      <c r="B330" s="737" t="s">
        <v>2707</v>
      </c>
      <c r="C330" s="737" t="s">
        <v>2360</v>
      </c>
      <c r="D330" s="737" t="s">
        <v>2371</v>
      </c>
      <c r="E330" s="737">
        <v>2008</v>
      </c>
      <c r="F330" s="737" t="s">
        <v>1456</v>
      </c>
    </row>
    <row r="331" spans="1:6" ht="16.5" customHeight="1">
      <c r="A331" s="737">
        <f t="shared" si="5"/>
        <v>326</v>
      </c>
      <c r="B331" s="737" t="s">
        <v>2708</v>
      </c>
      <c r="C331" s="737" t="s">
        <v>2360</v>
      </c>
      <c r="D331" s="737" t="s">
        <v>2371</v>
      </c>
      <c r="E331" s="737">
        <v>2010</v>
      </c>
      <c r="F331" s="737" t="s">
        <v>1456</v>
      </c>
    </row>
    <row r="332" spans="1:6" ht="16.5" customHeight="1">
      <c r="A332" s="737">
        <f t="shared" si="5"/>
        <v>327</v>
      </c>
      <c r="B332" s="737" t="s">
        <v>2709</v>
      </c>
      <c r="C332" s="737" t="s">
        <v>2360</v>
      </c>
      <c r="D332" s="737" t="s">
        <v>2371</v>
      </c>
      <c r="E332" s="737">
        <v>2011</v>
      </c>
      <c r="F332" s="737" t="s">
        <v>1456</v>
      </c>
    </row>
    <row r="333" spans="1:6" ht="16.5" customHeight="1">
      <c r="A333" s="737">
        <f t="shared" si="5"/>
        <v>328</v>
      </c>
      <c r="B333" s="737" t="s">
        <v>2710</v>
      </c>
      <c r="C333" s="737" t="s">
        <v>2360</v>
      </c>
      <c r="D333" s="737" t="s">
        <v>2371</v>
      </c>
      <c r="E333" s="737">
        <v>2011</v>
      </c>
      <c r="F333" s="737" t="s">
        <v>1456</v>
      </c>
    </row>
    <row r="334" spans="1:6" ht="16.5" customHeight="1">
      <c r="A334" s="737">
        <f t="shared" si="5"/>
        <v>329</v>
      </c>
      <c r="B334" s="737" t="s">
        <v>2711</v>
      </c>
      <c r="C334" s="737" t="s">
        <v>2360</v>
      </c>
      <c r="D334" s="737" t="s">
        <v>2371</v>
      </c>
      <c r="E334" s="737">
        <v>2012</v>
      </c>
      <c r="F334" s="737" t="s">
        <v>1456</v>
      </c>
    </row>
    <row r="335" spans="1:6" ht="16.5" customHeight="1">
      <c r="A335" s="737">
        <f t="shared" si="5"/>
        <v>330</v>
      </c>
      <c r="B335" s="737" t="s">
        <v>2712</v>
      </c>
      <c r="C335" s="737" t="s">
        <v>2360</v>
      </c>
      <c r="D335" s="737" t="s">
        <v>2371</v>
      </c>
      <c r="E335" s="737">
        <v>2012</v>
      </c>
      <c r="F335" s="737" t="s">
        <v>1456</v>
      </c>
    </row>
    <row r="336" spans="1:6" ht="16.5" customHeight="1">
      <c r="A336" s="737">
        <f t="shared" si="5"/>
        <v>331</v>
      </c>
      <c r="B336" s="737" t="s">
        <v>2713</v>
      </c>
      <c r="C336" s="737" t="s">
        <v>2360</v>
      </c>
      <c r="D336" s="737" t="s">
        <v>2371</v>
      </c>
      <c r="E336" s="737">
        <v>2012</v>
      </c>
      <c r="F336" s="737" t="s">
        <v>1456</v>
      </c>
    </row>
    <row r="337" spans="1:6" ht="16.5" customHeight="1">
      <c r="A337" s="737">
        <f t="shared" si="5"/>
        <v>332</v>
      </c>
      <c r="B337" s="737" t="s">
        <v>2714</v>
      </c>
      <c r="C337" s="737" t="s">
        <v>2360</v>
      </c>
      <c r="D337" s="737" t="s">
        <v>2715</v>
      </c>
      <c r="E337" s="737">
        <v>2008</v>
      </c>
      <c r="F337" s="737" t="s">
        <v>1456</v>
      </c>
    </row>
    <row r="338" spans="1:6" ht="16.5" customHeight="1">
      <c r="A338" s="737">
        <f t="shared" si="5"/>
        <v>333</v>
      </c>
      <c r="B338" s="737" t="s">
        <v>2716</v>
      </c>
      <c r="C338" s="737" t="s">
        <v>2360</v>
      </c>
      <c r="D338" s="737" t="s">
        <v>2715</v>
      </c>
      <c r="E338" s="737">
        <v>2008</v>
      </c>
      <c r="F338" s="737" t="s">
        <v>1456</v>
      </c>
    </row>
    <row r="339" spans="1:6" ht="16.5" customHeight="1">
      <c r="A339" s="737">
        <f t="shared" si="5"/>
        <v>334</v>
      </c>
      <c r="B339" s="737" t="s">
        <v>2717</v>
      </c>
      <c r="C339" s="737" t="s">
        <v>2360</v>
      </c>
      <c r="D339" s="737" t="s">
        <v>2585</v>
      </c>
      <c r="E339" s="737">
        <v>2002</v>
      </c>
      <c r="F339" s="737" t="s">
        <v>1456</v>
      </c>
    </row>
    <row r="340" spans="1:6" ht="16.5" customHeight="1">
      <c r="A340" s="737">
        <f t="shared" si="5"/>
        <v>335</v>
      </c>
      <c r="B340" s="737" t="s">
        <v>2718</v>
      </c>
      <c r="C340" s="737" t="s">
        <v>2360</v>
      </c>
      <c r="D340" s="737" t="s">
        <v>2585</v>
      </c>
      <c r="E340" s="737">
        <v>2003</v>
      </c>
      <c r="F340" s="737" t="s">
        <v>1456</v>
      </c>
    </row>
    <row r="341" spans="1:6" ht="16.5" customHeight="1">
      <c r="A341" s="737">
        <f t="shared" si="5"/>
        <v>336</v>
      </c>
      <c r="B341" s="737" t="s">
        <v>2719</v>
      </c>
      <c r="C341" s="737" t="s">
        <v>2360</v>
      </c>
      <c r="D341" s="737" t="s">
        <v>2585</v>
      </c>
      <c r="E341" s="737">
        <v>2003</v>
      </c>
      <c r="F341" s="737" t="s">
        <v>1456</v>
      </c>
    </row>
    <row r="342" spans="1:6" ht="16.5" customHeight="1">
      <c r="A342" s="737">
        <f t="shared" si="5"/>
        <v>337</v>
      </c>
      <c r="B342" s="737" t="s">
        <v>2720</v>
      </c>
      <c r="C342" s="737" t="s">
        <v>2360</v>
      </c>
      <c r="D342" s="737" t="s">
        <v>2585</v>
      </c>
      <c r="E342" s="737">
        <v>2003</v>
      </c>
      <c r="F342" s="737" t="s">
        <v>1456</v>
      </c>
    </row>
    <row r="343" spans="1:6" ht="16.5" customHeight="1">
      <c r="A343" s="737">
        <f t="shared" si="5"/>
        <v>338</v>
      </c>
      <c r="B343" s="737" t="s">
        <v>2721</v>
      </c>
      <c r="C343" s="737" t="s">
        <v>2360</v>
      </c>
      <c r="D343" s="737" t="s">
        <v>2585</v>
      </c>
      <c r="E343" s="737">
        <v>2004</v>
      </c>
      <c r="F343" s="737" t="s">
        <v>1456</v>
      </c>
    </row>
    <row r="344" spans="1:6" ht="16.5" customHeight="1">
      <c r="A344" s="737">
        <f t="shared" si="5"/>
        <v>339</v>
      </c>
      <c r="B344" s="737" t="s">
        <v>2722</v>
      </c>
      <c r="C344" s="737" t="s">
        <v>2360</v>
      </c>
      <c r="D344" s="737" t="s">
        <v>2585</v>
      </c>
      <c r="E344" s="737">
        <v>2004</v>
      </c>
      <c r="F344" s="737" t="s">
        <v>1456</v>
      </c>
    </row>
    <row r="345" spans="1:6" ht="16.5" customHeight="1">
      <c r="A345" s="737">
        <f t="shared" si="5"/>
        <v>340</v>
      </c>
      <c r="B345" s="737" t="s">
        <v>2723</v>
      </c>
      <c r="C345" s="737" t="s">
        <v>2360</v>
      </c>
      <c r="D345" s="737" t="s">
        <v>2585</v>
      </c>
      <c r="E345" s="737">
        <v>2005</v>
      </c>
      <c r="F345" s="737" t="s">
        <v>1456</v>
      </c>
    </row>
    <row r="346" spans="1:6" ht="16.5" customHeight="1">
      <c r="A346" s="737">
        <f t="shared" si="5"/>
        <v>341</v>
      </c>
      <c r="B346" s="737" t="s">
        <v>2724</v>
      </c>
      <c r="C346" s="737" t="s">
        <v>2360</v>
      </c>
      <c r="D346" s="737" t="s">
        <v>2585</v>
      </c>
      <c r="E346" s="737">
        <v>2010</v>
      </c>
      <c r="F346" s="737" t="s">
        <v>1456</v>
      </c>
    </row>
    <row r="347" spans="1:6" ht="16.5" customHeight="1">
      <c r="A347" s="737">
        <f t="shared" si="5"/>
        <v>342</v>
      </c>
      <c r="B347" s="737" t="s">
        <v>2725</v>
      </c>
      <c r="C347" s="737" t="s">
        <v>2360</v>
      </c>
      <c r="D347" s="737" t="s">
        <v>2585</v>
      </c>
      <c r="E347" s="737">
        <v>2013</v>
      </c>
      <c r="F347" s="737" t="s">
        <v>1456</v>
      </c>
    </row>
    <row r="348" spans="1:6" ht="16.5" customHeight="1">
      <c r="A348" s="737">
        <f t="shared" si="5"/>
        <v>343</v>
      </c>
      <c r="B348" s="737" t="s">
        <v>2726</v>
      </c>
      <c r="C348" s="737" t="s">
        <v>2360</v>
      </c>
      <c r="D348" s="737" t="s">
        <v>2585</v>
      </c>
      <c r="E348" s="737">
        <v>2013</v>
      </c>
      <c r="F348" s="737" t="s">
        <v>1456</v>
      </c>
    </row>
    <row r="349" spans="1:6" ht="16.5" customHeight="1">
      <c r="A349" s="737">
        <f t="shared" si="5"/>
        <v>344</v>
      </c>
      <c r="B349" s="737" t="s">
        <v>2727</v>
      </c>
      <c r="C349" s="737" t="s">
        <v>2360</v>
      </c>
      <c r="D349" s="737" t="s">
        <v>2364</v>
      </c>
      <c r="E349" s="737">
        <v>1999</v>
      </c>
      <c r="F349" s="737" t="s">
        <v>1456</v>
      </c>
    </row>
    <row r="350" spans="1:6" ht="16.5" customHeight="1">
      <c r="A350" s="737">
        <f t="shared" si="5"/>
        <v>345</v>
      </c>
      <c r="B350" s="737" t="s">
        <v>2728</v>
      </c>
      <c r="C350" s="737" t="s">
        <v>2360</v>
      </c>
      <c r="D350" s="737" t="s">
        <v>2364</v>
      </c>
      <c r="E350" s="737">
        <v>1999</v>
      </c>
      <c r="F350" s="737" t="s">
        <v>1456</v>
      </c>
    </row>
    <row r="351" spans="1:6" ht="16.5" customHeight="1">
      <c r="A351" s="737">
        <f t="shared" si="5"/>
        <v>346</v>
      </c>
      <c r="B351" s="737" t="s">
        <v>2729</v>
      </c>
      <c r="C351" s="737" t="s">
        <v>2360</v>
      </c>
      <c r="D351" s="737" t="s">
        <v>2364</v>
      </c>
      <c r="E351" s="737">
        <v>1999</v>
      </c>
      <c r="F351" s="737" t="s">
        <v>1456</v>
      </c>
    </row>
    <row r="352" spans="1:6" ht="16.5" customHeight="1">
      <c r="A352" s="737">
        <f t="shared" si="5"/>
        <v>347</v>
      </c>
      <c r="B352" s="737" t="s">
        <v>2730</v>
      </c>
      <c r="C352" s="737" t="s">
        <v>2360</v>
      </c>
      <c r="D352" s="737" t="s">
        <v>2364</v>
      </c>
      <c r="E352" s="737">
        <v>1999</v>
      </c>
      <c r="F352" s="737" t="s">
        <v>1456</v>
      </c>
    </row>
    <row r="353" spans="1:6" ht="16.5" customHeight="1">
      <c r="A353" s="737">
        <f t="shared" si="5"/>
        <v>348</v>
      </c>
      <c r="B353" s="737" t="s">
        <v>2731</v>
      </c>
      <c r="C353" s="737" t="s">
        <v>2360</v>
      </c>
      <c r="D353" s="737" t="s">
        <v>2403</v>
      </c>
      <c r="E353" s="737">
        <v>2007</v>
      </c>
      <c r="F353" s="737" t="s">
        <v>1456</v>
      </c>
    </row>
    <row r="354" spans="1:6" ht="16.5" customHeight="1">
      <c r="A354" s="737">
        <f t="shared" si="5"/>
        <v>349</v>
      </c>
      <c r="B354" s="737" t="s">
        <v>2732</v>
      </c>
      <c r="C354" s="737" t="s">
        <v>2360</v>
      </c>
      <c r="D354" s="737" t="s">
        <v>2403</v>
      </c>
      <c r="E354" s="737">
        <v>2009</v>
      </c>
      <c r="F354" s="737" t="s">
        <v>1456</v>
      </c>
    </row>
    <row r="355" spans="1:6" ht="16.5" customHeight="1">
      <c r="A355" s="737">
        <f t="shared" si="5"/>
        <v>350</v>
      </c>
      <c r="B355" s="737" t="s">
        <v>2733</v>
      </c>
      <c r="C355" s="737" t="s">
        <v>2376</v>
      </c>
      <c r="D355" s="737" t="s">
        <v>2734</v>
      </c>
      <c r="E355" s="737">
        <v>2009</v>
      </c>
      <c r="F355" s="737" t="s">
        <v>1456</v>
      </c>
    </row>
    <row r="356" spans="1:6" ht="16.5" customHeight="1">
      <c r="A356" s="737">
        <f t="shared" si="5"/>
        <v>351</v>
      </c>
      <c r="B356" s="737" t="s">
        <v>2735</v>
      </c>
      <c r="C356" s="737" t="s">
        <v>2376</v>
      </c>
      <c r="D356" s="737" t="s">
        <v>2734</v>
      </c>
      <c r="E356" s="737">
        <v>2009</v>
      </c>
      <c r="F356" s="737" t="s">
        <v>1456</v>
      </c>
    </row>
    <row r="357" spans="1:6" ht="16.5" customHeight="1">
      <c r="A357" s="737">
        <f t="shared" si="5"/>
        <v>352</v>
      </c>
      <c r="B357" s="737" t="s">
        <v>2736</v>
      </c>
      <c r="C357" s="737" t="s">
        <v>2376</v>
      </c>
      <c r="D357" s="737" t="s">
        <v>2377</v>
      </c>
      <c r="E357" s="737">
        <v>2011</v>
      </c>
      <c r="F357" s="737" t="s">
        <v>1456</v>
      </c>
    </row>
    <row r="358" spans="1:6" ht="16.5" customHeight="1">
      <c r="A358" s="737">
        <f t="shared" si="5"/>
        <v>353</v>
      </c>
      <c r="B358" s="737" t="s">
        <v>2737</v>
      </c>
      <c r="C358" s="737" t="s">
        <v>2376</v>
      </c>
      <c r="D358" s="737" t="s">
        <v>2377</v>
      </c>
      <c r="E358" s="737">
        <v>2011</v>
      </c>
      <c r="F358" s="737" t="s">
        <v>1456</v>
      </c>
    </row>
    <row r="359" spans="1:6" ht="16.5" customHeight="1">
      <c r="A359" s="737">
        <f t="shared" si="5"/>
        <v>354</v>
      </c>
      <c r="B359" s="737" t="s">
        <v>2738</v>
      </c>
      <c r="C359" s="737" t="s">
        <v>2376</v>
      </c>
      <c r="D359" s="737" t="s">
        <v>2377</v>
      </c>
      <c r="E359" s="737">
        <v>2013</v>
      </c>
      <c r="F359" s="737" t="s">
        <v>1456</v>
      </c>
    </row>
    <row r="360" spans="1:6" ht="16.5" customHeight="1">
      <c r="A360" s="737">
        <f t="shared" si="5"/>
        <v>355</v>
      </c>
      <c r="B360" s="737" t="s">
        <v>2739</v>
      </c>
      <c r="C360" s="737" t="s">
        <v>2379</v>
      </c>
      <c r="D360" s="737" t="s">
        <v>2371</v>
      </c>
      <c r="E360" s="737">
        <v>2006</v>
      </c>
      <c r="F360" s="737" t="s">
        <v>2740</v>
      </c>
    </row>
    <row r="361" spans="1:6" ht="16.5" customHeight="1">
      <c r="A361" s="737">
        <f t="shared" si="5"/>
        <v>356</v>
      </c>
      <c r="B361" s="737" t="s">
        <v>2741</v>
      </c>
      <c r="C361" s="737" t="s">
        <v>2379</v>
      </c>
      <c r="D361" s="737" t="s">
        <v>2364</v>
      </c>
      <c r="E361" s="737">
        <v>2006</v>
      </c>
      <c r="F361" s="737" t="s">
        <v>2740</v>
      </c>
    </row>
    <row r="362" spans="1:6" ht="16.5" customHeight="1">
      <c r="A362" s="737">
        <f t="shared" si="5"/>
        <v>357</v>
      </c>
      <c r="B362" s="737" t="s">
        <v>2742</v>
      </c>
      <c r="C362" s="737" t="s">
        <v>2379</v>
      </c>
      <c r="D362" s="737" t="s">
        <v>2364</v>
      </c>
      <c r="E362" s="737">
        <v>2012</v>
      </c>
      <c r="F362" s="737" t="s">
        <v>2740</v>
      </c>
    </row>
    <row r="363" spans="1:6" ht="16.5" customHeight="1">
      <c r="A363" s="737">
        <f t="shared" si="5"/>
        <v>358</v>
      </c>
      <c r="B363" s="737" t="s">
        <v>2743</v>
      </c>
      <c r="C363" s="737" t="s">
        <v>2379</v>
      </c>
      <c r="D363" s="737" t="s">
        <v>2364</v>
      </c>
      <c r="E363" s="737">
        <v>2012</v>
      </c>
      <c r="F363" s="737" t="s">
        <v>2740</v>
      </c>
    </row>
    <row r="364" spans="1:6" ht="16.5" customHeight="1">
      <c r="A364" s="737">
        <f t="shared" si="5"/>
        <v>359</v>
      </c>
      <c r="B364" s="737" t="s">
        <v>2744</v>
      </c>
      <c r="C364" s="737" t="s">
        <v>2379</v>
      </c>
      <c r="D364" s="737" t="s">
        <v>2364</v>
      </c>
      <c r="E364" s="737">
        <v>2012</v>
      </c>
      <c r="F364" s="737" t="s">
        <v>2740</v>
      </c>
    </row>
    <row r="365" spans="1:6" ht="16.5" customHeight="1">
      <c r="A365" s="737">
        <f t="shared" si="5"/>
        <v>360</v>
      </c>
      <c r="B365" s="737" t="s">
        <v>2745</v>
      </c>
      <c r="C365" s="737" t="s">
        <v>2379</v>
      </c>
      <c r="D365" s="737" t="s">
        <v>2364</v>
      </c>
      <c r="E365" s="737">
        <v>2012</v>
      </c>
      <c r="F365" s="737" t="s">
        <v>2740</v>
      </c>
    </row>
    <row r="366" spans="1:6" ht="16.5" customHeight="1">
      <c r="A366" s="737">
        <f t="shared" si="5"/>
        <v>361</v>
      </c>
      <c r="B366" s="737" t="s">
        <v>2746</v>
      </c>
      <c r="C366" s="737" t="s">
        <v>2379</v>
      </c>
      <c r="D366" s="737" t="s">
        <v>2364</v>
      </c>
      <c r="E366" s="737">
        <v>2014</v>
      </c>
      <c r="F366" s="737" t="s">
        <v>2740</v>
      </c>
    </row>
    <row r="367" spans="1:6" ht="16.5" customHeight="1">
      <c r="A367" s="737">
        <f t="shared" si="5"/>
        <v>362</v>
      </c>
      <c r="B367" s="737" t="s">
        <v>2747</v>
      </c>
      <c r="C367" s="737" t="s">
        <v>2379</v>
      </c>
      <c r="D367" s="737" t="s">
        <v>2411</v>
      </c>
      <c r="E367" s="737">
        <v>2001</v>
      </c>
      <c r="F367" s="737" t="s">
        <v>2740</v>
      </c>
    </row>
    <row r="368" spans="1:6" ht="16.5" customHeight="1">
      <c r="A368" s="737">
        <f t="shared" si="5"/>
        <v>363</v>
      </c>
      <c r="B368" s="737" t="s">
        <v>2748</v>
      </c>
      <c r="C368" s="737" t="s">
        <v>2360</v>
      </c>
      <c r="D368" s="737" t="s">
        <v>2371</v>
      </c>
      <c r="E368" s="737">
        <v>1997</v>
      </c>
      <c r="F368" s="737" t="s">
        <v>2740</v>
      </c>
    </row>
    <row r="369" spans="1:6" ht="16.5" customHeight="1">
      <c r="A369" s="737">
        <f t="shared" si="5"/>
        <v>364</v>
      </c>
      <c r="B369" s="737" t="s">
        <v>2749</v>
      </c>
      <c r="C369" s="737" t="s">
        <v>2360</v>
      </c>
      <c r="D369" s="737" t="s">
        <v>2371</v>
      </c>
      <c r="E369" s="737">
        <v>2005</v>
      </c>
      <c r="F369" s="737" t="s">
        <v>2740</v>
      </c>
    </row>
    <row r="370" spans="1:6" ht="16.5" customHeight="1">
      <c r="A370" s="737">
        <f t="shared" si="5"/>
        <v>365</v>
      </c>
      <c r="B370" s="737" t="s">
        <v>2750</v>
      </c>
      <c r="C370" s="737" t="s">
        <v>2360</v>
      </c>
      <c r="D370" s="737" t="s">
        <v>2585</v>
      </c>
      <c r="E370" s="737">
        <v>2009</v>
      </c>
      <c r="F370" s="737" t="s">
        <v>2740</v>
      </c>
    </row>
    <row r="371" spans="1:6" ht="16.5" customHeight="1">
      <c r="A371" s="737">
        <f t="shared" si="5"/>
        <v>366</v>
      </c>
      <c r="B371" s="737" t="s">
        <v>2751</v>
      </c>
      <c r="C371" s="737" t="s">
        <v>2360</v>
      </c>
      <c r="D371" s="737" t="s">
        <v>2364</v>
      </c>
      <c r="E371" s="737">
        <v>2006</v>
      </c>
      <c r="F371" s="737" t="s">
        <v>2740</v>
      </c>
    </row>
    <row r="372" spans="1:6" ht="16.5" customHeight="1">
      <c r="A372" s="737">
        <f t="shared" si="5"/>
        <v>367</v>
      </c>
      <c r="B372" s="737" t="s">
        <v>2752</v>
      </c>
      <c r="C372" s="737" t="s">
        <v>2360</v>
      </c>
      <c r="D372" s="737" t="s">
        <v>2364</v>
      </c>
      <c r="E372" s="737">
        <v>2012</v>
      </c>
      <c r="F372" s="737" t="s">
        <v>2740</v>
      </c>
    </row>
    <row r="373" spans="1:6" ht="16.5" customHeight="1">
      <c r="A373" s="737">
        <f t="shared" si="5"/>
        <v>368</v>
      </c>
      <c r="B373" s="737" t="s">
        <v>2753</v>
      </c>
      <c r="C373" s="737" t="s">
        <v>2360</v>
      </c>
      <c r="D373" s="737" t="s">
        <v>2364</v>
      </c>
      <c r="E373" s="737">
        <v>2012</v>
      </c>
      <c r="F373" s="737" t="s">
        <v>2740</v>
      </c>
    </row>
    <row r="374" spans="1:6" ht="16.5" customHeight="1">
      <c r="A374" s="737">
        <f t="shared" si="5"/>
        <v>369</v>
      </c>
      <c r="B374" s="737" t="s">
        <v>2754</v>
      </c>
      <c r="C374" s="737" t="s">
        <v>2360</v>
      </c>
      <c r="D374" s="737" t="s">
        <v>2364</v>
      </c>
      <c r="E374" s="737">
        <v>2012</v>
      </c>
      <c r="F374" s="737" t="s">
        <v>2740</v>
      </c>
    </row>
    <row r="375" spans="1:6" ht="16.5" customHeight="1">
      <c r="A375" s="737">
        <f t="shared" si="5"/>
        <v>370</v>
      </c>
      <c r="B375" s="737" t="s">
        <v>2755</v>
      </c>
      <c r="C375" s="737" t="s">
        <v>2379</v>
      </c>
      <c r="D375" s="737" t="s">
        <v>2364</v>
      </c>
      <c r="E375" s="737">
        <v>2012</v>
      </c>
      <c r="F375" s="737" t="s">
        <v>2756</v>
      </c>
    </row>
    <row r="376" spans="1:6" ht="16.5" customHeight="1">
      <c r="A376" s="737">
        <f t="shared" si="5"/>
        <v>371</v>
      </c>
      <c r="B376" s="737" t="s">
        <v>2757</v>
      </c>
      <c r="C376" s="737" t="s">
        <v>2360</v>
      </c>
      <c r="D376" s="737" t="s">
        <v>2361</v>
      </c>
      <c r="E376" s="737">
        <v>1999</v>
      </c>
      <c r="F376" s="737" t="s">
        <v>2756</v>
      </c>
    </row>
    <row r="377" spans="1:6" ht="16.5" customHeight="1">
      <c r="A377" s="737">
        <f t="shared" si="5"/>
        <v>372</v>
      </c>
      <c r="B377" s="737" t="s">
        <v>2758</v>
      </c>
      <c r="C377" s="737" t="s">
        <v>2360</v>
      </c>
      <c r="D377" s="737" t="s">
        <v>2585</v>
      </c>
      <c r="E377" s="737">
        <v>2004</v>
      </c>
      <c r="F377" s="737" t="s">
        <v>2756</v>
      </c>
    </row>
    <row r="378" spans="1:6" ht="16.5" customHeight="1">
      <c r="A378" s="737">
        <f t="shared" si="5"/>
        <v>373</v>
      </c>
      <c r="B378" s="737" t="s">
        <v>2759</v>
      </c>
      <c r="C378" s="737" t="s">
        <v>2360</v>
      </c>
      <c r="D378" s="737" t="s">
        <v>2585</v>
      </c>
      <c r="E378" s="737">
        <v>2008</v>
      </c>
      <c r="F378" s="737" t="s">
        <v>2756</v>
      </c>
    </row>
    <row r="379" spans="1:6" ht="16.5" customHeight="1">
      <c r="A379" s="737">
        <f t="shared" si="5"/>
        <v>374</v>
      </c>
      <c r="B379" s="737" t="s">
        <v>2760</v>
      </c>
      <c r="C379" s="737" t="s">
        <v>2360</v>
      </c>
      <c r="D379" s="737" t="s">
        <v>2364</v>
      </c>
      <c r="E379" s="737">
        <v>2011</v>
      </c>
      <c r="F379" s="737" t="s">
        <v>2756</v>
      </c>
    </row>
    <row r="380" spans="1:6" ht="16.5" customHeight="1">
      <c r="A380" s="737">
        <f t="shared" si="5"/>
        <v>375</v>
      </c>
      <c r="B380" s="737" t="s">
        <v>2761</v>
      </c>
      <c r="C380" s="737" t="s">
        <v>2360</v>
      </c>
      <c r="D380" s="737" t="s">
        <v>2411</v>
      </c>
      <c r="E380" s="737">
        <v>2012</v>
      </c>
      <c r="F380" s="737" t="s">
        <v>2756</v>
      </c>
    </row>
    <row r="381" spans="1:6" ht="16.5" customHeight="1">
      <c r="A381" s="737">
        <f t="shared" si="5"/>
        <v>376</v>
      </c>
      <c r="B381" s="737" t="s">
        <v>2762</v>
      </c>
      <c r="C381" s="737" t="s">
        <v>2360</v>
      </c>
      <c r="D381" s="737" t="s">
        <v>2390</v>
      </c>
      <c r="E381" s="737">
        <v>2005</v>
      </c>
      <c r="F381" s="737" t="s">
        <v>2763</v>
      </c>
    </row>
    <row r="382" spans="1:6" ht="16.5" customHeight="1">
      <c r="A382" s="737">
        <f t="shared" si="5"/>
        <v>377</v>
      </c>
      <c r="B382" s="737" t="s">
        <v>2764</v>
      </c>
      <c r="C382" s="737" t="s">
        <v>2360</v>
      </c>
      <c r="D382" s="737" t="s">
        <v>2361</v>
      </c>
      <c r="E382" s="737">
        <v>2012</v>
      </c>
      <c r="F382" s="737" t="s">
        <v>2763</v>
      </c>
    </row>
    <row r="383" spans="1:6" ht="16.5" customHeight="1">
      <c r="A383" s="737">
        <f t="shared" si="5"/>
        <v>378</v>
      </c>
      <c r="B383" s="737" t="s">
        <v>2765</v>
      </c>
      <c r="C383" s="737" t="s">
        <v>2360</v>
      </c>
      <c r="D383" s="737" t="s">
        <v>2371</v>
      </c>
      <c r="E383" s="737">
        <v>2006</v>
      </c>
      <c r="F383" s="737" t="s">
        <v>2763</v>
      </c>
    </row>
    <row r="384" spans="1:6" ht="16.5" customHeight="1">
      <c r="A384" s="737">
        <f t="shared" si="5"/>
        <v>379</v>
      </c>
      <c r="B384" s="737" t="s">
        <v>2766</v>
      </c>
      <c r="C384" s="737" t="s">
        <v>2360</v>
      </c>
      <c r="D384" s="737" t="s">
        <v>2371</v>
      </c>
      <c r="E384" s="737">
        <v>2010</v>
      </c>
      <c r="F384" s="737" t="s">
        <v>2763</v>
      </c>
    </row>
    <row r="385" spans="1:6" ht="16.5" customHeight="1">
      <c r="A385" s="737">
        <f t="shared" si="5"/>
        <v>380</v>
      </c>
      <c r="B385" s="737" t="s">
        <v>2767</v>
      </c>
      <c r="C385" s="737" t="s">
        <v>2360</v>
      </c>
      <c r="D385" s="737" t="s">
        <v>2364</v>
      </c>
      <c r="E385" s="737">
        <v>1996</v>
      </c>
      <c r="F385" s="737" t="s">
        <v>2763</v>
      </c>
    </row>
    <row r="386" spans="1:6" ht="16.5" customHeight="1">
      <c r="A386" s="737">
        <f t="shared" si="5"/>
        <v>381</v>
      </c>
      <c r="B386" s="737" t="s">
        <v>2768</v>
      </c>
      <c r="C386" s="737" t="s">
        <v>2360</v>
      </c>
      <c r="D386" s="737" t="s">
        <v>2364</v>
      </c>
      <c r="E386" s="737">
        <v>2011</v>
      </c>
      <c r="F386" s="737" t="s">
        <v>2763</v>
      </c>
    </row>
    <row r="387" spans="1:6" ht="16.5" customHeight="1">
      <c r="A387" s="737">
        <f t="shared" si="5"/>
        <v>382</v>
      </c>
      <c r="B387" s="737" t="s">
        <v>2769</v>
      </c>
      <c r="C387" s="737" t="s">
        <v>2360</v>
      </c>
      <c r="D387" s="737" t="s">
        <v>2364</v>
      </c>
      <c r="E387" s="737">
        <v>2013</v>
      </c>
      <c r="F387" s="737" t="s">
        <v>2763</v>
      </c>
    </row>
    <row r="388" spans="1:6" ht="16.5" customHeight="1">
      <c r="A388" s="737">
        <f t="shared" si="5"/>
        <v>383</v>
      </c>
      <c r="B388" s="737" t="s">
        <v>2770</v>
      </c>
      <c r="C388" s="737" t="s">
        <v>2360</v>
      </c>
      <c r="D388" s="737" t="s">
        <v>2364</v>
      </c>
      <c r="E388" s="737">
        <v>2013</v>
      </c>
      <c r="F388" s="737" t="s">
        <v>2763</v>
      </c>
    </row>
    <row r="389" spans="1:6" ht="16.5" customHeight="1">
      <c r="A389" s="737">
        <f t="shared" si="5"/>
        <v>384</v>
      </c>
      <c r="B389" s="737" t="s">
        <v>2771</v>
      </c>
      <c r="C389" s="737" t="s">
        <v>2379</v>
      </c>
      <c r="D389" s="737" t="s">
        <v>2361</v>
      </c>
      <c r="E389" s="737">
        <v>2004</v>
      </c>
      <c r="F389" s="737" t="s">
        <v>2772</v>
      </c>
    </row>
    <row r="390" spans="1:6" ht="16.5" customHeight="1">
      <c r="A390" s="737">
        <f t="shared" si="5"/>
        <v>385</v>
      </c>
      <c r="B390" s="737" t="s">
        <v>2773</v>
      </c>
      <c r="C390" s="737" t="s">
        <v>2379</v>
      </c>
      <c r="D390" s="737" t="s">
        <v>2361</v>
      </c>
      <c r="E390" s="737">
        <v>2013</v>
      </c>
      <c r="F390" s="737" t="s">
        <v>2772</v>
      </c>
    </row>
    <row r="391" spans="1:6" ht="16.5" customHeight="1">
      <c r="A391" s="737">
        <f t="shared" si="5"/>
        <v>386</v>
      </c>
      <c r="B391" s="737" t="s">
        <v>2774</v>
      </c>
      <c r="C391" s="737" t="s">
        <v>2379</v>
      </c>
      <c r="D391" s="737" t="s">
        <v>2364</v>
      </c>
      <c r="E391" s="737">
        <v>2001</v>
      </c>
      <c r="F391" s="737" t="s">
        <v>2772</v>
      </c>
    </row>
    <row r="392" spans="1:6" ht="16.5" customHeight="1">
      <c r="A392" s="737">
        <f t="shared" ref="A392:A455" si="6">A391+1</f>
        <v>387</v>
      </c>
      <c r="B392" s="737" t="s">
        <v>2775</v>
      </c>
      <c r="C392" s="737" t="s">
        <v>2379</v>
      </c>
      <c r="D392" s="737" t="s">
        <v>2364</v>
      </c>
      <c r="E392" s="737">
        <v>2001</v>
      </c>
      <c r="F392" s="737" t="s">
        <v>2772</v>
      </c>
    </row>
    <row r="393" spans="1:6" ht="16.5" customHeight="1">
      <c r="A393" s="737">
        <f t="shared" si="6"/>
        <v>388</v>
      </c>
      <c r="B393" s="737" t="s">
        <v>2776</v>
      </c>
      <c r="C393" s="737" t="s">
        <v>2379</v>
      </c>
      <c r="D393" s="737" t="s">
        <v>2364</v>
      </c>
      <c r="E393" s="737">
        <v>2002</v>
      </c>
      <c r="F393" s="737" t="s">
        <v>2772</v>
      </c>
    </row>
    <row r="394" spans="1:6" ht="16.5" customHeight="1">
      <c r="A394" s="737">
        <f t="shared" si="6"/>
        <v>389</v>
      </c>
      <c r="B394" s="737" t="s">
        <v>2777</v>
      </c>
      <c r="C394" s="737" t="s">
        <v>2379</v>
      </c>
      <c r="D394" s="737" t="s">
        <v>2364</v>
      </c>
      <c r="E394" s="737">
        <v>2006</v>
      </c>
      <c r="F394" s="737" t="s">
        <v>2772</v>
      </c>
    </row>
    <row r="395" spans="1:6" ht="16.5" customHeight="1">
      <c r="A395" s="737">
        <f t="shared" si="6"/>
        <v>390</v>
      </c>
      <c r="B395" s="737" t="s">
        <v>2778</v>
      </c>
      <c r="C395" s="737" t="s">
        <v>2379</v>
      </c>
      <c r="D395" s="737" t="s">
        <v>2364</v>
      </c>
      <c r="E395" s="737">
        <v>2006</v>
      </c>
      <c r="F395" s="737" t="s">
        <v>2772</v>
      </c>
    </row>
    <row r="396" spans="1:6" ht="16.5" customHeight="1">
      <c r="A396" s="737">
        <f t="shared" si="6"/>
        <v>391</v>
      </c>
      <c r="B396" s="737" t="s">
        <v>2779</v>
      </c>
      <c r="C396" s="737" t="s">
        <v>2379</v>
      </c>
      <c r="D396" s="737" t="s">
        <v>2364</v>
      </c>
      <c r="E396" s="737">
        <v>2008</v>
      </c>
      <c r="F396" s="737" t="s">
        <v>2772</v>
      </c>
    </row>
    <row r="397" spans="1:6" ht="16.5" customHeight="1">
      <c r="A397" s="737">
        <f t="shared" si="6"/>
        <v>392</v>
      </c>
      <c r="B397" s="737" t="s">
        <v>2780</v>
      </c>
      <c r="C397" s="737" t="s">
        <v>2379</v>
      </c>
      <c r="D397" s="737" t="s">
        <v>2364</v>
      </c>
      <c r="E397" s="737">
        <v>2008</v>
      </c>
      <c r="F397" s="737" t="s">
        <v>2772</v>
      </c>
    </row>
    <row r="398" spans="1:6" ht="16.5" customHeight="1">
      <c r="A398" s="737">
        <f t="shared" si="6"/>
        <v>393</v>
      </c>
      <c r="B398" s="737" t="s">
        <v>2781</v>
      </c>
      <c r="C398" s="737" t="s">
        <v>2379</v>
      </c>
      <c r="D398" s="737" t="s">
        <v>2364</v>
      </c>
      <c r="E398" s="737">
        <v>2008</v>
      </c>
      <c r="F398" s="737" t="s">
        <v>2772</v>
      </c>
    </row>
    <row r="399" spans="1:6" ht="16.5" customHeight="1">
      <c r="A399" s="737">
        <f t="shared" si="6"/>
        <v>394</v>
      </c>
      <c r="B399" s="737" t="s">
        <v>2782</v>
      </c>
      <c r="C399" s="737" t="s">
        <v>2379</v>
      </c>
      <c r="D399" s="737" t="s">
        <v>2364</v>
      </c>
      <c r="E399" s="737">
        <v>2010</v>
      </c>
      <c r="F399" s="737" t="s">
        <v>2772</v>
      </c>
    </row>
    <row r="400" spans="1:6" ht="16.5" customHeight="1">
      <c r="A400" s="737">
        <f t="shared" si="6"/>
        <v>395</v>
      </c>
      <c r="B400" s="737" t="s">
        <v>2783</v>
      </c>
      <c r="C400" s="737" t="s">
        <v>2379</v>
      </c>
      <c r="D400" s="737" t="s">
        <v>2364</v>
      </c>
      <c r="E400" s="737">
        <v>2010</v>
      </c>
      <c r="F400" s="737" t="s">
        <v>2772</v>
      </c>
    </row>
    <row r="401" spans="1:6" ht="16.5" customHeight="1">
      <c r="A401" s="737">
        <f t="shared" si="6"/>
        <v>396</v>
      </c>
      <c r="B401" s="737" t="s">
        <v>2784</v>
      </c>
      <c r="C401" s="737" t="s">
        <v>2379</v>
      </c>
      <c r="D401" s="737" t="s">
        <v>2364</v>
      </c>
      <c r="E401" s="737">
        <v>2011</v>
      </c>
      <c r="F401" s="737" t="s">
        <v>2772</v>
      </c>
    </row>
    <row r="402" spans="1:6" ht="16.5" customHeight="1">
      <c r="A402" s="737">
        <f t="shared" si="6"/>
        <v>397</v>
      </c>
      <c r="B402" s="737" t="s">
        <v>2785</v>
      </c>
      <c r="C402" s="737" t="s">
        <v>2379</v>
      </c>
      <c r="D402" s="737" t="s">
        <v>2364</v>
      </c>
      <c r="E402" s="737">
        <v>2013</v>
      </c>
      <c r="F402" s="737" t="s">
        <v>2772</v>
      </c>
    </row>
    <row r="403" spans="1:6" ht="16.5" customHeight="1">
      <c r="A403" s="737">
        <f t="shared" si="6"/>
        <v>398</v>
      </c>
      <c r="B403" s="737" t="s">
        <v>2786</v>
      </c>
      <c r="C403" s="737" t="s">
        <v>2379</v>
      </c>
      <c r="D403" s="737" t="s">
        <v>2364</v>
      </c>
      <c r="E403" s="737">
        <v>2013</v>
      </c>
      <c r="F403" s="737" t="s">
        <v>2772</v>
      </c>
    </row>
    <row r="404" spans="1:6" ht="16.5" customHeight="1">
      <c r="A404" s="737">
        <f t="shared" si="6"/>
        <v>399</v>
      </c>
      <c r="B404" s="737" t="s">
        <v>2787</v>
      </c>
      <c r="C404" s="737" t="s">
        <v>2379</v>
      </c>
      <c r="D404" s="737" t="s">
        <v>2364</v>
      </c>
      <c r="E404" s="737">
        <v>2013</v>
      </c>
      <c r="F404" s="737" t="s">
        <v>2772</v>
      </c>
    </row>
    <row r="405" spans="1:6" ht="16.5" customHeight="1">
      <c r="A405" s="737">
        <f t="shared" si="6"/>
        <v>400</v>
      </c>
      <c r="B405" s="737" t="s">
        <v>2788</v>
      </c>
      <c r="C405" s="737" t="s">
        <v>2379</v>
      </c>
      <c r="D405" s="737" t="s">
        <v>2411</v>
      </c>
      <c r="E405" s="737">
        <v>1998</v>
      </c>
      <c r="F405" s="737" t="s">
        <v>2772</v>
      </c>
    </row>
    <row r="406" spans="1:6" ht="16.5" customHeight="1">
      <c r="A406" s="737">
        <f t="shared" si="6"/>
        <v>401</v>
      </c>
      <c r="B406" s="737" t="s">
        <v>2789</v>
      </c>
      <c r="C406" s="737" t="s">
        <v>2379</v>
      </c>
      <c r="D406" s="737" t="s">
        <v>2411</v>
      </c>
      <c r="E406" s="737">
        <v>2000</v>
      </c>
      <c r="F406" s="737" t="s">
        <v>2772</v>
      </c>
    </row>
    <row r="407" spans="1:6" ht="16.5" customHeight="1">
      <c r="A407" s="737">
        <f t="shared" si="6"/>
        <v>402</v>
      </c>
      <c r="B407" s="737" t="s">
        <v>2790</v>
      </c>
      <c r="C407" s="737" t="s">
        <v>2379</v>
      </c>
      <c r="D407" s="737" t="s">
        <v>2411</v>
      </c>
      <c r="E407" s="737">
        <v>2000</v>
      </c>
      <c r="F407" s="737" t="s">
        <v>2772</v>
      </c>
    </row>
    <row r="408" spans="1:6" ht="16.5" customHeight="1">
      <c r="A408" s="737">
        <f t="shared" si="6"/>
        <v>403</v>
      </c>
      <c r="B408" s="737" t="s">
        <v>2791</v>
      </c>
      <c r="C408" s="737" t="s">
        <v>2379</v>
      </c>
      <c r="D408" s="737" t="s">
        <v>2411</v>
      </c>
      <c r="E408" s="737">
        <v>2006</v>
      </c>
      <c r="F408" s="737" t="s">
        <v>2772</v>
      </c>
    </row>
    <row r="409" spans="1:6" ht="16.5" customHeight="1">
      <c r="A409" s="737">
        <f t="shared" si="6"/>
        <v>404</v>
      </c>
      <c r="B409" s="737" t="s">
        <v>2792</v>
      </c>
      <c r="C409" s="737" t="s">
        <v>2388</v>
      </c>
      <c r="D409" s="737" t="s">
        <v>2390</v>
      </c>
      <c r="E409" s="737">
        <v>2000</v>
      </c>
      <c r="F409" s="737" t="s">
        <v>2772</v>
      </c>
    </row>
    <row r="410" spans="1:6" ht="16.5" customHeight="1">
      <c r="A410" s="737">
        <f t="shared" si="6"/>
        <v>405</v>
      </c>
      <c r="B410" s="737" t="s">
        <v>2793</v>
      </c>
      <c r="C410" s="737" t="s">
        <v>2360</v>
      </c>
      <c r="D410" s="737" t="s">
        <v>2390</v>
      </c>
      <c r="E410" s="737">
        <v>1999</v>
      </c>
      <c r="F410" s="737" t="s">
        <v>2772</v>
      </c>
    </row>
    <row r="411" spans="1:6" ht="16.5" customHeight="1">
      <c r="A411" s="737">
        <f t="shared" si="6"/>
        <v>406</v>
      </c>
      <c r="B411" s="737" t="s">
        <v>2794</v>
      </c>
      <c r="C411" s="737" t="s">
        <v>2360</v>
      </c>
      <c r="D411" s="737" t="s">
        <v>2390</v>
      </c>
      <c r="E411" s="737">
        <v>2001</v>
      </c>
      <c r="F411" s="737" t="s">
        <v>2772</v>
      </c>
    </row>
    <row r="412" spans="1:6" ht="16.5" customHeight="1">
      <c r="A412" s="737">
        <f t="shared" si="6"/>
        <v>407</v>
      </c>
      <c r="B412" s="737" t="s">
        <v>2795</v>
      </c>
      <c r="C412" s="737" t="s">
        <v>2360</v>
      </c>
      <c r="D412" s="737" t="s">
        <v>2390</v>
      </c>
      <c r="E412" s="737">
        <v>2012</v>
      </c>
      <c r="F412" s="737" t="s">
        <v>2772</v>
      </c>
    </row>
    <row r="413" spans="1:6" ht="16.5" customHeight="1">
      <c r="A413" s="737">
        <f t="shared" si="6"/>
        <v>408</v>
      </c>
      <c r="B413" s="737" t="s">
        <v>2796</v>
      </c>
      <c r="C413" s="737" t="s">
        <v>2360</v>
      </c>
      <c r="D413" s="737" t="s">
        <v>2390</v>
      </c>
      <c r="E413" s="737">
        <v>2012</v>
      </c>
      <c r="F413" s="737" t="s">
        <v>2772</v>
      </c>
    </row>
    <row r="414" spans="1:6" ht="16.5" customHeight="1">
      <c r="A414" s="737">
        <f t="shared" si="6"/>
        <v>409</v>
      </c>
      <c r="B414" s="737" t="s">
        <v>2797</v>
      </c>
      <c r="C414" s="737" t="s">
        <v>2360</v>
      </c>
      <c r="D414" s="737" t="s">
        <v>2390</v>
      </c>
      <c r="E414" s="737">
        <v>2013</v>
      </c>
      <c r="F414" s="737" t="s">
        <v>2772</v>
      </c>
    </row>
    <row r="415" spans="1:6" ht="16.5" customHeight="1">
      <c r="A415" s="737">
        <f t="shared" si="6"/>
        <v>410</v>
      </c>
      <c r="B415" s="737" t="s">
        <v>2798</v>
      </c>
      <c r="C415" s="737" t="s">
        <v>2360</v>
      </c>
      <c r="D415" s="737" t="s">
        <v>2361</v>
      </c>
      <c r="E415" s="737">
        <v>2001</v>
      </c>
      <c r="F415" s="737" t="s">
        <v>2772</v>
      </c>
    </row>
    <row r="416" spans="1:6" ht="16.5" customHeight="1">
      <c r="A416" s="737">
        <f t="shared" si="6"/>
        <v>411</v>
      </c>
      <c r="B416" s="737" t="s">
        <v>2799</v>
      </c>
      <c r="C416" s="737" t="s">
        <v>2360</v>
      </c>
      <c r="D416" s="737" t="s">
        <v>2361</v>
      </c>
      <c r="E416" s="737">
        <v>2004</v>
      </c>
      <c r="F416" s="737" t="s">
        <v>2772</v>
      </c>
    </row>
    <row r="417" spans="1:6" ht="16.5" customHeight="1">
      <c r="A417" s="737">
        <f t="shared" si="6"/>
        <v>412</v>
      </c>
      <c r="B417" s="737" t="s">
        <v>2800</v>
      </c>
      <c r="C417" s="737" t="s">
        <v>2360</v>
      </c>
      <c r="D417" s="737" t="s">
        <v>2361</v>
      </c>
      <c r="E417" s="737">
        <v>2004</v>
      </c>
      <c r="F417" s="737" t="s">
        <v>2772</v>
      </c>
    </row>
    <row r="418" spans="1:6" ht="16.5" customHeight="1">
      <c r="A418" s="737">
        <f t="shared" si="6"/>
        <v>413</v>
      </c>
      <c r="B418" s="737" t="s">
        <v>2801</v>
      </c>
      <c r="C418" s="737" t="s">
        <v>2360</v>
      </c>
      <c r="D418" s="737" t="s">
        <v>2361</v>
      </c>
      <c r="E418" s="737">
        <v>2004</v>
      </c>
      <c r="F418" s="737" t="s">
        <v>2772</v>
      </c>
    </row>
    <row r="419" spans="1:6" ht="16.5" customHeight="1">
      <c r="A419" s="737">
        <f t="shared" si="6"/>
        <v>414</v>
      </c>
      <c r="B419" s="737" t="s">
        <v>2802</v>
      </c>
      <c r="C419" s="737" t="s">
        <v>2360</v>
      </c>
      <c r="D419" s="737" t="s">
        <v>2361</v>
      </c>
      <c r="E419" s="737">
        <v>2012</v>
      </c>
      <c r="F419" s="737" t="s">
        <v>2772</v>
      </c>
    </row>
    <row r="420" spans="1:6" ht="16.5" customHeight="1">
      <c r="A420" s="737">
        <f t="shared" si="6"/>
        <v>415</v>
      </c>
      <c r="B420" s="737" t="s">
        <v>2803</v>
      </c>
      <c r="C420" s="737" t="s">
        <v>2360</v>
      </c>
      <c r="D420" s="737" t="s">
        <v>2361</v>
      </c>
      <c r="E420" s="737">
        <v>2012</v>
      </c>
      <c r="F420" s="737" t="s">
        <v>2772</v>
      </c>
    </row>
    <row r="421" spans="1:6" ht="16.5" customHeight="1">
      <c r="A421" s="737">
        <f t="shared" si="6"/>
        <v>416</v>
      </c>
      <c r="B421" s="737" t="s">
        <v>2804</v>
      </c>
      <c r="C421" s="737" t="s">
        <v>2360</v>
      </c>
      <c r="D421" s="737" t="s">
        <v>2371</v>
      </c>
      <c r="E421" s="737">
        <v>1994</v>
      </c>
      <c r="F421" s="737" t="s">
        <v>2772</v>
      </c>
    </row>
    <row r="422" spans="1:6" ht="16.5" customHeight="1">
      <c r="A422" s="737">
        <f t="shared" si="6"/>
        <v>417</v>
      </c>
      <c r="B422" s="737" t="s">
        <v>2805</v>
      </c>
      <c r="C422" s="737" t="s">
        <v>2360</v>
      </c>
      <c r="D422" s="737" t="s">
        <v>2371</v>
      </c>
      <c r="E422" s="737">
        <v>2001</v>
      </c>
      <c r="F422" s="737" t="s">
        <v>2772</v>
      </c>
    </row>
    <row r="423" spans="1:6" ht="16.5" customHeight="1">
      <c r="A423" s="737">
        <f t="shared" si="6"/>
        <v>418</v>
      </c>
      <c r="B423" s="737" t="s">
        <v>2806</v>
      </c>
      <c r="C423" s="737" t="s">
        <v>2360</v>
      </c>
      <c r="D423" s="737" t="s">
        <v>2371</v>
      </c>
      <c r="E423" s="737">
        <v>2003</v>
      </c>
      <c r="F423" s="737" t="s">
        <v>2772</v>
      </c>
    </row>
    <row r="424" spans="1:6" ht="16.5" customHeight="1">
      <c r="A424" s="737">
        <f t="shared" si="6"/>
        <v>419</v>
      </c>
      <c r="B424" s="737" t="s">
        <v>2807</v>
      </c>
      <c r="C424" s="737" t="s">
        <v>2360</v>
      </c>
      <c r="D424" s="737" t="s">
        <v>2371</v>
      </c>
      <c r="E424" s="737">
        <v>2004</v>
      </c>
      <c r="F424" s="737" t="s">
        <v>2772</v>
      </c>
    </row>
    <row r="425" spans="1:6" ht="16.5" customHeight="1">
      <c r="A425" s="737">
        <f t="shared" si="6"/>
        <v>420</v>
      </c>
      <c r="B425" s="737" t="s">
        <v>2808</v>
      </c>
      <c r="C425" s="737" t="s">
        <v>2360</v>
      </c>
      <c r="D425" s="737" t="s">
        <v>2371</v>
      </c>
      <c r="E425" s="737">
        <v>2004</v>
      </c>
      <c r="F425" s="737" t="s">
        <v>2772</v>
      </c>
    </row>
    <row r="426" spans="1:6" ht="16.5" customHeight="1">
      <c r="A426" s="737">
        <f t="shared" si="6"/>
        <v>421</v>
      </c>
      <c r="B426" s="737" t="s">
        <v>2809</v>
      </c>
      <c r="C426" s="737" t="s">
        <v>2360</v>
      </c>
      <c r="D426" s="737" t="s">
        <v>2371</v>
      </c>
      <c r="E426" s="737">
        <v>2004</v>
      </c>
      <c r="F426" s="737" t="s">
        <v>2772</v>
      </c>
    </row>
    <row r="427" spans="1:6" ht="16.5" customHeight="1">
      <c r="A427" s="737">
        <f t="shared" si="6"/>
        <v>422</v>
      </c>
      <c r="B427" s="737" t="s">
        <v>2810</v>
      </c>
      <c r="C427" s="737" t="s">
        <v>2360</v>
      </c>
      <c r="D427" s="737" t="s">
        <v>2371</v>
      </c>
      <c r="E427" s="737">
        <v>2004</v>
      </c>
      <c r="F427" s="737" t="s">
        <v>2772</v>
      </c>
    </row>
    <row r="428" spans="1:6" ht="16.5" customHeight="1">
      <c r="A428" s="737">
        <f t="shared" si="6"/>
        <v>423</v>
      </c>
      <c r="B428" s="737" t="s">
        <v>2811</v>
      </c>
      <c r="C428" s="737" t="s">
        <v>2360</v>
      </c>
      <c r="D428" s="737" t="s">
        <v>2371</v>
      </c>
      <c r="E428" s="737">
        <v>2008</v>
      </c>
      <c r="F428" s="737" t="s">
        <v>2772</v>
      </c>
    </row>
    <row r="429" spans="1:6" ht="16.5" customHeight="1">
      <c r="A429" s="737">
        <f t="shared" si="6"/>
        <v>424</v>
      </c>
      <c r="B429" s="737" t="s">
        <v>2812</v>
      </c>
      <c r="C429" s="737" t="s">
        <v>2360</v>
      </c>
      <c r="D429" s="737" t="s">
        <v>2371</v>
      </c>
      <c r="E429" s="737">
        <v>2008</v>
      </c>
      <c r="F429" s="737" t="s">
        <v>2772</v>
      </c>
    </row>
    <row r="430" spans="1:6" ht="16.5" customHeight="1">
      <c r="A430" s="737">
        <f t="shared" si="6"/>
        <v>425</v>
      </c>
      <c r="B430" s="737" t="s">
        <v>2813</v>
      </c>
      <c r="C430" s="737" t="s">
        <v>2360</v>
      </c>
      <c r="D430" s="737" t="s">
        <v>2371</v>
      </c>
      <c r="E430" s="737">
        <v>2008</v>
      </c>
      <c r="F430" s="737" t="s">
        <v>2772</v>
      </c>
    </row>
    <row r="431" spans="1:6" ht="16.5" customHeight="1">
      <c r="A431" s="737">
        <f t="shared" si="6"/>
        <v>426</v>
      </c>
      <c r="B431" s="737" t="s">
        <v>2814</v>
      </c>
      <c r="C431" s="737" t="s">
        <v>2360</v>
      </c>
      <c r="D431" s="737" t="s">
        <v>2371</v>
      </c>
      <c r="E431" s="737">
        <v>2009</v>
      </c>
      <c r="F431" s="737" t="s">
        <v>2772</v>
      </c>
    </row>
    <row r="432" spans="1:6" ht="16.5" customHeight="1">
      <c r="A432" s="737">
        <f t="shared" si="6"/>
        <v>427</v>
      </c>
      <c r="B432" s="737" t="s">
        <v>2815</v>
      </c>
      <c r="C432" s="737" t="s">
        <v>2360</v>
      </c>
      <c r="D432" s="737" t="s">
        <v>2371</v>
      </c>
      <c r="E432" s="737">
        <v>2009</v>
      </c>
      <c r="F432" s="737" t="s">
        <v>2772</v>
      </c>
    </row>
    <row r="433" spans="1:6" ht="16.5" customHeight="1">
      <c r="A433" s="737">
        <f t="shared" si="6"/>
        <v>428</v>
      </c>
      <c r="B433" s="737" t="s">
        <v>2816</v>
      </c>
      <c r="C433" s="737" t="s">
        <v>2360</v>
      </c>
      <c r="D433" s="737" t="s">
        <v>2371</v>
      </c>
      <c r="E433" s="737">
        <v>2009</v>
      </c>
      <c r="F433" s="737" t="s">
        <v>2772</v>
      </c>
    </row>
    <row r="434" spans="1:6" ht="16.5" customHeight="1">
      <c r="A434" s="737">
        <f t="shared" si="6"/>
        <v>429</v>
      </c>
      <c r="B434" s="737" t="s">
        <v>2817</v>
      </c>
      <c r="C434" s="737" t="s">
        <v>2360</v>
      </c>
      <c r="D434" s="737" t="s">
        <v>2371</v>
      </c>
      <c r="E434" s="737">
        <v>2009</v>
      </c>
      <c r="F434" s="737" t="s">
        <v>2772</v>
      </c>
    </row>
    <row r="435" spans="1:6" ht="16.5" customHeight="1">
      <c r="A435" s="737">
        <f t="shared" si="6"/>
        <v>430</v>
      </c>
      <c r="B435" s="737" t="s">
        <v>2818</v>
      </c>
      <c r="C435" s="737" t="s">
        <v>2360</v>
      </c>
      <c r="D435" s="737" t="s">
        <v>2371</v>
      </c>
      <c r="E435" s="737">
        <v>2009</v>
      </c>
      <c r="F435" s="737" t="s">
        <v>2772</v>
      </c>
    </row>
    <row r="436" spans="1:6" ht="16.5" customHeight="1">
      <c r="A436" s="737">
        <f t="shared" si="6"/>
        <v>431</v>
      </c>
      <c r="B436" s="737" t="s">
        <v>2819</v>
      </c>
      <c r="C436" s="737" t="s">
        <v>2360</v>
      </c>
      <c r="D436" s="737" t="s">
        <v>2371</v>
      </c>
      <c r="E436" s="737">
        <v>2010</v>
      </c>
      <c r="F436" s="737" t="s">
        <v>2772</v>
      </c>
    </row>
    <row r="437" spans="1:6" ht="16.5" customHeight="1">
      <c r="A437" s="737">
        <f t="shared" si="6"/>
        <v>432</v>
      </c>
      <c r="B437" s="737" t="s">
        <v>2820</v>
      </c>
      <c r="C437" s="737" t="s">
        <v>2360</v>
      </c>
      <c r="D437" s="737" t="s">
        <v>2371</v>
      </c>
      <c r="E437" s="737">
        <v>2010</v>
      </c>
      <c r="F437" s="737" t="s">
        <v>2772</v>
      </c>
    </row>
    <row r="438" spans="1:6" ht="16.5" customHeight="1">
      <c r="A438" s="737">
        <f t="shared" si="6"/>
        <v>433</v>
      </c>
      <c r="B438" s="737" t="s">
        <v>2821</v>
      </c>
      <c r="C438" s="737" t="s">
        <v>2360</v>
      </c>
      <c r="D438" s="737" t="s">
        <v>2371</v>
      </c>
      <c r="E438" s="737">
        <v>2011</v>
      </c>
      <c r="F438" s="737" t="s">
        <v>2772</v>
      </c>
    </row>
    <row r="439" spans="1:6" ht="16.5" customHeight="1">
      <c r="A439" s="737">
        <f t="shared" si="6"/>
        <v>434</v>
      </c>
      <c r="B439" s="737" t="s">
        <v>2822</v>
      </c>
      <c r="C439" s="737" t="s">
        <v>2360</v>
      </c>
      <c r="D439" s="737" t="s">
        <v>2371</v>
      </c>
      <c r="E439" s="737">
        <v>2011</v>
      </c>
      <c r="F439" s="737" t="s">
        <v>2772</v>
      </c>
    </row>
    <row r="440" spans="1:6" ht="16.5" customHeight="1">
      <c r="A440" s="737">
        <f t="shared" si="6"/>
        <v>435</v>
      </c>
      <c r="B440" s="737" t="s">
        <v>2823</v>
      </c>
      <c r="C440" s="737" t="s">
        <v>2360</v>
      </c>
      <c r="D440" s="737" t="s">
        <v>2371</v>
      </c>
      <c r="E440" s="737">
        <v>2012</v>
      </c>
      <c r="F440" s="737" t="s">
        <v>2772</v>
      </c>
    </row>
    <row r="441" spans="1:6" ht="16.5" customHeight="1">
      <c r="A441" s="737">
        <f t="shared" si="6"/>
        <v>436</v>
      </c>
      <c r="B441" s="737" t="s">
        <v>2824</v>
      </c>
      <c r="C441" s="737" t="s">
        <v>2360</v>
      </c>
      <c r="D441" s="737" t="s">
        <v>2371</v>
      </c>
      <c r="E441" s="737">
        <v>2012</v>
      </c>
      <c r="F441" s="737" t="s">
        <v>2772</v>
      </c>
    </row>
    <row r="442" spans="1:6" ht="16.5" customHeight="1">
      <c r="A442" s="737">
        <f t="shared" si="6"/>
        <v>437</v>
      </c>
      <c r="B442" s="737" t="s">
        <v>2825</v>
      </c>
      <c r="C442" s="737" t="s">
        <v>2360</v>
      </c>
      <c r="D442" s="737" t="s">
        <v>2371</v>
      </c>
      <c r="E442" s="737">
        <v>2012</v>
      </c>
      <c r="F442" s="737" t="s">
        <v>2772</v>
      </c>
    </row>
    <row r="443" spans="1:6" ht="16.5" customHeight="1">
      <c r="A443" s="737">
        <f t="shared" si="6"/>
        <v>438</v>
      </c>
      <c r="B443" s="737" t="s">
        <v>2826</v>
      </c>
      <c r="C443" s="737" t="s">
        <v>2360</v>
      </c>
      <c r="D443" s="737" t="s">
        <v>2364</v>
      </c>
      <c r="E443" s="737">
        <v>1999</v>
      </c>
      <c r="F443" s="737" t="s">
        <v>2772</v>
      </c>
    </row>
    <row r="444" spans="1:6" ht="16.5" customHeight="1">
      <c r="A444" s="737">
        <f t="shared" si="6"/>
        <v>439</v>
      </c>
      <c r="B444" s="737" t="s">
        <v>2827</v>
      </c>
      <c r="C444" s="737" t="s">
        <v>2360</v>
      </c>
      <c r="D444" s="737" t="s">
        <v>2364</v>
      </c>
      <c r="E444" s="737">
        <v>2004</v>
      </c>
      <c r="F444" s="737" t="s">
        <v>2772</v>
      </c>
    </row>
    <row r="445" spans="1:6" ht="16.5" customHeight="1">
      <c r="A445" s="737">
        <f t="shared" si="6"/>
        <v>440</v>
      </c>
      <c r="B445" s="737" t="s">
        <v>2828</v>
      </c>
      <c r="C445" s="737" t="s">
        <v>2360</v>
      </c>
      <c r="D445" s="737" t="s">
        <v>2364</v>
      </c>
      <c r="E445" s="737">
        <v>2008</v>
      </c>
      <c r="F445" s="737" t="s">
        <v>2772</v>
      </c>
    </row>
    <row r="446" spans="1:6" ht="16.5" customHeight="1">
      <c r="A446" s="737">
        <f t="shared" si="6"/>
        <v>441</v>
      </c>
      <c r="B446" s="737" t="s">
        <v>2829</v>
      </c>
      <c r="C446" s="737" t="s">
        <v>2360</v>
      </c>
      <c r="D446" s="737" t="s">
        <v>2364</v>
      </c>
      <c r="E446" s="737">
        <v>2008</v>
      </c>
      <c r="F446" s="737" t="s">
        <v>2772</v>
      </c>
    </row>
    <row r="447" spans="1:6" ht="16.5" customHeight="1">
      <c r="A447" s="737">
        <f t="shared" si="6"/>
        <v>442</v>
      </c>
      <c r="B447" s="737" t="s">
        <v>2830</v>
      </c>
      <c r="C447" s="737" t="s">
        <v>2360</v>
      </c>
      <c r="D447" s="737" t="s">
        <v>2364</v>
      </c>
      <c r="E447" s="737">
        <v>2011</v>
      </c>
      <c r="F447" s="737" t="s">
        <v>2772</v>
      </c>
    </row>
    <row r="448" spans="1:6" ht="16.5" customHeight="1">
      <c r="A448" s="737">
        <f t="shared" si="6"/>
        <v>443</v>
      </c>
      <c r="B448" s="737" t="s">
        <v>2831</v>
      </c>
      <c r="C448" s="737" t="s">
        <v>2360</v>
      </c>
      <c r="D448" s="737" t="s">
        <v>2364</v>
      </c>
      <c r="E448" s="737">
        <v>2011</v>
      </c>
      <c r="F448" s="737" t="s">
        <v>2772</v>
      </c>
    </row>
    <row r="449" spans="1:6" ht="16.5" customHeight="1">
      <c r="A449" s="737">
        <f t="shared" si="6"/>
        <v>444</v>
      </c>
      <c r="B449" s="737" t="s">
        <v>2832</v>
      </c>
      <c r="C449" s="737" t="s">
        <v>2360</v>
      </c>
      <c r="D449" s="737" t="s">
        <v>2364</v>
      </c>
      <c r="E449" s="737">
        <v>2011</v>
      </c>
      <c r="F449" s="737" t="s">
        <v>2772</v>
      </c>
    </row>
    <row r="450" spans="1:6" ht="16.5" customHeight="1">
      <c r="A450" s="737">
        <f t="shared" si="6"/>
        <v>445</v>
      </c>
      <c r="B450" s="737" t="s">
        <v>2833</v>
      </c>
      <c r="C450" s="737" t="s">
        <v>2360</v>
      </c>
      <c r="D450" s="737" t="s">
        <v>2364</v>
      </c>
      <c r="E450" s="737">
        <v>2011</v>
      </c>
      <c r="F450" s="737" t="s">
        <v>2772</v>
      </c>
    </row>
    <row r="451" spans="1:6" ht="16.5" customHeight="1">
      <c r="A451" s="737">
        <f t="shared" si="6"/>
        <v>446</v>
      </c>
      <c r="B451" s="737" t="s">
        <v>2834</v>
      </c>
      <c r="C451" s="737" t="s">
        <v>2360</v>
      </c>
      <c r="D451" s="737" t="s">
        <v>2364</v>
      </c>
      <c r="E451" s="737">
        <v>2011</v>
      </c>
      <c r="F451" s="737" t="s">
        <v>2772</v>
      </c>
    </row>
    <row r="452" spans="1:6" ht="16.5" customHeight="1">
      <c r="A452" s="737">
        <f t="shared" si="6"/>
        <v>447</v>
      </c>
      <c r="B452" s="737" t="s">
        <v>2835</v>
      </c>
      <c r="C452" s="737" t="s">
        <v>2360</v>
      </c>
      <c r="D452" s="737" t="s">
        <v>2364</v>
      </c>
      <c r="E452" s="737">
        <v>2011</v>
      </c>
      <c r="F452" s="737" t="s">
        <v>2772</v>
      </c>
    </row>
    <row r="453" spans="1:6" ht="16.5" customHeight="1">
      <c r="A453" s="737">
        <f t="shared" si="6"/>
        <v>448</v>
      </c>
      <c r="B453" s="737" t="s">
        <v>2836</v>
      </c>
      <c r="C453" s="737" t="s">
        <v>2360</v>
      </c>
      <c r="D453" s="737" t="s">
        <v>2364</v>
      </c>
      <c r="E453" s="737">
        <v>2011</v>
      </c>
      <c r="F453" s="737" t="s">
        <v>2772</v>
      </c>
    </row>
    <row r="454" spans="1:6" ht="16.5" customHeight="1">
      <c r="A454" s="737">
        <f t="shared" si="6"/>
        <v>449</v>
      </c>
      <c r="B454" s="737" t="s">
        <v>2837</v>
      </c>
      <c r="C454" s="737" t="s">
        <v>2360</v>
      </c>
      <c r="D454" s="737" t="s">
        <v>2364</v>
      </c>
      <c r="E454" s="737">
        <v>2011</v>
      </c>
      <c r="F454" s="737" t="s">
        <v>2772</v>
      </c>
    </row>
    <row r="455" spans="1:6" ht="16.5" customHeight="1">
      <c r="A455" s="737">
        <f t="shared" si="6"/>
        <v>450</v>
      </c>
      <c r="B455" s="737" t="s">
        <v>2838</v>
      </c>
      <c r="C455" s="737" t="s">
        <v>2360</v>
      </c>
      <c r="D455" s="737" t="s">
        <v>2364</v>
      </c>
      <c r="E455" s="737">
        <v>2011</v>
      </c>
      <c r="F455" s="737" t="s">
        <v>2772</v>
      </c>
    </row>
    <row r="456" spans="1:6" ht="16.5" customHeight="1">
      <c r="A456" s="737">
        <f t="shared" ref="A456:A519" si="7">A455+1</f>
        <v>451</v>
      </c>
      <c r="B456" s="737" t="s">
        <v>2839</v>
      </c>
      <c r="C456" s="737" t="s">
        <v>2360</v>
      </c>
      <c r="D456" s="737" t="s">
        <v>2364</v>
      </c>
      <c r="E456" s="737">
        <v>2012</v>
      </c>
      <c r="F456" s="737" t="s">
        <v>2772</v>
      </c>
    </row>
    <row r="457" spans="1:6" ht="16.5" customHeight="1">
      <c r="A457" s="737">
        <f t="shared" si="7"/>
        <v>452</v>
      </c>
      <c r="B457" s="737" t="s">
        <v>2840</v>
      </c>
      <c r="C457" s="737" t="s">
        <v>2360</v>
      </c>
      <c r="D457" s="737" t="s">
        <v>2364</v>
      </c>
      <c r="E457" s="737">
        <v>2012</v>
      </c>
      <c r="F457" s="737" t="s">
        <v>2772</v>
      </c>
    </row>
    <row r="458" spans="1:6" ht="16.5" customHeight="1">
      <c r="A458" s="737">
        <f t="shared" si="7"/>
        <v>453</v>
      </c>
      <c r="B458" s="737" t="s">
        <v>2841</v>
      </c>
      <c r="C458" s="737" t="s">
        <v>2360</v>
      </c>
      <c r="D458" s="737" t="s">
        <v>2364</v>
      </c>
      <c r="E458" s="737">
        <v>2014</v>
      </c>
      <c r="F458" s="737" t="s">
        <v>2772</v>
      </c>
    </row>
    <row r="459" spans="1:6" ht="16.5" customHeight="1">
      <c r="A459" s="737">
        <f t="shared" si="7"/>
        <v>454</v>
      </c>
      <c r="B459" s="737" t="s">
        <v>2842</v>
      </c>
      <c r="C459" s="737" t="s">
        <v>2360</v>
      </c>
      <c r="D459" s="737" t="s">
        <v>2364</v>
      </c>
      <c r="E459" s="737">
        <v>2014</v>
      </c>
      <c r="F459" s="737" t="s">
        <v>2772</v>
      </c>
    </row>
    <row r="460" spans="1:6" ht="16.5" customHeight="1">
      <c r="A460" s="737">
        <f t="shared" si="7"/>
        <v>455</v>
      </c>
      <c r="B460" s="737" t="s">
        <v>2843</v>
      </c>
      <c r="C460" s="737" t="s">
        <v>2360</v>
      </c>
      <c r="D460" s="737" t="s">
        <v>2364</v>
      </c>
      <c r="E460" s="737">
        <v>2014</v>
      </c>
      <c r="F460" s="737" t="s">
        <v>2772</v>
      </c>
    </row>
    <row r="461" spans="1:6" ht="16.5" customHeight="1">
      <c r="A461" s="737">
        <f t="shared" si="7"/>
        <v>456</v>
      </c>
      <c r="B461" s="737" t="s">
        <v>2844</v>
      </c>
      <c r="C461" s="737" t="s">
        <v>2360</v>
      </c>
      <c r="D461" s="737" t="s">
        <v>2364</v>
      </c>
      <c r="E461" s="737">
        <v>2014</v>
      </c>
      <c r="F461" s="737" t="s">
        <v>2772</v>
      </c>
    </row>
    <row r="462" spans="1:6" ht="16.5" customHeight="1">
      <c r="A462" s="737">
        <f t="shared" si="7"/>
        <v>457</v>
      </c>
      <c r="B462" s="737" t="s">
        <v>2845</v>
      </c>
      <c r="C462" s="737" t="s">
        <v>2360</v>
      </c>
      <c r="D462" s="737" t="s">
        <v>2364</v>
      </c>
      <c r="E462" s="737">
        <v>2015</v>
      </c>
      <c r="F462" s="737" t="s">
        <v>2772</v>
      </c>
    </row>
    <row r="463" spans="1:6" ht="16.5" customHeight="1">
      <c r="A463" s="737">
        <f t="shared" si="7"/>
        <v>458</v>
      </c>
      <c r="B463" s="737" t="s">
        <v>2846</v>
      </c>
      <c r="C463" s="737" t="s">
        <v>2360</v>
      </c>
      <c r="D463" s="737" t="s">
        <v>2633</v>
      </c>
      <c r="E463" s="737">
        <v>2013</v>
      </c>
      <c r="F463" s="737" t="s">
        <v>2772</v>
      </c>
    </row>
    <row r="464" spans="1:6" ht="16.5" customHeight="1">
      <c r="A464" s="737">
        <f t="shared" si="7"/>
        <v>459</v>
      </c>
      <c r="B464" s="737" t="s">
        <v>2847</v>
      </c>
      <c r="C464" s="737" t="s">
        <v>2360</v>
      </c>
      <c r="D464" s="737" t="s">
        <v>2633</v>
      </c>
      <c r="E464" s="737">
        <v>2013</v>
      </c>
      <c r="F464" s="737" t="s">
        <v>2772</v>
      </c>
    </row>
    <row r="465" spans="1:6" ht="16.5" customHeight="1">
      <c r="A465" s="737">
        <f t="shared" si="7"/>
        <v>460</v>
      </c>
      <c r="B465" s="737" t="s">
        <v>2848</v>
      </c>
      <c r="C465" s="737" t="s">
        <v>2360</v>
      </c>
      <c r="D465" s="737" t="s">
        <v>2849</v>
      </c>
      <c r="E465" s="737">
        <v>2009</v>
      </c>
      <c r="F465" s="737" t="s">
        <v>2772</v>
      </c>
    </row>
    <row r="466" spans="1:6" ht="16.5" customHeight="1">
      <c r="A466" s="737">
        <f t="shared" si="7"/>
        <v>461</v>
      </c>
      <c r="B466" s="737" t="s">
        <v>2850</v>
      </c>
      <c r="C466" s="737" t="s">
        <v>2360</v>
      </c>
      <c r="D466" s="737" t="s">
        <v>2849</v>
      </c>
      <c r="E466" s="737">
        <v>2012</v>
      </c>
      <c r="F466" s="737" t="s">
        <v>2772</v>
      </c>
    </row>
    <row r="467" spans="1:6" ht="16.5" customHeight="1">
      <c r="A467" s="737">
        <f t="shared" si="7"/>
        <v>462</v>
      </c>
      <c r="B467" s="737" t="s">
        <v>2851</v>
      </c>
      <c r="C467" s="737" t="s">
        <v>2360</v>
      </c>
      <c r="D467" s="737" t="s">
        <v>2403</v>
      </c>
      <c r="E467" s="737">
        <v>2013</v>
      </c>
      <c r="F467" s="737" t="s">
        <v>2772</v>
      </c>
    </row>
    <row r="468" spans="1:6" ht="16.5" customHeight="1">
      <c r="A468" s="737">
        <f t="shared" si="7"/>
        <v>463</v>
      </c>
      <c r="B468" s="737" t="s">
        <v>2852</v>
      </c>
      <c r="C468" s="737" t="s">
        <v>2360</v>
      </c>
      <c r="D468" s="737" t="s">
        <v>2403</v>
      </c>
      <c r="E468" s="737">
        <v>2013</v>
      </c>
      <c r="F468" s="737" t="s">
        <v>2772</v>
      </c>
    </row>
    <row r="469" spans="1:6" ht="16.5" customHeight="1">
      <c r="A469" s="737">
        <f t="shared" si="7"/>
        <v>464</v>
      </c>
      <c r="B469" s="737" t="s">
        <v>2853</v>
      </c>
      <c r="C469" s="737" t="s">
        <v>2360</v>
      </c>
      <c r="D469" s="737" t="s">
        <v>2403</v>
      </c>
      <c r="E469" s="737">
        <v>2013</v>
      </c>
      <c r="F469" s="737" t="s">
        <v>2772</v>
      </c>
    </row>
    <row r="470" spans="1:6" ht="16.5" customHeight="1">
      <c r="A470" s="737">
        <f t="shared" si="7"/>
        <v>465</v>
      </c>
      <c r="B470" s="737" t="s">
        <v>2854</v>
      </c>
      <c r="C470" s="737" t="s">
        <v>2360</v>
      </c>
      <c r="D470" s="737" t="s">
        <v>2411</v>
      </c>
      <c r="E470" s="737">
        <v>2012</v>
      </c>
      <c r="F470" s="737" t="s">
        <v>2772</v>
      </c>
    </row>
    <row r="471" spans="1:6" ht="16.5" customHeight="1">
      <c r="A471" s="737">
        <f t="shared" si="7"/>
        <v>466</v>
      </c>
      <c r="B471" s="737" t="s">
        <v>2855</v>
      </c>
      <c r="C471" s="737" t="s">
        <v>2379</v>
      </c>
      <c r="D471" s="737" t="s">
        <v>2364</v>
      </c>
      <c r="E471" s="737">
        <v>2008</v>
      </c>
      <c r="F471" s="737" t="s">
        <v>2856</v>
      </c>
    </row>
    <row r="472" spans="1:6" ht="16.5" customHeight="1">
      <c r="A472" s="737">
        <f t="shared" si="7"/>
        <v>467</v>
      </c>
      <c r="B472" s="737" t="s">
        <v>2857</v>
      </c>
      <c r="C472" s="737" t="s">
        <v>2379</v>
      </c>
      <c r="D472" s="737" t="s">
        <v>2364</v>
      </c>
      <c r="E472" s="737">
        <v>2008</v>
      </c>
      <c r="F472" s="737" t="s">
        <v>2856</v>
      </c>
    </row>
    <row r="473" spans="1:6" ht="16.5" customHeight="1">
      <c r="A473" s="737">
        <f t="shared" si="7"/>
        <v>468</v>
      </c>
      <c r="B473" s="737" t="s">
        <v>2858</v>
      </c>
      <c r="C473" s="737" t="s">
        <v>2379</v>
      </c>
      <c r="D473" s="737" t="s">
        <v>2364</v>
      </c>
      <c r="E473" s="737">
        <v>2012</v>
      </c>
      <c r="F473" s="737" t="s">
        <v>2856</v>
      </c>
    </row>
    <row r="474" spans="1:6" ht="16.5" customHeight="1">
      <c r="A474" s="737">
        <f t="shared" si="7"/>
        <v>469</v>
      </c>
      <c r="B474" s="737" t="s">
        <v>2859</v>
      </c>
      <c r="C474" s="737" t="s">
        <v>2379</v>
      </c>
      <c r="D474" s="737" t="s">
        <v>2364</v>
      </c>
      <c r="E474" s="737">
        <v>2012</v>
      </c>
      <c r="F474" s="737" t="s">
        <v>2856</v>
      </c>
    </row>
    <row r="475" spans="1:6" ht="16.5" customHeight="1">
      <c r="A475" s="737">
        <f t="shared" si="7"/>
        <v>470</v>
      </c>
      <c r="B475" s="737" t="s">
        <v>2860</v>
      </c>
      <c r="C475" s="737" t="s">
        <v>2379</v>
      </c>
      <c r="D475" s="737" t="s">
        <v>2411</v>
      </c>
      <c r="E475" s="737">
        <v>2004</v>
      </c>
      <c r="F475" s="737" t="s">
        <v>2856</v>
      </c>
    </row>
    <row r="476" spans="1:6" ht="16.5" customHeight="1">
      <c r="A476" s="737">
        <f t="shared" si="7"/>
        <v>471</v>
      </c>
      <c r="B476" s="737" t="s">
        <v>2861</v>
      </c>
      <c r="C476" s="737" t="s">
        <v>2379</v>
      </c>
      <c r="D476" s="737" t="s">
        <v>2411</v>
      </c>
      <c r="E476" s="737">
        <v>2004</v>
      </c>
      <c r="F476" s="737" t="s">
        <v>2856</v>
      </c>
    </row>
    <row r="477" spans="1:6" ht="16.5" customHeight="1">
      <c r="A477" s="737">
        <f t="shared" si="7"/>
        <v>472</v>
      </c>
      <c r="B477" s="737" t="s">
        <v>2862</v>
      </c>
      <c r="C477" s="737" t="s">
        <v>2379</v>
      </c>
      <c r="D477" s="737" t="s">
        <v>2411</v>
      </c>
      <c r="E477" s="737">
        <v>2004</v>
      </c>
      <c r="F477" s="737" t="s">
        <v>2856</v>
      </c>
    </row>
    <row r="478" spans="1:6" ht="16.5" customHeight="1">
      <c r="A478" s="737">
        <f t="shared" si="7"/>
        <v>473</v>
      </c>
      <c r="B478" s="737" t="s">
        <v>2863</v>
      </c>
      <c r="C478" s="737" t="s">
        <v>2360</v>
      </c>
      <c r="D478" s="737" t="s">
        <v>2371</v>
      </c>
      <c r="E478" s="737">
        <v>2005</v>
      </c>
      <c r="F478" s="737" t="s">
        <v>2856</v>
      </c>
    </row>
    <row r="479" spans="1:6" ht="16.5" customHeight="1">
      <c r="A479" s="737">
        <f t="shared" si="7"/>
        <v>474</v>
      </c>
      <c r="B479" s="737" t="s">
        <v>2864</v>
      </c>
      <c r="C479" s="737" t="s">
        <v>2360</v>
      </c>
      <c r="D479" s="737" t="s">
        <v>2371</v>
      </c>
      <c r="E479" s="737">
        <v>2005</v>
      </c>
      <c r="F479" s="737" t="s">
        <v>2856</v>
      </c>
    </row>
    <row r="480" spans="1:6" ht="16.5" customHeight="1">
      <c r="A480" s="737">
        <f t="shared" si="7"/>
        <v>475</v>
      </c>
      <c r="B480" s="737" t="s">
        <v>2865</v>
      </c>
      <c r="C480" s="737" t="s">
        <v>2360</v>
      </c>
      <c r="D480" s="737" t="s">
        <v>2364</v>
      </c>
      <c r="E480" s="737">
        <v>2011</v>
      </c>
      <c r="F480" s="737" t="s">
        <v>2856</v>
      </c>
    </row>
    <row r="481" spans="1:6" ht="16.5" customHeight="1">
      <c r="A481" s="737">
        <f t="shared" si="7"/>
        <v>476</v>
      </c>
      <c r="B481" s="737" t="s">
        <v>2866</v>
      </c>
      <c r="C481" s="737" t="s">
        <v>2360</v>
      </c>
      <c r="D481" s="737" t="s">
        <v>2633</v>
      </c>
      <c r="E481" s="737">
        <v>2013</v>
      </c>
      <c r="F481" s="737" t="s">
        <v>2856</v>
      </c>
    </row>
    <row r="482" spans="1:6" ht="16.5" customHeight="1">
      <c r="A482" s="737">
        <f t="shared" si="7"/>
        <v>477</v>
      </c>
      <c r="B482" s="737" t="s">
        <v>2867</v>
      </c>
      <c r="C482" s="737" t="s">
        <v>2360</v>
      </c>
      <c r="D482" s="737" t="s">
        <v>2411</v>
      </c>
      <c r="E482" s="737">
        <v>2012</v>
      </c>
      <c r="F482" s="737" t="s">
        <v>2856</v>
      </c>
    </row>
    <row r="483" spans="1:6" ht="16.5" customHeight="1">
      <c r="A483" s="737">
        <f t="shared" si="7"/>
        <v>478</v>
      </c>
      <c r="B483" s="737" t="s">
        <v>2868</v>
      </c>
      <c r="C483" s="737" t="s">
        <v>2376</v>
      </c>
      <c r="D483" s="737" t="s">
        <v>2377</v>
      </c>
      <c r="E483" s="737">
        <v>2013</v>
      </c>
      <c r="F483" s="737" t="s">
        <v>2856</v>
      </c>
    </row>
    <row r="484" spans="1:6" ht="16.5" customHeight="1">
      <c r="A484" s="737">
        <f t="shared" si="7"/>
        <v>479</v>
      </c>
      <c r="B484" s="737" t="s">
        <v>2869</v>
      </c>
      <c r="C484" s="737" t="s">
        <v>2379</v>
      </c>
      <c r="D484" s="737" t="s">
        <v>2390</v>
      </c>
      <c r="E484" s="737">
        <v>2009</v>
      </c>
      <c r="F484" s="737" t="s">
        <v>2870</v>
      </c>
    </row>
    <row r="485" spans="1:6" ht="16.5" customHeight="1">
      <c r="A485" s="737">
        <f t="shared" si="7"/>
        <v>480</v>
      </c>
      <c r="B485" s="737" t="s">
        <v>2871</v>
      </c>
      <c r="C485" s="737" t="s">
        <v>2379</v>
      </c>
      <c r="D485" s="737" t="s">
        <v>2390</v>
      </c>
      <c r="E485" s="737">
        <v>2009</v>
      </c>
      <c r="F485" s="737" t="s">
        <v>2870</v>
      </c>
    </row>
    <row r="486" spans="1:6" ht="16.5" customHeight="1">
      <c r="A486" s="737">
        <f t="shared" si="7"/>
        <v>481</v>
      </c>
      <c r="B486" s="737" t="s">
        <v>2872</v>
      </c>
      <c r="C486" s="737" t="s">
        <v>2379</v>
      </c>
      <c r="D486" s="737" t="s">
        <v>2390</v>
      </c>
      <c r="E486" s="737">
        <v>2009</v>
      </c>
      <c r="F486" s="737" t="s">
        <v>2870</v>
      </c>
    </row>
    <row r="487" spans="1:6" ht="16.5" customHeight="1">
      <c r="A487" s="737">
        <f t="shared" si="7"/>
        <v>482</v>
      </c>
      <c r="B487" s="737" t="s">
        <v>2873</v>
      </c>
      <c r="C487" s="737" t="s">
        <v>2379</v>
      </c>
      <c r="D487" s="737" t="s">
        <v>2390</v>
      </c>
      <c r="E487" s="737">
        <v>2013</v>
      </c>
      <c r="F487" s="737" t="s">
        <v>2870</v>
      </c>
    </row>
    <row r="488" spans="1:6" ht="16.5" customHeight="1">
      <c r="A488" s="737">
        <f t="shared" si="7"/>
        <v>483</v>
      </c>
      <c r="B488" s="737" t="s">
        <v>2874</v>
      </c>
      <c r="C488" s="737" t="s">
        <v>2379</v>
      </c>
      <c r="D488" s="737" t="s">
        <v>2390</v>
      </c>
      <c r="E488" s="737">
        <v>2013</v>
      </c>
      <c r="F488" s="737" t="s">
        <v>2870</v>
      </c>
    </row>
    <row r="489" spans="1:6" ht="16.5" customHeight="1">
      <c r="A489" s="737">
        <f t="shared" si="7"/>
        <v>484</v>
      </c>
      <c r="B489" s="737" t="s">
        <v>2875</v>
      </c>
      <c r="C489" s="737" t="s">
        <v>2379</v>
      </c>
      <c r="D489" s="737" t="s">
        <v>2390</v>
      </c>
      <c r="E489" s="737">
        <v>2013</v>
      </c>
      <c r="F489" s="737" t="s">
        <v>2870</v>
      </c>
    </row>
    <row r="490" spans="1:6" ht="16.5" customHeight="1">
      <c r="A490" s="737">
        <f t="shared" si="7"/>
        <v>485</v>
      </c>
      <c r="B490" s="737" t="s">
        <v>2876</v>
      </c>
      <c r="C490" s="737" t="s">
        <v>2379</v>
      </c>
      <c r="D490" s="737" t="s">
        <v>2390</v>
      </c>
      <c r="E490" s="737">
        <v>2013</v>
      </c>
      <c r="F490" s="737" t="s">
        <v>2870</v>
      </c>
    </row>
    <row r="491" spans="1:6" ht="16.5" customHeight="1">
      <c r="A491" s="737">
        <f t="shared" si="7"/>
        <v>486</v>
      </c>
      <c r="B491" s="737" t="s">
        <v>2877</v>
      </c>
      <c r="C491" s="737" t="s">
        <v>2379</v>
      </c>
      <c r="D491" s="737" t="s">
        <v>2390</v>
      </c>
      <c r="E491" s="737">
        <v>2013</v>
      </c>
      <c r="F491" s="737" t="s">
        <v>2870</v>
      </c>
    </row>
    <row r="492" spans="1:6" ht="16.5" customHeight="1">
      <c r="A492" s="737">
        <f t="shared" si="7"/>
        <v>487</v>
      </c>
      <c r="B492" s="737" t="s">
        <v>2878</v>
      </c>
      <c r="C492" s="737" t="s">
        <v>2379</v>
      </c>
      <c r="D492" s="737" t="s">
        <v>2390</v>
      </c>
      <c r="E492" s="737">
        <v>2013</v>
      </c>
      <c r="F492" s="737" t="s">
        <v>2870</v>
      </c>
    </row>
    <row r="493" spans="1:6" ht="16.5" customHeight="1">
      <c r="A493" s="737">
        <f t="shared" si="7"/>
        <v>488</v>
      </c>
      <c r="B493" s="737" t="s">
        <v>2879</v>
      </c>
      <c r="C493" s="737" t="s">
        <v>2379</v>
      </c>
      <c r="D493" s="737" t="s">
        <v>2390</v>
      </c>
      <c r="E493" s="737">
        <v>2013</v>
      </c>
      <c r="F493" s="737" t="s">
        <v>2870</v>
      </c>
    </row>
    <row r="494" spans="1:6" ht="16.5" customHeight="1">
      <c r="A494" s="737">
        <f t="shared" si="7"/>
        <v>489</v>
      </c>
      <c r="B494" s="737" t="s">
        <v>2880</v>
      </c>
      <c r="C494" s="737" t="s">
        <v>2379</v>
      </c>
      <c r="D494" s="737" t="s">
        <v>2390</v>
      </c>
      <c r="E494" s="737">
        <v>2013</v>
      </c>
      <c r="F494" s="737" t="s">
        <v>2870</v>
      </c>
    </row>
    <row r="495" spans="1:6" ht="16.5" customHeight="1">
      <c r="A495" s="737">
        <f t="shared" si="7"/>
        <v>490</v>
      </c>
      <c r="B495" s="737" t="s">
        <v>2881</v>
      </c>
      <c r="C495" s="737" t="s">
        <v>2379</v>
      </c>
      <c r="D495" s="737" t="s">
        <v>2390</v>
      </c>
      <c r="E495" s="737">
        <v>2013</v>
      </c>
      <c r="F495" s="737" t="s">
        <v>2870</v>
      </c>
    </row>
    <row r="496" spans="1:6" ht="16.5" customHeight="1">
      <c r="A496" s="737">
        <f t="shared" si="7"/>
        <v>491</v>
      </c>
      <c r="B496" s="737" t="s">
        <v>2882</v>
      </c>
      <c r="C496" s="737" t="s">
        <v>2379</v>
      </c>
      <c r="D496" s="737" t="s">
        <v>2390</v>
      </c>
      <c r="E496" s="737">
        <v>2013</v>
      </c>
      <c r="F496" s="737" t="s">
        <v>2870</v>
      </c>
    </row>
    <row r="497" spans="1:6" ht="16.5" customHeight="1">
      <c r="A497" s="737">
        <f t="shared" si="7"/>
        <v>492</v>
      </c>
      <c r="B497" s="737" t="s">
        <v>2883</v>
      </c>
      <c r="C497" s="737" t="s">
        <v>2379</v>
      </c>
      <c r="D497" s="737" t="s">
        <v>2390</v>
      </c>
      <c r="E497" s="737">
        <v>2013</v>
      </c>
      <c r="F497" s="737" t="s">
        <v>2870</v>
      </c>
    </row>
    <row r="498" spans="1:6" ht="16.5" customHeight="1">
      <c r="A498" s="737">
        <f t="shared" si="7"/>
        <v>493</v>
      </c>
      <c r="B498" s="737" t="s">
        <v>2884</v>
      </c>
      <c r="C498" s="737" t="s">
        <v>2379</v>
      </c>
      <c r="D498" s="737" t="s">
        <v>2390</v>
      </c>
      <c r="E498" s="737">
        <v>2013</v>
      </c>
      <c r="F498" s="737" t="s">
        <v>2870</v>
      </c>
    </row>
    <row r="499" spans="1:6" ht="16.5" customHeight="1">
      <c r="A499" s="737">
        <f t="shared" si="7"/>
        <v>494</v>
      </c>
      <c r="B499" s="737" t="s">
        <v>2885</v>
      </c>
      <c r="C499" s="737" t="s">
        <v>2379</v>
      </c>
      <c r="D499" s="737" t="s">
        <v>2390</v>
      </c>
      <c r="E499" s="737">
        <v>2013</v>
      </c>
      <c r="F499" s="737" t="s">
        <v>2870</v>
      </c>
    </row>
    <row r="500" spans="1:6" ht="16.5" customHeight="1">
      <c r="A500" s="737">
        <f t="shared" si="7"/>
        <v>495</v>
      </c>
      <c r="B500" s="737" t="s">
        <v>2886</v>
      </c>
      <c r="C500" s="737" t="s">
        <v>2379</v>
      </c>
      <c r="D500" s="737" t="s">
        <v>2390</v>
      </c>
      <c r="E500" s="737">
        <v>2013</v>
      </c>
      <c r="F500" s="737" t="s">
        <v>2870</v>
      </c>
    </row>
    <row r="501" spans="1:6" ht="16.5" customHeight="1">
      <c r="A501" s="737">
        <f t="shared" si="7"/>
        <v>496</v>
      </c>
      <c r="B501" s="737" t="s">
        <v>2887</v>
      </c>
      <c r="C501" s="737" t="s">
        <v>2379</v>
      </c>
      <c r="D501" s="737" t="s">
        <v>2390</v>
      </c>
      <c r="E501" s="737">
        <v>2013</v>
      </c>
      <c r="F501" s="737" t="s">
        <v>2870</v>
      </c>
    </row>
    <row r="502" spans="1:6" ht="16.5" customHeight="1">
      <c r="A502" s="737">
        <f t="shared" si="7"/>
        <v>497</v>
      </c>
      <c r="B502" s="737" t="s">
        <v>2888</v>
      </c>
      <c r="C502" s="737" t="s">
        <v>2379</v>
      </c>
      <c r="D502" s="737" t="s">
        <v>2390</v>
      </c>
      <c r="E502" s="737">
        <v>2014</v>
      </c>
      <c r="F502" s="737" t="s">
        <v>2870</v>
      </c>
    </row>
    <row r="503" spans="1:6" ht="16.5" customHeight="1">
      <c r="A503" s="737">
        <f t="shared" si="7"/>
        <v>498</v>
      </c>
      <c r="B503" s="737" t="s">
        <v>2889</v>
      </c>
      <c r="C503" s="737" t="s">
        <v>2379</v>
      </c>
      <c r="D503" s="737" t="s">
        <v>2390</v>
      </c>
      <c r="E503" s="737">
        <v>2014</v>
      </c>
      <c r="F503" s="737" t="s">
        <v>2870</v>
      </c>
    </row>
    <row r="504" spans="1:6" ht="16.5" customHeight="1">
      <c r="A504" s="737">
        <f t="shared" si="7"/>
        <v>499</v>
      </c>
      <c r="B504" s="737" t="s">
        <v>2890</v>
      </c>
      <c r="C504" s="737" t="s">
        <v>2379</v>
      </c>
      <c r="D504" s="737" t="s">
        <v>2390</v>
      </c>
      <c r="E504" s="737">
        <v>2014</v>
      </c>
      <c r="F504" s="737" t="s">
        <v>2870</v>
      </c>
    </row>
    <row r="505" spans="1:6" ht="16.5" customHeight="1">
      <c r="A505" s="737">
        <f t="shared" si="7"/>
        <v>500</v>
      </c>
      <c r="B505" s="737" t="s">
        <v>2891</v>
      </c>
      <c r="C505" s="737" t="s">
        <v>2379</v>
      </c>
      <c r="D505" s="737" t="s">
        <v>2390</v>
      </c>
      <c r="E505" s="737">
        <v>2014</v>
      </c>
      <c r="F505" s="737" t="s">
        <v>2870</v>
      </c>
    </row>
    <row r="506" spans="1:6" ht="16.5" customHeight="1">
      <c r="A506" s="737">
        <f t="shared" si="7"/>
        <v>501</v>
      </c>
      <c r="B506" s="737" t="s">
        <v>2892</v>
      </c>
      <c r="C506" s="737" t="s">
        <v>2379</v>
      </c>
      <c r="D506" s="737" t="s">
        <v>2390</v>
      </c>
      <c r="E506" s="737">
        <v>2014</v>
      </c>
      <c r="F506" s="737" t="s">
        <v>2870</v>
      </c>
    </row>
    <row r="507" spans="1:6" ht="16.5" customHeight="1">
      <c r="A507" s="737">
        <f t="shared" si="7"/>
        <v>502</v>
      </c>
      <c r="B507" s="737" t="s">
        <v>2893</v>
      </c>
      <c r="C507" s="737" t="s">
        <v>2379</v>
      </c>
      <c r="D507" s="737" t="s">
        <v>2390</v>
      </c>
      <c r="E507" s="737">
        <v>2014</v>
      </c>
      <c r="F507" s="737" t="s">
        <v>2870</v>
      </c>
    </row>
    <row r="508" spans="1:6" ht="16.5" customHeight="1">
      <c r="A508" s="737">
        <f t="shared" si="7"/>
        <v>503</v>
      </c>
      <c r="B508" s="737" t="s">
        <v>2894</v>
      </c>
      <c r="C508" s="737" t="s">
        <v>2379</v>
      </c>
      <c r="D508" s="737" t="s">
        <v>2390</v>
      </c>
      <c r="E508" s="737">
        <v>2014</v>
      </c>
      <c r="F508" s="737" t="s">
        <v>2870</v>
      </c>
    </row>
    <row r="509" spans="1:6" ht="16.5" customHeight="1">
      <c r="A509" s="737">
        <f t="shared" si="7"/>
        <v>504</v>
      </c>
      <c r="B509" s="737" t="s">
        <v>2895</v>
      </c>
      <c r="C509" s="737" t="s">
        <v>2379</v>
      </c>
      <c r="D509" s="737" t="s">
        <v>2361</v>
      </c>
      <c r="E509" s="737">
        <v>2001</v>
      </c>
      <c r="F509" s="737" t="s">
        <v>2870</v>
      </c>
    </row>
    <row r="510" spans="1:6" ht="16.5" customHeight="1">
      <c r="A510" s="737">
        <f t="shared" si="7"/>
        <v>505</v>
      </c>
      <c r="B510" s="737" t="s">
        <v>2896</v>
      </c>
      <c r="C510" s="737" t="s">
        <v>2379</v>
      </c>
      <c r="D510" s="737" t="s">
        <v>2361</v>
      </c>
      <c r="E510" s="737">
        <v>2004</v>
      </c>
      <c r="F510" s="737" t="s">
        <v>2870</v>
      </c>
    </row>
    <row r="511" spans="1:6" ht="16.5" customHeight="1">
      <c r="A511" s="737">
        <f t="shared" si="7"/>
        <v>506</v>
      </c>
      <c r="B511" s="737" t="s">
        <v>2897</v>
      </c>
      <c r="C511" s="737" t="s">
        <v>2379</v>
      </c>
      <c r="D511" s="737" t="s">
        <v>2361</v>
      </c>
      <c r="E511" s="737">
        <v>2004</v>
      </c>
      <c r="F511" s="737" t="s">
        <v>2870</v>
      </c>
    </row>
    <row r="512" spans="1:6" ht="16.5" customHeight="1">
      <c r="A512" s="737">
        <f t="shared" si="7"/>
        <v>507</v>
      </c>
      <c r="B512" s="737" t="s">
        <v>2898</v>
      </c>
      <c r="C512" s="737" t="s">
        <v>2379</v>
      </c>
      <c r="D512" s="737" t="s">
        <v>2361</v>
      </c>
      <c r="E512" s="737">
        <v>2004</v>
      </c>
      <c r="F512" s="737" t="s">
        <v>2870</v>
      </c>
    </row>
    <row r="513" spans="1:6" ht="16.5" customHeight="1">
      <c r="A513" s="737">
        <f t="shared" si="7"/>
        <v>508</v>
      </c>
      <c r="B513" s="737" t="s">
        <v>2899</v>
      </c>
      <c r="C513" s="737" t="s">
        <v>2379</v>
      </c>
      <c r="D513" s="737" t="s">
        <v>2361</v>
      </c>
      <c r="E513" s="737">
        <v>2013</v>
      </c>
      <c r="F513" s="737" t="s">
        <v>2870</v>
      </c>
    </row>
    <row r="514" spans="1:6" ht="16.5" customHeight="1">
      <c r="A514" s="737">
        <f t="shared" si="7"/>
        <v>509</v>
      </c>
      <c r="B514" s="737" t="s">
        <v>2900</v>
      </c>
      <c r="C514" s="737" t="s">
        <v>2379</v>
      </c>
      <c r="D514" s="737" t="s">
        <v>2361</v>
      </c>
      <c r="E514" s="737">
        <v>2013</v>
      </c>
      <c r="F514" s="737" t="s">
        <v>2870</v>
      </c>
    </row>
    <row r="515" spans="1:6" ht="16.5" customHeight="1">
      <c r="A515" s="737">
        <f t="shared" si="7"/>
        <v>510</v>
      </c>
      <c r="B515" s="737" t="s">
        <v>2901</v>
      </c>
      <c r="C515" s="737" t="s">
        <v>2379</v>
      </c>
      <c r="D515" s="737" t="s">
        <v>2361</v>
      </c>
      <c r="E515" s="737">
        <v>2013</v>
      </c>
      <c r="F515" s="737" t="s">
        <v>2870</v>
      </c>
    </row>
    <row r="516" spans="1:6" ht="16.5" customHeight="1">
      <c r="A516" s="737">
        <f t="shared" si="7"/>
        <v>511</v>
      </c>
      <c r="B516" s="737" t="s">
        <v>2902</v>
      </c>
      <c r="C516" s="737" t="s">
        <v>2379</v>
      </c>
      <c r="D516" s="737" t="s">
        <v>2361</v>
      </c>
      <c r="E516" s="737">
        <v>2013</v>
      </c>
      <c r="F516" s="737" t="s">
        <v>2870</v>
      </c>
    </row>
    <row r="517" spans="1:6" ht="16.5" customHeight="1">
      <c r="A517" s="737">
        <f t="shared" si="7"/>
        <v>512</v>
      </c>
      <c r="B517" s="737" t="s">
        <v>2903</v>
      </c>
      <c r="C517" s="737" t="s">
        <v>2379</v>
      </c>
      <c r="D517" s="737" t="s">
        <v>2361</v>
      </c>
      <c r="E517" s="737">
        <v>2013</v>
      </c>
      <c r="F517" s="737" t="s">
        <v>2870</v>
      </c>
    </row>
    <row r="518" spans="1:6" ht="16.5" customHeight="1">
      <c r="A518" s="737">
        <f t="shared" si="7"/>
        <v>513</v>
      </c>
      <c r="B518" s="737" t="s">
        <v>2904</v>
      </c>
      <c r="C518" s="737" t="s">
        <v>2379</v>
      </c>
      <c r="D518" s="737" t="s">
        <v>2361</v>
      </c>
      <c r="E518" s="737">
        <v>2013</v>
      </c>
      <c r="F518" s="737" t="s">
        <v>2870</v>
      </c>
    </row>
    <row r="519" spans="1:6" ht="16.5" customHeight="1">
      <c r="A519" s="737">
        <f t="shared" si="7"/>
        <v>514</v>
      </c>
      <c r="B519" s="737" t="s">
        <v>2905</v>
      </c>
      <c r="C519" s="737" t="s">
        <v>2379</v>
      </c>
      <c r="D519" s="737" t="s">
        <v>2361</v>
      </c>
      <c r="E519" s="737">
        <v>2013</v>
      </c>
      <c r="F519" s="737" t="s">
        <v>2870</v>
      </c>
    </row>
    <row r="520" spans="1:6" ht="16.5" customHeight="1">
      <c r="A520" s="737">
        <f t="shared" ref="A520:A583" si="8">A519+1</f>
        <v>515</v>
      </c>
      <c r="B520" s="737" t="s">
        <v>2906</v>
      </c>
      <c r="C520" s="737" t="s">
        <v>2379</v>
      </c>
      <c r="D520" s="737" t="s">
        <v>2907</v>
      </c>
      <c r="E520" s="737">
        <v>2014</v>
      </c>
      <c r="F520" s="737" t="s">
        <v>2870</v>
      </c>
    </row>
    <row r="521" spans="1:6" ht="16.5" customHeight="1">
      <c r="A521" s="737">
        <f t="shared" si="8"/>
        <v>516</v>
      </c>
      <c r="B521" s="737" t="s">
        <v>2908</v>
      </c>
      <c r="C521" s="737" t="s">
        <v>2379</v>
      </c>
      <c r="D521" s="737" t="s">
        <v>2364</v>
      </c>
      <c r="E521" s="737">
        <v>1997</v>
      </c>
      <c r="F521" s="737" t="s">
        <v>2870</v>
      </c>
    </row>
    <row r="522" spans="1:6" ht="16.5" customHeight="1">
      <c r="A522" s="737">
        <f t="shared" si="8"/>
        <v>517</v>
      </c>
      <c r="B522" s="737" t="s">
        <v>2909</v>
      </c>
      <c r="C522" s="737" t="s">
        <v>2379</v>
      </c>
      <c r="D522" s="737" t="s">
        <v>2364</v>
      </c>
      <c r="E522" s="737">
        <v>1997</v>
      </c>
      <c r="F522" s="737" t="s">
        <v>2870</v>
      </c>
    </row>
    <row r="523" spans="1:6" ht="16.5" customHeight="1">
      <c r="A523" s="737">
        <f t="shared" si="8"/>
        <v>518</v>
      </c>
      <c r="B523" s="737" t="s">
        <v>2910</v>
      </c>
      <c r="C523" s="737" t="s">
        <v>2379</v>
      </c>
      <c r="D523" s="737" t="s">
        <v>2364</v>
      </c>
      <c r="E523" s="737">
        <v>1997</v>
      </c>
      <c r="F523" s="737" t="s">
        <v>2870</v>
      </c>
    </row>
    <row r="524" spans="1:6" ht="16.5" customHeight="1">
      <c r="A524" s="737">
        <f t="shared" si="8"/>
        <v>519</v>
      </c>
      <c r="B524" s="737" t="s">
        <v>2911</v>
      </c>
      <c r="C524" s="737" t="s">
        <v>2379</v>
      </c>
      <c r="D524" s="737" t="s">
        <v>2364</v>
      </c>
      <c r="E524" s="737">
        <v>1997</v>
      </c>
      <c r="F524" s="737" t="s">
        <v>2870</v>
      </c>
    </row>
    <row r="525" spans="1:6" ht="16.5" customHeight="1">
      <c r="A525" s="737">
        <f t="shared" si="8"/>
        <v>520</v>
      </c>
      <c r="B525" s="737" t="s">
        <v>2912</v>
      </c>
      <c r="C525" s="737" t="s">
        <v>2379</v>
      </c>
      <c r="D525" s="737" t="s">
        <v>2364</v>
      </c>
      <c r="E525" s="737">
        <v>2000</v>
      </c>
      <c r="F525" s="737" t="s">
        <v>2870</v>
      </c>
    </row>
    <row r="526" spans="1:6" ht="16.5" customHeight="1">
      <c r="A526" s="737">
        <f t="shared" si="8"/>
        <v>521</v>
      </c>
      <c r="B526" s="737" t="s">
        <v>2913</v>
      </c>
      <c r="C526" s="737" t="s">
        <v>2379</v>
      </c>
      <c r="D526" s="737" t="s">
        <v>2364</v>
      </c>
      <c r="E526" s="737">
        <v>2000</v>
      </c>
      <c r="F526" s="737" t="s">
        <v>2870</v>
      </c>
    </row>
    <row r="527" spans="1:6" ht="16.5" customHeight="1">
      <c r="A527" s="737">
        <f t="shared" si="8"/>
        <v>522</v>
      </c>
      <c r="B527" s="737" t="s">
        <v>2914</v>
      </c>
      <c r="C527" s="737" t="s">
        <v>2379</v>
      </c>
      <c r="D527" s="737" t="s">
        <v>2364</v>
      </c>
      <c r="E527" s="737">
        <v>2000</v>
      </c>
      <c r="F527" s="737" t="s">
        <v>2870</v>
      </c>
    </row>
    <row r="528" spans="1:6" ht="16.5" customHeight="1">
      <c r="A528" s="737">
        <f t="shared" si="8"/>
        <v>523</v>
      </c>
      <c r="B528" s="737" t="s">
        <v>2915</v>
      </c>
      <c r="C528" s="737" t="s">
        <v>2379</v>
      </c>
      <c r="D528" s="737" t="s">
        <v>2364</v>
      </c>
      <c r="E528" s="737">
        <v>2000</v>
      </c>
      <c r="F528" s="737" t="s">
        <v>2870</v>
      </c>
    </row>
    <row r="529" spans="1:6" ht="16.5" customHeight="1">
      <c r="A529" s="737">
        <f t="shared" si="8"/>
        <v>524</v>
      </c>
      <c r="B529" s="737" t="s">
        <v>2916</v>
      </c>
      <c r="C529" s="737" t="s">
        <v>2379</v>
      </c>
      <c r="D529" s="737" t="s">
        <v>2364</v>
      </c>
      <c r="E529" s="737">
        <v>2001</v>
      </c>
      <c r="F529" s="737" t="s">
        <v>2870</v>
      </c>
    </row>
    <row r="530" spans="1:6" ht="16.5" customHeight="1">
      <c r="A530" s="737">
        <f t="shared" si="8"/>
        <v>525</v>
      </c>
      <c r="B530" s="737" t="s">
        <v>2917</v>
      </c>
      <c r="C530" s="737" t="s">
        <v>2379</v>
      </c>
      <c r="D530" s="737" t="s">
        <v>2364</v>
      </c>
      <c r="E530" s="737">
        <v>2001</v>
      </c>
      <c r="F530" s="737" t="s">
        <v>2870</v>
      </c>
    </row>
    <row r="531" spans="1:6" ht="16.5" customHeight="1">
      <c r="A531" s="737">
        <f t="shared" si="8"/>
        <v>526</v>
      </c>
      <c r="B531" s="737" t="s">
        <v>2918</v>
      </c>
      <c r="C531" s="737" t="s">
        <v>2379</v>
      </c>
      <c r="D531" s="737" t="s">
        <v>2364</v>
      </c>
      <c r="E531" s="737">
        <v>2001</v>
      </c>
      <c r="F531" s="737" t="s">
        <v>2870</v>
      </c>
    </row>
    <row r="532" spans="1:6" ht="16.5" customHeight="1">
      <c r="A532" s="737">
        <f t="shared" si="8"/>
        <v>527</v>
      </c>
      <c r="B532" s="737" t="s">
        <v>2919</v>
      </c>
      <c r="C532" s="737" t="s">
        <v>2379</v>
      </c>
      <c r="D532" s="737" t="s">
        <v>2364</v>
      </c>
      <c r="E532" s="737">
        <v>2002</v>
      </c>
      <c r="F532" s="737" t="s">
        <v>2870</v>
      </c>
    </row>
    <row r="533" spans="1:6" ht="16.5" customHeight="1">
      <c r="A533" s="737">
        <f t="shared" si="8"/>
        <v>528</v>
      </c>
      <c r="B533" s="737" t="s">
        <v>2920</v>
      </c>
      <c r="C533" s="737" t="s">
        <v>2379</v>
      </c>
      <c r="D533" s="737" t="s">
        <v>2364</v>
      </c>
      <c r="E533" s="737">
        <v>2002</v>
      </c>
      <c r="F533" s="737" t="s">
        <v>2870</v>
      </c>
    </row>
    <row r="534" spans="1:6" ht="16.5" customHeight="1">
      <c r="A534" s="737">
        <f t="shared" si="8"/>
        <v>529</v>
      </c>
      <c r="B534" s="737" t="s">
        <v>2921</v>
      </c>
      <c r="C534" s="737" t="s">
        <v>2379</v>
      </c>
      <c r="D534" s="737" t="s">
        <v>2364</v>
      </c>
      <c r="E534" s="737">
        <v>2006</v>
      </c>
      <c r="F534" s="737" t="s">
        <v>2870</v>
      </c>
    </row>
    <row r="535" spans="1:6" ht="16.5" customHeight="1">
      <c r="A535" s="737">
        <f t="shared" si="8"/>
        <v>530</v>
      </c>
      <c r="B535" s="737" t="s">
        <v>2922</v>
      </c>
      <c r="C535" s="737" t="s">
        <v>2379</v>
      </c>
      <c r="D535" s="737" t="s">
        <v>2364</v>
      </c>
      <c r="E535" s="737">
        <v>2006</v>
      </c>
      <c r="F535" s="737" t="s">
        <v>2870</v>
      </c>
    </row>
    <row r="536" spans="1:6" ht="16.5" customHeight="1">
      <c r="A536" s="737">
        <f t="shared" si="8"/>
        <v>531</v>
      </c>
      <c r="B536" s="737" t="s">
        <v>2923</v>
      </c>
      <c r="C536" s="737" t="s">
        <v>2379</v>
      </c>
      <c r="D536" s="737" t="s">
        <v>2364</v>
      </c>
      <c r="E536" s="737">
        <v>2006</v>
      </c>
      <c r="F536" s="737" t="s">
        <v>2870</v>
      </c>
    </row>
    <row r="537" spans="1:6" ht="16.5" customHeight="1">
      <c r="A537" s="737">
        <f t="shared" si="8"/>
        <v>532</v>
      </c>
      <c r="B537" s="737" t="s">
        <v>2924</v>
      </c>
      <c r="C537" s="737" t="s">
        <v>2379</v>
      </c>
      <c r="D537" s="737" t="s">
        <v>2364</v>
      </c>
      <c r="E537" s="737">
        <v>2006</v>
      </c>
      <c r="F537" s="737" t="s">
        <v>2870</v>
      </c>
    </row>
    <row r="538" spans="1:6" ht="16.5" customHeight="1">
      <c r="A538" s="737">
        <f t="shared" si="8"/>
        <v>533</v>
      </c>
      <c r="B538" s="737" t="s">
        <v>2925</v>
      </c>
      <c r="C538" s="737" t="s">
        <v>2379</v>
      </c>
      <c r="D538" s="737" t="s">
        <v>2364</v>
      </c>
      <c r="E538" s="737">
        <v>2006</v>
      </c>
      <c r="F538" s="737" t="s">
        <v>2870</v>
      </c>
    </row>
    <row r="539" spans="1:6" ht="16.5" customHeight="1">
      <c r="A539" s="737">
        <f t="shared" si="8"/>
        <v>534</v>
      </c>
      <c r="B539" s="737" t="s">
        <v>2926</v>
      </c>
      <c r="C539" s="737" t="s">
        <v>2379</v>
      </c>
      <c r="D539" s="737" t="s">
        <v>2364</v>
      </c>
      <c r="E539" s="737">
        <v>2006</v>
      </c>
      <c r="F539" s="737" t="s">
        <v>2870</v>
      </c>
    </row>
    <row r="540" spans="1:6" ht="16.5" customHeight="1">
      <c r="A540" s="737">
        <f t="shared" si="8"/>
        <v>535</v>
      </c>
      <c r="B540" s="737" t="s">
        <v>2927</v>
      </c>
      <c r="C540" s="737" t="s">
        <v>2379</v>
      </c>
      <c r="D540" s="737" t="s">
        <v>2364</v>
      </c>
      <c r="E540" s="737">
        <v>2006</v>
      </c>
      <c r="F540" s="737" t="s">
        <v>2870</v>
      </c>
    </row>
    <row r="541" spans="1:6" ht="16.5" customHeight="1">
      <c r="A541" s="737">
        <f t="shared" si="8"/>
        <v>536</v>
      </c>
      <c r="B541" s="737" t="s">
        <v>2928</v>
      </c>
      <c r="C541" s="737" t="s">
        <v>2379</v>
      </c>
      <c r="D541" s="737" t="s">
        <v>2364</v>
      </c>
      <c r="E541" s="737">
        <v>2006</v>
      </c>
      <c r="F541" s="737" t="s">
        <v>2870</v>
      </c>
    </row>
    <row r="542" spans="1:6" ht="16.5" customHeight="1">
      <c r="A542" s="737">
        <f t="shared" si="8"/>
        <v>537</v>
      </c>
      <c r="B542" s="737" t="s">
        <v>2929</v>
      </c>
      <c r="C542" s="737" t="s">
        <v>2379</v>
      </c>
      <c r="D542" s="737" t="s">
        <v>2364</v>
      </c>
      <c r="E542" s="737">
        <v>2006</v>
      </c>
      <c r="F542" s="737" t="s">
        <v>2870</v>
      </c>
    </row>
    <row r="543" spans="1:6" ht="16.5" customHeight="1">
      <c r="A543" s="737">
        <f t="shared" si="8"/>
        <v>538</v>
      </c>
      <c r="B543" s="737" t="s">
        <v>2930</v>
      </c>
      <c r="C543" s="737" t="s">
        <v>2379</v>
      </c>
      <c r="D543" s="737" t="s">
        <v>2364</v>
      </c>
      <c r="E543" s="737">
        <v>2006</v>
      </c>
      <c r="F543" s="737" t="s">
        <v>2870</v>
      </c>
    </row>
    <row r="544" spans="1:6" ht="16.5" customHeight="1">
      <c r="A544" s="737">
        <f t="shared" si="8"/>
        <v>539</v>
      </c>
      <c r="B544" s="737" t="s">
        <v>2931</v>
      </c>
      <c r="C544" s="737" t="s">
        <v>2379</v>
      </c>
      <c r="D544" s="737" t="s">
        <v>2364</v>
      </c>
      <c r="E544" s="737">
        <v>2006</v>
      </c>
      <c r="F544" s="737" t="s">
        <v>2870</v>
      </c>
    </row>
    <row r="545" spans="1:6" ht="16.5" customHeight="1">
      <c r="A545" s="737">
        <f t="shared" si="8"/>
        <v>540</v>
      </c>
      <c r="B545" s="737" t="s">
        <v>2932</v>
      </c>
      <c r="C545" s="737" t="s">
        <v>2379</v>
      </c>
      <c r="D545" s="737" t="s">
        <v>2364</v>
      </c>
      <c r="E545" s="737">
        <v>2006</v>
      </c>
      <c r="F545" s="737" t="s">
        <v>2870</v>
      </c>
    </row>
    <row r="546" spans="1:6" ht="16.5" customHeight="1">
      <c r="A546" s="737">
        <f t="shared" si="8"/>
        <v>541</v>
      </c>
      <c r="B546" s="737" t="s">
        <v>2933</v>
      </c>
      <c r="C546" s="737" t="s">
        <v>2379</v>
      </c>
      <c r="D546" s="737" t="s">
        <v>2364</v>
      </c>
      <c r="E546" s="737">
        <v>2006</v>
      </c>
      <c r="F546" s="737" t="s">
        <v>2870</v>
      </c>
    </row>
    <row r="547" spans="1:6" ht="16.5" customHeight="1">
      <c r="A547" s="737">
        <f t="shared" si="8"/>
        <v>542</v>
      </c>
      <c r="B547" s="737" t="s">
        <v>2934</v>
      </c>
      <c r="C547" s="737" t="s">
        <v>2379</v>
      </c>
      <c r="D547" s="737" t="s">
        <v>2364</v>
      </c>
      <c r="E547" s="737">
        <v>2006</v>
      </c>
      <c r="F547" s="737" t="s">
        <v>2870</v>
      </c>
    </row>
    <row r="548" spans="1:6" ht="16.5" customHeight="1">
      <c r="A548" s="737">
        <f t="shared" si="8"/>
        <v>543</v>
      </c>
      <c r="B548" s="737" t="s">
        <v>2935</v>
      </c>
      <c r="C548" s="737" t="s">
        <v>2379</v>
      </c>
      <c r="D548" s="737" t="s">
        <v>2364</v>
      </c>
      <c r="E548" s="737">
        <v>2006</v>
      </c>
      <c r="F548" s="737" t="s">
        <v>2870</v>
      </c>
    </row>
    <row r="549" spans="1:6" ht="16.5" customHeight="1">
      <c r="A549" s="737">
        <f t="shared" si="8"/>
        <v>544</v>
      </c>
      <c r="B549" s="737" t="s">
        <v>2936</v>
      </c>
      <c r="C549" s="737" t="s">
        <v>2379</v>
      </c>
      <c r="D549" s="737" t="s">
        <v>2364</v>
      </c>
      <c r="E549" s="737">
        <v>2006</v>
      </c>
      <c r="F549" s="737" t="s">
        <v>2870</v>
      </c>
    </row>
    <row r="550" spans="1:6" ht="16.5" customHeight="1">
      <c r="A550" s="737">
        <f t="shared" si="8"/>
        <v>545</v>
      </c>
      <c r="B550" s="737" t="s">
        <v>2937</v>
      </c>
      <c r="C550" s="737" t="s">
        <v>2379</v>
      </c>
      <c r="D550" s="737" t="s">
        <v>2364</v>
      </c>
      <c r="E550" s="737">
        <v>2006</v>
      </c>
      <c r="F550" s="737" t="s">
        <v>2870</v>
      </c>
    </row>
    <row r="551" spans="1:6" ht="16.5" customHeight="1">
      <c r="A551" s="737">
        <f t="shared" si="8"/>
        <v>546</v>
      </c>
      <c r="B551" s="737" t="s">
        <v>2938</v>
      </c>
      <c r="C551" s="737" t="s">
        <v>2379</v>
      </c>
      <c r="D551" s="737" t="s">
        <v>2364</v>
      </c>
      <c r="E551" s="737">
        <v>2006</v>
      </c>
      <c r="F551" s="737" t="s">
        <v>2870</v>
      </c>
    </row>
    <row r="552" spans="1:6" ht="16.5" customHeight="1">
      <c r="A552" s="737">
        <f t="shared" si="8"/>
        <v>547</v>
      </c>
      <c r="B552" s="737" t="s">
        <v>2939</v>
      </c>
      <c r="C552" s="737" t="s">
        <v>2379</v>
      </c>
      <c r="D552" s="737" t="s">
        <v>2364</v>
      </c>
      <c r="E552" s="737">
        <v>2006</v>
      </c>
      <c r="F552" s="737" t="s">
        <v>2870</v>
      </c>
    </row>
    <row r="553" spans="1:6" ht="16.5" customHeight="1">
      <c r="A553" s="737">
        <f t="shared" si="8"/>
        <v>548</v>
      </c>
      <c r="B553" s="737" t="s">
        <v>2940</v>
      </c>
      <c r="C553" s="737" t="s">
        <v>2379</v>
      </c>
      <c r="D553" s="737" t="s">
        <v>2364</v>
      </c>
      <c r="E553" s="737">
        <v>2006</v>
      </c>
      <c r="F553" s="737" t="s">
        <v>2870</v>
      </c>
    </row>
    <row r="554" spans="1:6" ht="16.5" customHeight="1">
      <c r="A554" s="737">
        <f t="shared" si="8"/>
        <v>549</v>
      </c>
      <c r="B554" s="737" t="s">
        <v>2941</v>
      </c>
      <c r="C554" s="737" t="s">
        <v>2379</v>
      </c>
      <c r="D554" s="737" t="s">
        <v>2364</v>
      </c>
      <c r="E554" s="737">
        <v>2006</v>
      </c>
      <c r="F554" s="737" t="s">
        <v>2870</v>
      </c>
    </row>
    <row r="555" spans="1:6" ht="16.5" customHeight="1">
      <c r="A555" s="737">
        <f t="shared" si="8"/>
        <v>550</v>
      </c>
      <c r="B555" s="737" t="s">
        <v>2942</v>
      </c>
      <c r="C555" s="737" t="s">
        <v>2379</v>
      </c>
      <c r="D555" s="737" t="s">
        <v>2364</v>
      </c>
      <c r="E555" s="737">
        <v>2008</v>
      </c>
      <c r="F555" s="737" t="s">
        <v>2870</v>
      </c>
    </row>
    <row r="556" spans="1:6" ht="16.5" customHeight="1">
      <c r="A556" s="737">
        <f t="shared" si="8"/>
        <v>551</v>
      </c>
      <c r="B556" s="737" t="s">
        <v>2943</v>
      </c>
      <c r="C556" s="737" t="s">
        <v>2379</v>
      </c>
      <c r="D556" s="737" t="s">
        <v>2364</v>
      </c>
      <c r="E556" s="737">
        <v>2008</v>
      </c>
      <c r="F556" s="737" t="s">
        <v>2870</v>
      </c>
    </row>
    <row r="557" spans="1:6" ht="16.5" customHeight="1">
      <c r="A557" s="737">
        <f t="shared" si="8"/>
        <v>552</v>
      </c>
      <c r="B557" s="737" t="s">
        <v>2944</v>
      </c>
      <c r="C557" s="737" t="s">
        <v>2379</v>
      </c>
      <c r="D557" s="737" t="s">
        <v>2364</v>
      </c>
      <c r="E557" s="737">
        <v>2008</v>
      </c>
      <c r="F557" s="737" t="s">
        <v>2870</v>
      </c>
    </row>
    <row r="558" spans="1:6" ht="16.5" customHeight="1">
      <c r="A558" s="737">
        <f t="shared" si="8"/>
        <v>553</v>
      </c>
      <c r="B558" s="737" t="s">
        <v>2945</v>
      </c>
      <c r="C558" s="737" t="s">
        <v>2379</v>
      </c>
      <c r="D558" s="737" t="s">
        <v>2364</v>
      </c>
      <c r="E558" s="737">
        <v>2008</v>
      </c>
      <c r="F558" s="737" t="s">
        <v>2870</v>
      </c>
    </row>
    <row r="559" spans="1:6" ht="16.5" customHeight="1">
      <c r="A559" s="737">
        <f t="shared" si="8"/>
        <v>554</v>
      </c>
      <c r="B559" s="737" t="s">
        <v>2946</v>
      </c>
      <c r="C559" s="737" t="s">
        <v>2379</v>
      </c>
      <c r="D559" s="737" t="s">
        <v>2364</v>
      </c>
      <c r="E559" s="737">
        <v>2009</v>
      </c>
      <c r="F559" s="737" t="s">
        <v>2870</v>
      </c>
    </row>
    <row r="560" spans="1:6" ht="16.5" customHeight="1">
      <c r="A560" s="737">
        <f t="shared" si="8"/>
        <v>555</v>
      </c>
      <c r="B560" s="737" t="s">
        <v>2947</v>
      </c>
      <c r="C560" s="737" t="s">
        <v>2379</v>
      </c>
      <c r="D560" s="737" t="s">
        <v>2364</v>
      </c>
      <c r="E560" s="737">
        <v>2009</v>
      </c>
      <c r="F560" s="737" t="s">
        <v>2870</v>
      </c>
    </row>
    <row r="561" spans="1:6" ht="16.5" customHeight="1">
      <c r="A561" s="737">
        <f t="shared" si="8"/>
        <v>556</v>
      </c>
      <c r="B561" s="737" t="s">
        <v>2948</v>
      </c>
      <c r="C561" s="737" t="s">
        <v>2379</v>
      </c>
      <c r="D561" s="737" t="s">
        <v>2364</v>
      </c>
      <c r="E561" s="737">
        <v>2009</v>
      </c>
      <c r="F561" s="737" t="s">
        <v>2870</v>
      </c>
    </row>
    <row r="562" spans="1:6" ht="16.5" customHeight="1">
      <c r="A562" s="737">
        <f t="shared" si="8"/>
        <v>557</v>
      </c>
      <c r="B562" s="737" t="s">
        <v>2949</v>
      </c>
      <c r="C562" s="737" t="s">
        <v>2379</v>
      </c>
      <c r="D562" s="737" t="s">
        <v>2364</v>
      </c>
      <c r="E562" s="737">
        <v>2010</v>
      </c>
      <c r="F562" s="737" t="s">
        <v>2870</v>
      </c>
    </row>
    <row r="563" spans="1:6" ht="16.5" customHeight="1">
      <c r="A563" s="737">
        <f t="shared" si="8"/>
        <v>558</v>
      </c>
      <c r="B563" s="737" t="s">
        <v>2950</v>
      </c>
      <c r="C563" s="737" t="s">
        <v>2379</v>
      </c>
      <c r="D563" s="737" t="s">
        <v>2364</v>
      </c>
      <c r="E563" s="737">
        <v>2010</v>
      </c>
      <c r="F563" s="737" t="s">
        <v>2870</v>
      </c>
    </row>
    <row r="564" spans="1:6" ht="16.5" customHeight="1">
      <c r="A564" s="737">
        <f t="shared" si="8"/>
        <v>559</v>
      </c>
      <c r="B564" s="737" t="s">
        <v>2951</v>
      </c>
      <c r="C564" s="737" t="s">
        <v>2379</v>
      </c>
      <c r="D564" s="737" t="s">
        <v>2364</v>
      </c>
      <c r="E564" s="737">
        <v>2010</v>
      </c>
      <c r="F564" s="737" t="s">
        <v>2870</v>
      </c>
    </row>
    <row r="565" spans="1:6" ht="16.5" customHeight="1">
      <c r="A565" s="737">
        <f t="shared" si="8"/>
        <v>560</v>
      </c>
      <c r="B565" s="737" t="s">
        <v>2952</v>
      </c>
      <c r="C565" s="737" t="s">
        <v>2379</v>
      </c>
      <c r="D565" s="737" t="s">
        <v>2364</v>
      </c>
      <c r="E565" s="737">
        <v>2010</v>
      </c>
      <c r="F565" s="737" t="s">
        <v>2870</v>
      </c>
    </row>
    <row r="566" spans="1:6" ht="16.5" customHeight="1">
      <c r="A566" s="737">
        <f t="shared" si="8"/>
        <v>561</v>
      </c>
      <c r="B566" s="737" t="s">
        <v>2953</v>
      </c>
      <c r="C566" s="737" t="s">
        <v>2379</v>
      </c>
      <c r="D566" s="737" t="s">
        <v>2364</v>
      </c>
      <c r="E566" s="737">
        <v>2010</v>
      </c>
      <c r="F566" s="737" t="s">
        <v>2870</v>
      </c>
    </row>
    <row r="567" spans="1:6" ht="16.5" customHeight="1">
      <c r="A567" s="737">
        <f t="shared" si="8"/>
        <v>562</v>
      </c>
      <c r="B567" s="737" t="s">
        <v>2954</v>
      </c>
      <c r="C567" s="737" t="s">
        <v>2379</v>
      </c>
      <c r="D567" s="737" t="s">
        <v>2364</v>
      </c>
      <c r="E567" s="737">
        <v>2010</v>
      </c>
      <c r="F567" s="737" t="s">
        <v>2870</v>
      </c>
    </row>
    <row r="568" spans="1:6" ht="16.5" customHeight="1">
      <c r="A568" s="737">
        <f t="shared" si="8"/>
        <v>563</v>
      </c>
      <c r="B568" s="737" t="s">
        <v>2955</v>
      </c>
      <c r="C568" s="737" t="s">
        <v>2379</v>
      </c>
      <c r="D568" s="737" t="s">
        <v>2364</v>
      </c>
      <c r="E568" s="737">
        <v>2010</v>
      </c>
      <c r="F568" s="737" t="s">
        <v>2870</v>
      </c>
    </row>
    <row r="569" spans="1:6" ht="16.5" customHeight="1">
      <c r="A569" s="737">
        <f t="shared" si="8"/>
        <v>564</v>
      </c>
      <c r="B569" s="737" t="s">
        <v>2956</v>
      </c>
      <c r="C569" s="737" t="s">
        <v>2379</v>
      </c>
      <c r="D569" s="737" t="s">
        <v>2364</v>
      </c>
      <c r="E569" s="737">
        <v>2010</v>
      </c>
      <c r="F569" s="737" t="s">
        <v>2870</v>
      </c>
    </row>
    <row r="570" spans="1:6" ht="16.5" customHeight="1">
      <c r="A570" s="737">
        <f t="shared" si="8"/>
        <v>565</v>
      </c>
      <c r="B570" s="737" t="s">
        <v>2957</v>
      </c>
      <c r="C570" s="737" t="s">
        <v>2379</v>
      </c>
      <c r="D570" s="737" t="s">
        <v>2364</v>
      </c>
      <c r="E570" s="737">
        <v>2010</v>
      </c>
      <c r="F570" s="737" t="s">
        <v>2870</v>
      </c>
    </row>
    <row r="571" spans="1:6" ht="16.5" customHeight="1">
      <c r="A571" s="737">
        <f t="shared" si="8"/>
        <v>566</v>
      </c>
      <c r="B571" s="737" t="s">
        <v>2958</v>
      </c>
      <c r="C571" s="737" t="s">
        <v>2379</v>
      </c>
      <c r="D571" s="737" t="s">
        <v>2364</v>
      </c>
      <c r="E571" s="737">
        <v>2010</v>
      </c>
      <c r="F571" s="737" t="s">
        <v>2870</v>
      </c>
    </row>
    <row r="572" spans="1:6" ht="16.5" customHeight="1">
      <c r="A572" s="737">
        <f t="shared" si="8"/>
        <v>567</v>
      </c>
      <c r="B572" s="737" t="s">
        <v>2959</v>
      </c>
      <c r="C572" s="737" t="s">
        <v>2379</v>
      </c>
      <c r="D572" s="737" t="s">
        <v>2364</v>
      </c>
      <c r="E572" s="737">
        <v>2010</v>
      </c>
      <c r="F572" s="737" t="s">
        <v>2870</v>
      </c>
    </row>
    <row r="573" spans="1:6" ht="16.5" customHeight="1">
      <c r="A573" s="737">
        <f t="shared" si="8"/>
        <v>568</v>
      </c>
      <c r="B573" s="737" t="s">
        <v>2960</v>
      </c>
      <c r="C573" s="737" t="s">
        <v>2379</v>
      </c>
      <c r="D573" s="737" t="s">
        <v>2364</v>
      </c>
      <c r="E573" s="737">
        <v>2010</v>
      </c>
      <c r="F573" s="737" t="s">
        <v>2870</v>
      </c>
    </row>
    <row r="574" spans="1:6" ht="16.5" customHeight="1">
      <c r="A574" s="737">
        <f t="shared" si="8"/>
        <v>569</v>
      </c>
      <c r="B574" s="737" t="s">
        <v>2961</v>
      </c>
      <c r="C574" s="737" t="s">
        <v>2379</v>
      </c>
      <c r="D574" s="737" t="s">
        <v>2364</v>
      </c>
      <c r="E574" s="737">
        <v>2010</v>
      </c>
      <c r="F574" s="737" t="s">
        <v>2870</v>
      </c>
    </row>
    <row r="575" spans="1:6" ht="16.5" customHeight="1">
      <c r="A575" s="737">
        <f t="shared" si="8"/>
        <v>570</v>
      </c>
      <c r="B575" s="737" t="s">
        <v>2962</v>
      </c>
      <c r="C575" s="737" t="s">
        <v>2379</v>
      </c>
      <c r="D575" s="737" t="s">
        <v>2364</v>
      </c>
      <c r="E575" s="737">
        <v>2010</v>
      </c>
      <c r="F575" s="737" t="s">
        <v>2870</v>
      </c>
    </row>
    <row r="576" spans="1:6" ht="16.5" customHeight="1">
      <c r="A576" s="737">
        <f t="shared" si="8"/>
        <v>571</v>
      </c>
      <c r="B576" s="737" t="s">
        <v>2963</v>
      </c>
      <c r="C576" s="737" t="s">
        <v>2379</v>
      </c>
      <c r="D576" s="737" t="s">
        <v>2364</v>
      </c>
      <c r="E576" s="737">
        <v>2011</v>
      </c>
      <c r="F576" s="737" t="s">
        <v>2870</v>
      </c>
    </row>
    <row r="577" spans="1:6" ht="16.5" customHeight="1">
      <c r="A577" s="737">
        <f t="shared" si="8"/>
        <v>572</v>
      </c>
      <c r="B577" s="737" t="s">
        <v>2964</v>
      </c>
      <c r="C577" s="737" t="s">
        <v>2379</v>
      </c>
      <c r="D577" s="737" t="s">
        <v>2364</v>
      </c>
      <c r="E577" s="737">
        <v>2011</v>
      </c>
      <c r="F577" s="737" t="s">
        <v>2870</v>
      </c>
    </row>
    <row r="578" spans="1:6" ht="16.5" customHeight="1">
      <c r="A578" s="737">
        <f t="shared" si="8"/>
        <v>573</v>
      </c>
      <c r="B578" s="737" t="s">
        <v>2965</v>
      </c>
      <c r="C578" s="737" t="s">
        <v>2379</v>
      </c>
      <c r="D578" s="737" t="s">
        <v>2364</v>
      </c>
      <c r="E578" s="737">
        <v>2011</v>
      </c>
      <c r="F578" s="737" t="s">
        <v>2870</v>
      </c>
    </row>
    <row r="579" spans="1:6" ht="16.5" customHeight="1">
      <c r="A579" s="737">
        <f t="shared" si="8"/>
        <v>574</v>
      </c>
      <c r="B579" s="737" t="s">
        <v>2966</v>
      </c>
      <c r="C579" s="737" t="s">
        <v>2379</v>
      </c>
      <c r="D579" s="737" t="s">
        <v>2364</v>
      </c>
      <c r="E579" s="737">
        <v>2011</v>
      </c>
      <c r="F579" s="737" t="s">
        <v>2870</v>
      </c>
    </row>
    <row r="580" spans="1:6" ht="16.5" customHeight="1">
      <c r="A580" s="737">
        <f t="shared" si="8"/>
        <v>575</v>
      </c>
      <c r="B580" s="737" t="s">
        <v>2967</v>
      </c>
      <c r="C580" s="737" t="s">
        <v>2379</v>
      </c>
      <c r="D580" s="737" t="s">
        <v>2364</v>
      </c>
      <c r="E580" s="737">
        <v>2011</v>
      </c>
      <c r="F580" s="737" t="s">
        <v>2870</v>
      </c>
    </row>
    <row r="581" spans="1:6" ht="16.5" customHeight="1">
      <c r="A581" s="737">
        <f t="shared" si="8"/>
        <v>576</v>
      </c>
      <c r="B581" s="737" t="s">
        <v>2968</v>
      </c>
      <c r="C581" s="737" t="s">
        <v>2379</v>
      </c>
      <c r="D581" s="737" t="s">
        <v>2364</v>
      </c>
      <c r="E581" s="737">
        <v>2011</v>
      </c>
      <c r="F581" s="737" t="s">
        <v>2870</v>
      </c>
    </row>
    <row r="582" spans="1:6" ht="16.5" customHeight="1">
      <c r="A582" s="737">
        <f t="shared" si="8"/>
        <v>577</v>
      </c>
      <c r="B582" s="737" t="s">
        <v>2969</v>
      </c>
      <c r="C582" s="737" t="s">
        <v>2379</v>
      </c>
      <c r="D582" s="737" t="s">
        <v>2364</v>
      </c>
      <c r="E582" s="737">
        <v>2011</v>
      </c>
      <c r="F582" s="737" t="s">
        <v>2870</v>
      </c>
    </row>
    <row r="583" spans="1:6" ht="16.5" customHeight="1">
      <c r="A583" s="737">
        <f t="shared" si="8"/>
        <v>578</v>
      </c>
      <c r="B583" s="737" t="s">
        <v>2970</v>
      </c>
      <c r="C583" s="737" t="s">
        <v>2379</v>
      </c>
      <c r="D583" s="737" t="s">
        <v>2364</v>
      </c>
      <c r="E583" s="737">
        <v>2011</v>
      </c>
      <c r="F583" s="737" t="s">
        <v>2870</v>
      </c>
    </row>
    <row r="584" spans="1:6" ht="16.5" customHeight="1">
      <c r="A584" s="737">
        <f t="shared" ref="A584:A647" si="9">A583+1</f>
        <v>579</v>
      </c>
      <c r="B584" s="737" t="s">
        <v>2971</v>
      </c>
      <c r="C584" s="737" t="s">
        <v>2379</v>
      </c>
      <c r="D584" s="737" t="s">
        <v>2364</v>
      </c>
      <c r="E584" s="737">
        <v>2011</v>
      </c>
      <c r="F584" s="737" t="s">
        <v>2870</v>
      </c>
    </row>
    <row r="585" spans="1:6" ht="16.5" customHeight="1">
      <c r="A585" s="737">
        <f t="shared" si="9"/>
        <v>580</v>
      </c>
      <c r="B585" s="737" t="s">
        <v>2972</v>
      </c>
      <c r="C585" s="737" t="s">
        <v>2379</v>
      </c>
      <c r="D585" s="737" t="s">
        <v>2364</v>
      </c>
      <c r="E585" s="737">
        <v>2011</v>
      </c>
      <c r="F585" s="737" t="s">
        <v>2870</v>
      </c>
    </row>
    <row r="586" spans="1:6" ht="16.5" customHeight="1">
      <c r="A586" s="737">
        <f t="shared" si="9"/>
        <v>581</v>
      </c>
      <c r="B586" s="737" t="s">
        <v>2973</v>
      </c>
      <c r="C586" s="737" t="s">
        <v>2379</v>
      </c>
      <c r="D586" s="737" t="s">
        <v>2364</v>
      </c>
      <c r="E586" s="737">
        <v>2011</v>
      </c>
      <c r="F586" s="737" t="s">
        <v>2870</v>
      </c>
    </row>
    <row r="587" spans="1:6" ht="16.5" customHeight="1">
      <c r="A587" s="737">
        <f t="shared" si="9"/>
        <v>582</v>
      </c>
      <c r="B587" s="737" t="s">
        <v>2974</v>
      </c>
      <c r="C587" s="737" t="s">
        <v>2379</v>
      </c>
      <c r="D587" s="737" t="s">
        <v>2364</v>
      </c>
      <c r="E587" s="737">
        <v>2011</v>
      </c>
      <c r="F587" s="737" t="s">
        <v>2870</v>
      </c>
    </row>
    <row r="588" spans="1:6" ht="16.5" customHeight="1">
      <c r="A588" s="737">
        <f t="shared" si="9"/>
        <v>583</v>
      </c>
      <c r="B588" s="737" t="s">
        <v>2975</v>
      </c>
      <c r="C588" s="737" t="s">
        <v>2379</v>
      </c>
      <c r="D588" s="737" t="s">
        <v>2364</v>
      </c>
      <c r="E588" s="737">
        <v>2012</v>
      </c>
      <c r="F588" s="737" t="s">
        <v>2870</v>
      </c>
    </row>
    <row r="589" spans="1:6" ht="16.5" customHeight="1">
      <c r="A589" s="737">
        <f t="shared" si="9"/>
        <v>584</v>
      </c>
      <c r="B589" s="737" t="s">
        <v>2976</v>
      </c>
      <c r="C589" s="737" t="s">
        <v>2379</v>
      </c>
      <c r="D589" s="737" t="s">
        <v>2364</v>
      </c>
      <c r="E589" s="737">
        <v>2012</v>
      </c>
      <c r="F589" s="737" t="s">
        <v>2870</v>
      </c>
    </row>
    <row r="590" spans="1:6" ht="16.5" customHeight="1">
      <c r="A590" s="737">
        <f t="shared" si="9"/>
        <v>585</v>
      </c>
      <c r="B590" s="737" t="s">
        <v>2977</v>
      </c>
      <c r="C590" s="737" t="s">
        <v>2379</v>
      </c>
      <c r="D590" s="737" t="s">
        <v>2364</v>
      </c>
      <c r="E590" s="737">
        <v>2012</v>
      </c>
      <c r="F590" s="737" t="s">
        <v>2870</v>
      </c>
    </row>
    <row r="591" spans="1:6" ht="16.5" customHeight="1">
      <c r="A591" s="737">
        <f t="shared" si="9"/>
        <v>586</v>
      </c>
      <c r="B591" s="737" t="s">
        <v>2978</v>
      </c>
      <c r="C591" s="737" t="s">
        <v>2379</v>
      </c>
      <c r="D591" s="737" t="s">
        <v>2364</v>
      </c>
      <c r="E591" s="737">
        <v>2012</v>
      </c>
      <c r="F591" s="737" t="s">
        <v>2870</v>
      </c>
    </row>
    <row r="592" spans="1:6" ht="16.5" customHeight="1">
      <c r="A592" s="737">
        <f t="shared" si="9"/>
        <v>587</v>
      </c>
      <c r="B592" s="737" t="s">
        <v>2979</v>
      </c>
      <c r="C592" s="737" t="s">
        <v>2379</v>
      </c>
      <c r="D592" s="737" t="s">
        <v>2364</v>
      </c>
      <c r="E592" s="737">
        <v>2012</v>
      </c>
      <c r="F592" s="737" t="s">
        <v>2870</v>
      </c>
    </row>
    <row r="593" spans="1:6" ht="16.5" customHeight="1">
      <c r="A593" s="737">
        <f t="shared" si="9"/>
        <v>588</v>
      </c>
      <c r="B593" s="737" t="s">
        <v>2980</v>
      </c>
      <c r="C593" s="737" t="s">
        <v>2379</v>
      </c>
      <c r="D593" s="737" t="s">
        <v>2364</v>
      </c>
      <c r="E593" s="737">
        <v>2012</v>
      </c>
      <c r="F593" s="737" t="s">
        <v>2870</v>
      </c>
    </row>
    <row r="594" spans="1:6" ht="16.5" customHeight="1">
      <c r="A594" s="737">
        <f t="shared" si="9"/>
        <v>589</v>
      </c>
      <c r="B594" s="737" t="s">
        <v>2981</v>
      </c>
      <c r="C594" s="737" t="s">
        <v>2379</v>
      </c>
      <c r="D594" s="737" t="s">
        <v>2364</v>
      </c>
      <c r="E594" s="737">
        <v>2012</v>
      </c>
      <c r="F594" s="737" t="s">
        <v>2870</v>
      </c>
    </row>
    <row r="595" spans="1:6" ht="16.5" customHeight="1">
      <c r="A595" s="737">
        <f t="shared" si="9"/>
        <v>590</v>
      </c>
      <c r="B595" s="737" t="s">
        <v>2982</v>
      </c>
      <c r="C595" s="737" t="s">
        <v>2379</v>
      </c>
      <c r="D595" s="737" t="s">
        <v>2364</v>
      </c>
      <c r="E595" s="737">
        <v>2012</v>
      </c>
      <c r="F595" s="737" t="s">
        <v>2870</v>
      </c>
    </row>
    <row r="596" spans="1:6" ht="16.5" customHeight="1">
      <c r="A596" s="737">
        <f t="shared" si="9"/>
        <v>591</v>
      </c>
      <c r="B596" s="737" t="s">
        <v>2983</v>
      </c>
      <c r="C596" s="737" t="s">
        <v>2379</v>
      </c>
      <c r="D596" s="737" t="s">
        <v>2364</v>
      </c>
      <c r="E596" s="737">
        <v>2012</v>
      </c>
      <c r="F596" s="737" t="s">
        <v>2870</v>
      </c>
    </row>
    <row r="597" spans="1:6" ht="16.5" customHeight="1">
      <c r="A597" s="737">
        <f t="shared" si="9"/>
        <v>592</v>
      </c>
      <c r="B597" s="737" t="s">
        <v>2984</v>
      </c>
      <c r="C597" s="737" t="s">
        <v>2379</v>
      </c>
      <c r="D597" s="737" t="s">
        <v>2364</v>
      </c>
      <c r="E597" s="737">
        <v>2012</v>
      </c>
      <c r="F597" s="737" t="s">
        <v>2870</v>
      </c>
    </row>
    <row r="598" spans="1:6" ht="16.5" customHeight="1">
      <c r="A598" s="737">
        <f t="shared" si="9"/>
        <v>593</v>
      </c>
      <c r="B598" s="737" t="s">
        <v>2985</v>
      </c>
      <c r="C598" s="737" t="s">
        <v>2379</v>
      </c>
      <c r="D598" s="737" t="s">
        <v>2364</v>
      </c>
      <c r="E598" s="737">
        <v>2012</v>
      </c>
      <c r="F598" s="737" t="s">
        <v>2870</v>
      </c>
    </row>
    <row r="599" spans="1:6" ht="16.5" customHeight="1">
      <c r="A599" s="737">
        <f t="shared" si="9"/>
        <v>594</v>
      </c>
      <c r="B599" s="737" t="s">
        <v>2986</v>
      </c>
      <c r="C599" s="737" t="s">
        <v>2379</v>
      </c>
      <c r="D599" s="737" t="s">
        <v>2364</v>
      </c>
      <c r="E599" s="737">
        <v>2012</v>
      </c>
      <c r="F599" s="737" t="s">
        <v>2870</v>
      </c>
    </row>
    <row r="600" spans="1:6" ht="16.5" customHeight="1">
      <c r="A600" s="737">
        <f t="shared" si="9"/>
        <v>595</v>
      </c>
      <c r="B600" s="737" t="s">
        <v>2987</v>
      </c>
      <c r="C600" s="737" t="s">
        <v>2379</v>
      </c>
      <c r="D600" s="737" t="s">
        <v>2364</v>
      </c>
      <c r="E600" s="737">
        <v>2012</v>
      </c>
      <c r="F600" s="737" t="s">
        <v>2870</v>
      </c>
    </row>
    <row r="601" spans="1:6" ht="16.5" customHeight="1">
      <c r="A601" s="737">
        <f t="shared" si="9"/>
        <v>596</v>
      </c>
      <c r="B601" s="737" t="s">
        <v>2988</v>
      </c>
      <c r="C601" s="737" t="s">
        <v>2379</v>
      </c>
      <c r="D601" s="737" t="s">
        <v>2364</v>
      </c>
      <c r="E601" s="737">
        <v>2012</v>
      </c>
      <c r="F601" s="737" t="s">
        <v>2870</v>
      </c>
    </row>
    <row r="602" spans="1:6" ht="16.5" customHeight="1">
      <c r="A602" s="737">
        <f t="shared" si="9"/>
        <v>597</v>
      </c>
      <c r="B602" s="737" t="s">
        <v>2989</v>
      </c>
      <c r="C602" s="737" t="s">
        <v>2379</v>
      </c>
      <c r="D602" s="737" t="s">
        <v>2364</v>
      </c>
      <c r="E602" s="737">
        <v>2012</v>
      </c>
      <c r="F602" s="737" t="s">
        <v>2870</v>
      </c>
    </row>
    <row r="603" spans="1:6" ht="16.5" customHeight="1">
      <c r="A603" s="737">
        <f t="shared" si="9"/>
        <v>598</v>
      </c>
      <c r="B603" s="737" t="s">
        <v>2990</v>
      </c>
      <c r="C603" s="737" t="s">
        <v>2379</v>
      </c>
      <c r="D603" s="737" t="s">
        <v>2364</v>
      </c>
      <c r="E603" s="737">
        <v>2012</v>
      </c>
      <c r="F603" s="737" t="s">
        <v>2870</v>
      </c>
    </row>
    <row r="604" spans="1:6" ht="16.5" customHeight="1">
      <c r="A604" s="737">
        <f t="shared" si="9"/>
        <v>599</v>
      </c>
      <c r="B604" s="737" t="s">
        <v>2991</v>
      </c>
      <c r="C604" s="737" t="s">
        <v>2379</v>
      </c>
      <c r="D604" s="737" t="s">
        <v>2364</v>
      </c>
      <c r="E604" s="737">
        <v>2012</v>
      </c>
      <c r="F604" s="737" t="s">
        <v>2870</v>
      </c>
    </row>
    <row r="605" spans="1:6" ht="16.5" customHeight="1">
      <c r="A605" s="737">
        <f t="shared" si="9"/>
        <v>600</v>
      </c>
      <c r="B605" s="737" t="s">
        <v>2992</v>
      </c>
      <c r="C605" s="737" t="s">
        <v>2379</v>
      </c>
      <c r="D605" s="737" t="s">
        <v>2364</v>
      </c>
      <c r="E605" s="737">
        <v>2012</v>
      </c>
      <c r="F605" s="737" t="s">
        <v>2870</v>
      </c>
    </row>
    <row r="606" spans="1:6" ht="16.5" customHeight="1">
      <c r="A606" s="737">
        <f t="shared" si="9"/>
        <v>601</v>
      </c>
      <c r="B606" s="737" t="s">
        <v>2993</v>
      </c>
      <c r="C606" s="737" t="s">
        <v>2379</v>
      </c>
      <c r="D606" s="737" t="s">
        <v>2364</v>
      </c>
      <c r="E606" s="737">
        <v>2012</v>
      </c>
      <c r="F606" s="737" t="s">
        <v>2870</v>
      </c>
    </row>
    <row r="607" spans="1:6" ht="16.5" customHeight="1">
      <c r="A607" s="737">
        <f t="shared" si="9"/>
        <v>602</v>
      </c>
      <c r="B607" s="737" t="s">
        <v>2994</v>
      </c>
      <c r="C607" s="737" t="s">
        <v>2379</v>
      </c>
      <c r="D607" s="737" t="s">
        <v>2364</v>
      </c>
      <c r="E607" s="737">
        <v>2012</v>
      </c>
      <c r="F607" s="737" t="s">
        <v>2870</v>
      </c>
    </row>
    <row r="608" spans="1:6" ht="16.5" customHeight="1">
      <c r="A608" s="737">
        <f t="shared" si="9"/>
        <v>603</v>
      </c>
      <c r="B608" s="737" t="s">
        <v>2995</v>
      </c>
      <c r="C608" s="737" t="s">
        <v>2379</v>
      </c>
      <c r="D608" s="737" t="s">
        <v>2364</v>
      </c>
      <c r="E608" s="737">
        <v>2013</v>
      </c>
      <c r="F608" s="737" t="s">
        <v>2870</v>
      </c>
    </row>
    <row r="609" spans="1:6" ht="16.5" customHeight="1">
      <c r="A609" s="737">
        <f t="shared" si="9"/>
        <v>604</v>
      </c>
      <c r="B609" s="737" t="s">
        <v>2996</v>
      </c>
      <c r="C609" s="737" t="s">
        <v>2379</v>
      </c>
      <c r="D609" s="737" t="s">
        <v>2364</v>
      </c>
      <c r="E609" s="737">
        <v>2013</v>
      </c>
      <c r="F609" s="737" t="s">
        <v>2870</v>
      </c>
    </row>
    <row r="610" spans="1:6" ht="16.5" customHeight="1">
      <c r="A610" s="737">
        <f t="shared" si="9"/>
        <v>605</v>
      </c>
      <c r="B610" s="737" t="s">
        <v>2997</v>
      </c>
      <c r="C610" s="737" t="s">
        <v>2379</v>
      </c>
      <c r="D610" s="737" t="s">
        <v>2364</v>
      </c>
      <c r="E610" s="737">
        <v>2013</v>
      </c>
      <c r="F610" s="737" t="s">
        <v>2870</v>
      </c>
    </row>
    <row r="611" spans="1:6" ht="16.5" customHeight="1">
      <c r="A611" s="737">
        <f t="shared" si="9"/>
        <v>606</v>
      </c>
      <c r="B611" s="737" t="s">
        <v>2998</v>
      </c>
      <c r="C611" s="737" t="s">
        <v>2379</v>
      </c>
      <c r="D611" s="737" t="s">
        <v>2364</v>
      </c>
      <c r="E611" s="737">
        <v>2013</v>
      </c>
      <c r="F611" s="737" t="s">
        <v>2870</v>
      </c>
    </row>
    <row r="612" spans="1:6" ht="16.5" customHeight="1">
      <c r="A612" s="737">
        <f t="shared" si="9"/>
        <v>607</v>
      </c>
      <c r="B612" s="737" t="s">
        <v>2999</v>
      </c>
      <c r="C612" s="737" t="s">
        <v>2379</v>
      </c>
      <c r="D612" s="737" t="s">
        <v>2364</v>
      </c>
      <c r="E612" s="737">
        <v>2013</v>
      </c>
      <c r="F612" s="737" t="s">
        <v>2870</v>
      </c>
    </row>
    <row r="613" spans="1:6" ht="16.5" customHeight="1">
      <c r="A613" s="737">
        <f t="shared" si="9"/>
        <v>608</v>
      </c>
      <c r="B613" s="737" t="s">
        <v>3000</v>
      </c>
      <c r="C613" s="737" t="s">
        <v>2379</v>
      </c>
      <c r="D613" s="737" t="s">
        <v>2364</v>
      </c>
      <c r="E613" s="737">
        <v>2013</v>
      </c>
      <c r="F613" s="737" t="s">
        <v>2870</v>
      </c>
    </row>
    <row r="614" spans="1:6" ht="16.5" customHeight="1">
      <c r="A614" s="737">
        <f t="shared" si="9"/>
        <v>609</v>
      </c>
      <c r="B614" s="737" t="s">
        <v>3001</v>
      </c>
      <c r="C614" s="737" t="s">
        <v>2379</v>
      </c>
      <c r="D614" s="737" t="s">
        <v>2364</v>
      </c>
      <c r="E614" s="737">
        <v>2013</v>
      </c>
      <c r="F614" s="737" t="s">
        <v>2870</v>
      </c>
    </row>
    <row r="615" spans="1:6" ht="16.5" customHeight="1">
      <c r="A615" s="737">
        <f t="shared" si="9"/>
        <v>610</v>
      </c>
      <c r="B615" s="737" t="s">
        <v>3002</v>
      </c>
      <c r="C615" s="737" t="s">
        <v>2379</v>
      </c>
      <c r="D615" s="737" t="s">
        <v>2364</v>
      </c>
      <c r="E615" s="737">
        <v>2013</v>
      </c>
      <c r="F615" s="737" t="s">
        <v>2870</v>
      </c>
    </row>
    <row r="616" spans="1:6" ht="16.5" customHeight="1">
      <c r="A616" s="737">
        <f t="shared" si="9"/>
        <v>611</v>
      </c>
      <c r="B616" s="737" t="s">
        <v>3003</v>
      </c>
      <c r="C616" s="737" t="s">
        <v>2379</v>
      </c>
      <c r="D616" s="737" t="s">
        <v>2364</v>
      </c>
      <c r="E616" s="737">
        <v>2013</v>
      </c>
      <c r="F616" s="737" t="s">
        <v>2870</v>
      </c>
    </row>
    <row r="617" spans="1:6" ht="16.5" customHeight="1">
      <c r="A617" s="737">
        <f t="shared" si="9"/>
        <v>612</v>
      </c>
      <c r="B617" s="737" t="s">
        <v>3004</v>
      </c>
      <c r="C617" s="737" t="s">
        <v>2379</v>
      </c>
      <c r="D617" s="737" t="s">
        <v>2364</v>
      </c>
      <c r="E617" s="737">
        <v>2013</v>
      </c>
      <c r="F617" s="737" t="s">
        <v>2870</v>
      </c>
    </row>
    <row r="618" spans="1:6" ht="16.5" customHeight="1">
      <c r="A618" s="737">
        <f t="shared" si="9"/>
        <v>613</v>
      </c>
      <c r="B618" s="737" t="s">
        <v>3005</v>
      </c>
      <c r="C618" s="737" t="s">
        <v>2379</v>
      </c>
      <c r="D618" s="737" t="s">
        <v>2364</v>
      </c>
      <c r="E618" s="737">
        <v>2013</v>
      </c>
      <c r="F618" s="737" t="s">
        <v>2870</v>
      </c>
    </row>
    <row r="619" spans="1:6" ht="16.5" customHeight="1">
      <c r="A619" s="737">
        <f t="shared" si="9"/>
        <v>614</v>
      </c>
      <c r="B619" s="737" t="s">
        <v>3006</v>
      </c>
      <c r="C619" s="737" t="s">
        <v>2379</v>
      </c>
      <c r="D619" s="737" t="s">
        <v>2364</v>
      </c>
      <c r="E619" s="737">
        <v>2013</v>
      </c>
      <c r="F619" s="737" t="s">
        <v>2870</v>
      </c>
    </row>
    <row r="620" spans="1:6" ht="16.5" customHeight="1">
      <c r="A620" s="737">
        <f t="shared" si="9"/>
        <v>615</v>
      </c>
      <c r="B620" s="737" t="s">
        <v>3007</v>
      </c>
      <c r="C620" s="737" t="s">
        <v>2379</v>
      </c>
      <c r="D620" s="737" t="s">
        <v>2364</v>
      </c>
      <c r="E620" s="737">
        <v>2013</v>
      </c>
      <c r="F620" s="737" t="s">
        <v>2870</v>
      </c>
    </row>
    <row r="621" spans="1:6" ht="16.5" customHeight="1">
      <c r="A621" s="737">
        <f t="shared" si="9"/>
        <v>616</v>
      </c>
      <c r="B621" s="737" t="s">
        <v>3008</v>
      </c>
      <c r="C621" s="737" t="s">
        <v>2379</v>
      </c>
      <c r="D621" s="737" t="s">
        <v>2364</v>
      </c>
      <c r="E621" s="737">
        <v>2013</v>
      </c>
      <c r="F621" s="737" t="s">
        <v>2870</v>
      </c>
    </row>
    <row r="622" spans="1:6" ht="16.5" customHeight="1">
      <c r="A622" s="737">
        <f t="shared" si="9"/>
        <v>617</v>
      </c>
      <c r="B622" s="737" t="s">
        <v>3009</v>
      </c>
      <c r="C622" s="737" t="s">
        <v>2379</v>
      </c>
      <c r="D622" s="737" t="s">
        <v>2364</v>
      </c>
      <c r="E622" s="737">
        <v>2013</v>
      </c>
      <c r="F622" s="737" t="s">
        <v>2870</v>
      </c>
    </row>
    <row r="623" spans="1:6" ht="16.5" customHeight="1">
      <c r="A623" s="737">
        <f t="shared" si="9"/>
        <v>618</v>
      </c>
      <c r="B623" s="737" t="s">
        <v>3010</v>
      </c>
      <c r="C623" s="737" t="s">
        <v>2379</v>
      </c>
      <c r="D623" s="737" t="s">
        <v>2364</v>
      </c>
      <c r="E623" s="737">
        <v>2013</v>
      </c>
      <c r="F623" s="737" t="s">
        <v>2870</v>
      </c>
    </row>
    <row r="624" spans="1:6" ht="16.5" customHeight="1">
      <c r="A624" s="737">
        <f t="shared" si="9"/>
        <v>619</v>
      </c>
      <c r="B624" s="737" t="s">
        <v>3011</v>
      </c>
      <c r="C624" s="737" t="s">
        <v>2379</v>
      </c>
      <c r="D624" s="737" t="s">
        <v>2364</v>
      </c>
      <c r="E624" s="737">
        <v>2013</v>
      </c>
      <c r="F624" s="737" t="s">
        <v>2870</v>
      </c>
    </row>
    <row r="625" spans="1:6" ht="16.5" customHeight="1">
      <c r="A625" s="737">
        <f t="shared" si="9"/>
        <v>620</v>
      </c>
      <c r="B625" s="737" t="s">
        <v>3012</v>
      </c>
      <c r="C625" s="737" t="s">
        <v>2379</v>
      </c>
      <c r="D625" s="737" t="s">
        <v>2364</v>
      </c>
      <c r="E625" s="737">
        <v>2013</v>
      </c>
      <c r="F625" s="737" t="s">
        <v>2870</v>
      </c>
    </row>
    <row r="626" spans="1:6" ht="16.5" customHeight="1">
      <c r="A626" s="737">
        <f t="shared" si="9"/>
        <v>621</v>
      </c>
      <c r="B626" s="737" t="s">
        <v>3013</v>
      </c>
      <c r="C626" s="737" t="s">
        <v>2379</v>
      </c>
      <c r="D626" s="737" t="s">
        <v>2364</v>
      </c>
      <c r="E626" s="737">
        <v>2013</v>
      </c>
      <c r="F626" s="737" t="s">
        <v>2870</v>
      </c>
    </row>
    <row r="627" spans="1:6" ht="16.5" customHeight="1">
      <c r="A627" s="737">
        <f t="shared" si="9"/>
        <v>622</v>
      </c>
      <c r="B627" s="737" t="s">
        <v>3014</v>
      </c>
      <c r="C627" s="737" t="s">
        <v>2379</v>
      </c>
      <c r="D627" s="737" t="s">
        <v>2364</v>
      </c>
      <c r="E627" s="737">
        <v>2013</v>
      </c>
      <c r="F627" s="737" t="s">
        <v>2870</v>
      </c>
    </row>
    <row r="628" spans="1:6" ht="16.5" customHeight="1">
      <c r="A628" s="737">
        <f t="shared" si="9"/>
        <v>623</v>
      </c>
      <c r="B628" s="737" t="s">
        <v>3015</v>
      </c>
      <c r="C628" s="737" t="s">
        <v>2379</v>
      </c>
      <c r="D628" s="737" t="s">
        <v>2364</v>
      </c>
      <c r="E628" s="737">
        <v>2013</v>
      </c>
      <c r="F628" s="737" t="s">
        <v>2870</v>
      </c>
    </row>
    <row r="629" spans="1:6" ht="16.5" customHeight="1">
      <c r="A629" s="737">
        <f t="shared" si="9"/>
        <v>624</v>
      </c>
      <c r="B629" s="737" t="s">
        <v>3016</v>
      </c>
      <c r="C629" s="737" t="s">
        <v>2379</v>
      </c>
      <c r="D629" s="737" t="s">
        <v>2364</v>
      </c>
      <c r="E629" s="737">
        <v>2013</v>
      </c>
      <c r="F629" s="737" t="s">
        <v>2870</v>
      </c>
    </row>
    <row r="630" spans="1:6" ht="16.5" customHeight="1">
      <c r="A630" s="737">
        <f t="shared" si="9"/>
        <v>625</v>
      </c>
      <c r="B630" s="737" t="s">
        <v>3017</v>
      </c>
      <c r="C630" s="737" t="s">
        <v>2379</v>
      </c>
      <c r="D630" s="737" t="s">
        <v>2364</v>
      </c>
      <c r="E630" s="737">
        <v>2013</v>
      </c>
      <c r="F630" s="737" t="s">
        <v>2870</v>
      </c>
    </row>
    <row r="631" spans="1:6" ht="16.5" customHeight="1">
      <c r="A631" s="737">
        <f t="shared" si="9"/>
        <v>626</v>
      </c>
      <c r="B631" s="737" t="s">
        <v>3018</v>
      </c>
      <c r="C631" s="737" t="s">
        <v>2379</v>
      </c>
      <c r="D631" s="737" t="s">
        <v>2364</v>
      </c>
      <c r="E631" s="737">
        <v>2013</v>
      </c>
      <c r="F631" s="737" t="s">
        <v>2870</v>
      </c>
    </row>
    <row r="632" spans="1:6" ht="16.5" customHeight="1">
      <c r="A632" s="737">
        <f t="shared" si="9"/>
        <v>627</v>
      </c>
      <c r="B632" s="737" t="s">
        <v>3019</v>
      </c>
      <c r="C632" s="737" t="s">
        <v>2379</v>
      </c>
      <c r="D632" s="737" t="s">
        <v>2364</v>
      </c>
      <c r="E632" s="737">
        <v>2013</v>
      </c>
      <c r="F632" s="737" t="s">
        <v>2870</v>
      </c>
    </row>
    <row r="633" spans="1:6" ht="16.5" customHeight="1">
      <c r="A633" s="737">
        <f t="shared" si="9"/>
        <v>628</v>
      </c>
      <c r="B633" s="737" t="s">
        <v>3020</v>
      </c>
      <c r="C633" s="737" t="s">
        <v>2379</v>
      </c>
      <c r="D633" s="737" t="s">
        <v>2364</v>
      </c>
      <c r="E633" s="737">
        <v>2013</v>
      </c>
      <c r="F633" s="737" t="s">
        <v>2870</v>
      </c>
    </row>
    <row r="634" spans="1:6" ht="16.5" customHeight="1">
      <c r="A634" s="737">
        <f t="shared" si="9"/>
        <v>629</v>
      </c>
      <c r="B634" s="737" t="s">
        <v>3021</v>
      </c>
      <c r="C634" s="737" t="s">
        <v>2379</v>
      </c>
      <c r="D634" s="737" t="s">
        <v>2364</v>
      </c>
      <c r="E634" s="737">
        <v>2013</v>
      </c>
      <c r="F634" s="737" t="s">
        <v>2870</v>
      </c>
    </row>
    <row r="635" spans="1:6" ht="16.5" customHeight="1">
      <c r="A635" s="737">
        <f t="shared" si="9"/>
        <v>630</v>
      </c>
      <c r="B635" s="737" t="s">
        <v>3022</v>
      </c>
      <c r="C635" s="737" t="s">
        <v>2379</v>
      </c>
      <c r="D635" s="737" t="s">
        <v>2364</v>
      </c>
      <c r="E635" s="737">
        <v>2013</v>
      </c>
      <c r="F635" s="737" t="s">
        <v>2870</v>
      </c>
    </row>
    <row r="636" spans="1:6" ht="16.5" customHeight="1">
      <c r="A636" s="737">
        <f t="shared" si="9"/>
        <v>631</v>
      </c>
      <c r="B636" s="737" t="s">
        <v>3023</v>
      </c>
      <c r="C636" s="737" t="s">
        <v>2379</v>
      </c>
      <c r="D636" s="737" t="s">
        <v>2364</v>
      </c>
      <c r="E636" s="737">
        <v>2013</v>
      </c>
      <c r="F636" s="737" t="s">
        <v>2870</v>
      </c>
    </row>
    <row r="637" spans="1:6" ht="16.5" customHeight="1">
      <c r="A637" s="737">
        <f t="shared" si="9"/>
        <v>632</v>
      </c>
      <c r="B637" s="737" t="s">
        <v>3024</v>
      </c>
      <c r="C637" s="737" t="s">
        <v>2379</v>
      </c>
      <c r="D637" s="737" t="s">
        <v>2364</v>
      </c>
      <c r="E637" s="737">
        <v>2013</v>
      </c>
      <c r="F637" s="737" t="s">
        <v>2870</v>
      </c>
    </row>
    <row r="638" spans="1:6" ht="16.5" customHeight="1">
      <c r="A638" s="737">
        <f t="shared" si="9"/>
        <v>633</v>
      </c>
      <c r="B638" s="737" t="s">
        <v>3025</v>
      </c>
      <c r="C638" s="737" t="s">
        <v>2379</v>
      </c>
      <c r="D638" s="737" t="s">
        <v>2364</v>
      </c>
      <c r="E638" s="737">
        <v>2013</v>
      </c>
      <c r="F638" s="737" t="s">
        <v>2870</v>
      </c>
    </row>
    <row r="639" spans="1:6" ht="16.5" customHeight="1">
      <c r="A639" s="737">
        <f t="shared" si="9"/>
        <v>634</v>
      </c>
      <c r="B639" s="737" t="s">
        <v>3026</v>
      </c>
      <c r="C639" s="737" t="s">
        <v>2379</v>
      </c>
      <c r="D639" s="737" t="s">
        <v>2364</v>
      </c>
      <c r="E639" s="737">
        <v>2013</v>
      </c>
      <c r="F639" s="737" t="s">
        <v>2870</v>
      </c>
    </row>
    <row r="640" spans="1:6" ht="16.5" customHeight="1">
      <c r="A640" s="737">
        <f t="shared" si="9"/>
        <v>635</v>
      </c>
      <c r="B640" s="737" t="s">
        <v>3027</v>
      </c>
      <c r="C640" s="737" t="s">
        <v>2379</v>
      </c>
      <c r="D640" s="737" t="s">
        <v>2364</v>
      </c>
      <c r="E640" s="737">
        <v>2013</v>
      </c>
      <c r="F640" s="737" t="s">
        <v>2870</v>
      </c>
    </row>
    <row r="641" spans="1:6" ht="16.5" customHeight="1">
      <c r="A641" s="737">
        <f t="shared" si="9"/>
        <v>636</v>
      </c>
      <c r="B641" s="737" t="s">
        <v>3028</v>
      </c>
      <c r="C641" s="737" t="s">
        <v>2379</v>
      </c>
      <c r="D641" s="737" t="s">
        <v>2364</v>
      </c>
      <c r="E641" s="737">
        <v>2013</v>
      </c>
      <c r="F641" s="737" t="s">
        <v>2870</v>
      </c>
    </row>
    <row r="642" spans="1:6" ht="16.5" customHeight="1">
      <c r="A642" s="737">
        <f t="shared" si="9"/>
        <v>637</v>
      </c>
      <c r="B642" s="737" t="s">
        <v>3029</v>
      </c>
      <c r="C642" s="737" t="s">
        <v>2379</v>
      </c>
      <c r="D642" s="737" t="s">
        <v>2364</v>
      </c>
      <c r="E642" s="737">
        <v>2013</v>
      </c>
      <c r="F642" s="737" t="s">
        <v>2870</v>
      </c>
    </row>
    <row r="643" spans="1:6" ht="16.5" customHeight="1">
      <c r="A643" s="737">
        <f t="shared" si="9"/>
        <v>638</v>
      </c>
      <c r="B643" s="737" t="s">
        <v>3030</v>
      </c>
      <c r="C643" s="737" t="s">
        <v>2379</v>
      </c>
      <c r="D643" s="737" t="s">
        <v>2364</v>
      </c>
      <c r="E643" s="737">
        <v>2015</v>
      </c>
      <c r="F643" s="737" t="s">
        <v>2870</v>
      </c>
    </row>
    <row r="644" spans="1:6" ht="16.5" customHeight="1">
      <c r="A644" s="737">
        <f t="shared" si="9"/>
        <v>639</v>
      </c>
      <c r="B644" s="737" t="s">
        <v>3031</v>
      </c>
      <c r="C644" s="737" t="s">
        <v>2379</v>
      </c>
      <c r="D644" s="737" t="s">
        <v>2364</v>
      </c>
      <c r="E644" s="737">
        <v>2015</v>
      </c>
      <c r="F644" s="737" t="s">
        <v>2870</v>
      </c>
    </row>
    <row r="645" spans="1:6" ht="16.5" customHeight="1">
      <c r="A645" s="737">
        <f t="shared" si="9"/>
        <v>640</v>
      </c>
      <c r="B645" s="737" t="s">
        <v>3032</v>
      </c>
      <c r="C645" s="737" t="s">
        <v>2379</v>
      </c>
      <c r="D645" s="737" t="s">
        <v>2364</v>
      </c>
      <c r="E645" s="737">
        <v>2015</v>
      </c>
      <c r="F645" s="737" t="s">
        <v>2870</v>
      </c>
    </row>
    <row r="646" spans="1:6" ht="16.5" customHeight="1">
      <c r="A646" s="737">
        <f t="shared" si="9"/>
        <v>641</v>
      </c>
      <c r="B646" s="737" t="s">
        <v>3033</v>
      </c>
      <c r="C646" s="737" t="s">
        <v>2379</v>
      </c>
      <c r="D646" s="737" t="s">
        <v>2364</v>
      </c>
      <c r="E646" s="737">
        <v>2015</v>
      </c>
      <c r="F646" s="737" t="s">
        <v>2870</v>
      </c>
    </row>
    <row r="647" spans="1:6" ht="16.5" customHeight="1">
      <c r="A647" s="737">
        <f t="shared" si="9"/>
        <v>642</v>
      </c>
      <c r="B647" s="737" t="s">
        <v>3034</v>
      </c>
      <c r="C647" s="737" t="s">
        <v>2379</v>
      </c>
      <c r="D647" s="737" t="s">
        <v>2364</v>
      </c>
      <c r="E647" s="737">
        <v>2015</v>
      </c>
      <c r="F647" s="737" t="s">
        <v>2870</v>
      </c>
    </row>
    <row r="648" spans="1:6" ht="16.5" customHeight="1">
      <c r="A648" s="737">
        <f t="shared" ref="A648:A711" si="10">A647+1</f>
        <v>643</v>
      </c>
      <c r="B648" s="737" t="s">
        <v>3035</v>
      </c>
      <c r="C648" s="737" t="s">
        <v>2379</v>
      </c>
      <c r="D648" s="737" t="s">
        <v>2364</v>
      </c>
      <c r="E648" s="737">
        <v>2015</v>
      </c>
      <c r="F648" s="737" t="s">
        <v>2870</v>
      </c>
    </row>
    <row r="649" spans="1:6" ht="16.5" customHeight="1">
      <c r="A649" s="737">
        <f t="shared" si="10"/>
        <v>644</v>
      </c>
      <c r="B649" s="737" t="s">
        <v>3036</v>
      </c>
      <c r="C649" s="737" t="s">
        <v>2379</v>
      </c>
      <c r="D649" s="737" t="s">
        <v>2364</v>
      </c>
      <c r="E649" s="737">
        <v>2015</v>
      </c>
      <c r="F649" s="737" t="s">
        <v>2870</v>
      </c>
    </row>
    <row r="650" spans="1:6" ht="16.5" customHeight="1">
      <c r="A650" s="737">
        <f t="shared" si="10"/>
        <v>645</v>
      </c>
      <c r="B650" s="737" t="s">
        <v>3037</v>
      </c>
      <c r="C650" s="737" t="s">
        <v>2379</v>
      </c>
      <c r="D650" s="737" t="s">
        <v>2364</v>
      </c>
      <c r="E650" s="737">
        <v>2015</v>
      </c>
      <c r="F650" s="737" t="s">
        <v>2870</v>
      </c>
    </row>
    <row r="651" spans="1:6" ht="16.5" customHeight="1">
      <c r="A651" s="737">
        <f t="shared" si="10"/>
        <v>646</v>
      </c>
      <c r="B651" s="737" t="s">
        <v>3038</v>
      </c>
      <c r="C651" s="737" t="s">
        <v>2379</v>
      </c>
      <c r="D651" s="737" t="s">
        <v>2364</v>
      </c>
      <c r="E651" s="737">
        <v>2015</v>
      </c>
      <c r="F651" s="737" t="s">
        <v>2870</v>
      </c>
    </row>
    <row r="652" spans="1:6" ht="16.5" customHeight="1">
      <c r="A652" s="737">
        <f t="shared" si="10"/>
        <v>647</v>
      </c>
      <c r="B652" s="737" t="s">
        <v>3039</v>
      </c>
      <c r="C652" s="737" t="s">
        <v>2379</v>
      </c>
      <c r="D652" s="737" t="s">
        <v>2364</v>
      </c>
      <c r="E652" s="737">
        <v>2015</v>
      </c>
      <c r="F652" s="737" t="s">
        <v>2870</v>
      </c>
    </row>
    <row r="653" spans="1:6" ht="16.5" customHeight="1">
      <c r="A653" s="737">
        <f t="shared" si="10"/>
        <v>648</v>
      </c>
      <c r="B653" s="737" t="s">
        <v>3040</v>
      </c>
      <c r="C653" s="737" t="s">
        <v>2379</v>
      </c>
      <c r="D653" s="737" t="s">
        <v>2364</v>
      </c>
      <c r="E653" s="737">
        <v>2015</v>
      </c>
      <c r="F653" s="737" t="s">
        <v>2870</v>
      </c>
    </row>
    <row r="654" spans="1:6" ht="16.5" customHeight="1">
      <c r="A654" s="737">
        <f t="shared" si="10"/>
        <v>649</v>
      </c>
      <c r="B654" s="737" t="s">
        <v>3041</v>
      </c>
      <c r="C654" s="737" t="s">
        <v>2379</v>
      </c>
      <c r="D654" s="737" t="s">
        <v>2364</v>
      </c>
      <c r="E654" s="737">
        <v>2015</v>
      </c>
      <c r="F654" s="737" t="s">
        <v>2870</v>
      </c>
    </row>
    <row r="655" spans="1:6" ht="16.5" customHeight="1">
      <c r="A655" s="737">
        <f t="shared" si="10"/>
        <v>650</v>
      </c>
      <c r="B655" s="737" t="s">
        <v>3042</v>
      </c>
      <c r="C655" s="737" t="s">
        <v>2379</v>
      </c>
      <c r="D655" s="737" t="s">
        <v>2364</v>
      </c>
      <c r="E655" s="737">
        <v>2015</v>
      </c>
      <c r="F655" s="737" t="s">
        <v>2870</v>
      </c>
    </row>
    <row r="656" spans="1:6" ht="16.5" customHeight="1">
      <c r="A656" s="737">
        <f t="shared" si="10"/>
        <v>651</v>
      </c>
      <c r="B656" s="737" t="s">
        <v>3043</v>
      </c>
      <c r="C656" s="737" t="s">
        <v>2379</v>
      </c>
      <c r="D656" s="737" t="s">
        <v>2364</v>
      </c>
      <c r="E656" s="737">
        <v>2015</v>
      </c>
      <c r="F656" s="737" t="s">
        <v>2870</v>
      </c>
    </row>
    <row r="657" spans="1:6" ht="16.5" customHeight="1">
      <c r="A657" s="737">
        <f t="shared" si="10"/>
        <v>652</v>
      </c>
      <c r="B657" s="737" t="s">
        <v>3044</v>
      </c>
      <c r="C657" s="737" t="s">
        <v>2379</v>
      </c>
      <c r="D657" s="737" t="s">
        <v>2364</v>
      </c>
      <c r="E657" s="737">
        <v>2015</v>
      </c>
      <c r="F657" s="737" t="s">
        <v>2870</v>
      </c>
    </row>
    <row r="658" spans="1:6" ht="16.5" customHeight="1">
      <c r="A658" s="737">
        <f t="shared" si="10"/>
        <v>653</v>
      </c>
      <c r="B658" s="737" t="s">
        <v>3045</v>
      </c>
      <c r="C658" s="737" t="s">
        <v>2379</v>
      </c>
      <c r="D658" s="737" t="s">
        <v>2364</v>
      </c>
      <c r="E658" s="737">
        <v>2015</v>
      </c>
      <c r="F658" s="737" t="s">
        <v>2870</v>
      </c>
    </row>
    <row r="659" spans="1:6" ht="16.5" customHeight="1">
      <c r="A659" s="737">
        <f t="shared" si="10"/>
        <v>654</v>
      </c>
      <c r="B659" s="737" t="s">
        <v>3046</v>
      </c>
      <c r="C659" s="737" t="s">
        <v>2379</v>
      </c>
      <c r="D659" s="737" t="s">
        <v>2364</v>
      </c>
      <c r="E659" s="737">
        <v>2015</v>
      </c>
      <c r="F659" s="737" t="s">
        <v>2870</v>
      </c>
    </row>
    <row r="660" spans="1:6" ht="16.5" customHeight="1">
      <c r="A660" s="737">
        <f t="shared" si="10"/>
        <v>655</v>
      </c>
      <c r="B660" s="737" t="s">
        <v>3047</v>
      </c>
      <c r="C660" s="737" t="s">
        <v>2379</v>
      </c>
      <c r="D660" s="737" t="s">
        <v>2364</v>
      </c>
      <c r="E660" s="737">
        <v>2015</v>
      </c>
      <c r="F660" s="737" t="s">
        <v>2870</v>
      </c>
    </row>
    <row r="661" spans="1:6" ht="16.5" customHeight="1">
      <c r="A661" s="737">
        <f t="shared" si="10"/>
        <v>656</v>
      </c>
      <c r="B661" s="737" t="s">
        <v>3048</v>
      </c>
      <c r="C661" s="737" t="s">
        <v>2379</v>
      </c>
      <c r="D661" s="737" t="s">
        <v>2411</v>
      </c>
      <c r="E661" s="737">
        <v>1996</v>
      </c>
      <c r="F661" s="737" t="s">
        <v>2870</v>
      </c>
    </row>
    <row r="662" spans="1:6" ht="16.5" customHeight="1">
      <c r="A662" s="737">
        <f t="shared" si="10"/>
        <v>657</v>
      </c>
      <c r="B662" s="737" t="s">
        <v>3049</v>
      </c>
      <c r="C662" s="737" t="s">
        <v>2379</v>
      </c>
      <c r="D662" s="737" t="s">
        <v>2411</v>
      </c>
      <c r="E662" s="737">
        <v>1996</v>
      </c>
      <c r="F662" s="737" t="s">
        <v>2870</v>
      </c>
    </row>
    <row r="663" spans="1:6" ht="16.5" customHeight="1">
      <c r="A663" s="737">
        <f t="shared" si="10"/>
        <v>658</v>
      </c>
      <c r="B663" s="737" t="s">
        <v>3050</v>
      </c>
      <c r="C663" s="737" t="s">
        <v>2379</v>
      </c>
      <c r="D663" s="737" t="s">
        <v>2411</v>
      </c>
      <c r="E663" s="737">
        <v>1997</v>
      </c>
      <c r="F663" s="737" t="s">
        <v>2870</v>
      </c>
    </row>
    <row r="664" spans="1:6" ht="16.5" customHeight="1">
      <c r="A664" s="737">
        <f t="shared" si="10"/>
        <v>659</v>
      </c>
      <c r="B664" s="737" t="s">
        <v>3051</v>
      </c>
      <c r="C664" s="737" t="s">
        <v>2379</v>
      </c>
      <c r="D664" s="737" t="s">
        <v>2411</v>
      </c>
      <c r="E664" s="737">
        <v>2002</v>
      </c>
      <c r="F664" s="737" t="s">
        <v>2870</v>
      </c>
    </row>
    <row r="665" spans="1:6" ht="16.5" customHeight="1">
      <c r="A665" s="737">
        <f t="shared" si="10"/>
        <v>660</v>
      </c>
      <c r="B665" s="737" t="s">
        <v>3052</v>
      </c>
      <c r="C665" s="737" t="s">
        <v>2379</v>
      </c>
      <c r="D665" s="737" t="s">
        <v>2411</v>
      </c>
      <c r="E665" s="737">
        <v>2006</v>
      </c>
      <c r="F665" s="737" t="s">
        <v>2870</v>
      </c>
    </row>
    <row r="666" spans="1:6" ht="16.5" customHeight="1">
      <c r="A666" s="737">
        <f t="shared" si="10"/>
        <v>661</v>
      </c>
      <c r="B666" s="737" t="s">
        <v>3053</v>
      </c>
      <c r="C666" s="737" t="s">
        <v>2379</v>
      </c>
      <c r="D666" s="737" t="s">
        <v>2411</v>
      </c>
      <c r="E666" s="737">
        <v>2006</v>
      </c>
      <c r="F666" s="737" t="s">
        <v>2870</v>
      </c>
    </row>
    <row r="667" spans="1:6" ht="16.5" customHeight="1">
      <c r="A667" s="737">
        <f t="shared" si="10"/>
        <v>662</v>
      </c>
      <c r="B667" s="737" t="s">
        <v>3054</v>
      </c>
      <c r="C667" s="737" t="s">
        <v>2379</v>
      </c>
      <c r="D667" s="737" t="s">
        <v>2411</v>
      </c>
      <c r="E667" s="737">
        <v>2013</v>
      </c>
      <c r="F667" s="737" t="s">
        <v>2870</v>
      </c>
    </row>
    <row r="668" spans="1:6" ht="16.5" customHeight="1">
      <c r="A668" s="737">
        <f t="shared" si="10"/>
        <v>663</v>
      </c>
      <c r="B668" s="737" t="s">
        <v>3055</v>
      </c>
      <c r="C668" s="737" t="s">
        <v>2388</v>
      </c>
      <c r="D668" s="737" t="s">
        <v>2390</v>
      </c>
      <c r="E668" s="737">
        <v>2005</v>
      </c>
      <c r="F668" s="737" t="s">
        <v>2870</v>
      </c>
    </row>
    <row r="669" spans="1:6" ht="16.5" customHeight="1">
      <c r="A669" s="737">
        <f t="shared" si="10"/>
        <v>664</v>
      </c>
      <c r="B669" s="737" t="s">
        <v>3056</v>
      </c>
      <c r="C669" s="737" t="s">
        <v>2388</v>
      </c>
      <c r="D669" s="737" t="s">
        <v>2441</v>
      </c>
      <c r="E669" s="737">
        <v>1980</v>
      </c>
      <c r="F669" s="737" t="s">
        <v>2870</v>
      </c>
    </row>
    <row r="670" spans="1:6" ht="16.5" customHeight="1">
      <c r="A670" s="737">
        <f t="shared" si="10"/>
        <v>665</v>
      </c>
      <c r="B670" s="737" t="s">
        <v>3057</v>
      </c>
      <c r="C670" s="737" t="s">
        <v>2388</v>
      </c>
      <c r="D670" s="737" t="s">
        <v>2361</v>
      </c>
      <c r="E670" s="737">
        <v>2001</v>
      </c>
      <c r="F670" s="737" t="s">
        <v>2870</v>
      </c>
    </row>
    <row r="671" spans="1:6" ht="16.5" customHeight="1">
      <c r="A671" s="737">
        <f t="shared" si="10"/>
        <v>666</v>
      </c>
      <c r="B671" s="737" t="s">
        <v>3058</v>
      </c>
      <c r="C671" s="737" t="s">
        <v>2388</v>
      </c>
      <c r="D671" s="737" t="s">
        <v>3059</v>
      </c>
      <c r="E671" s="737">
        <v>2008</v>
      </c>
      <c r="F671" s="737" t="s">
        <v>2870</v>
      </c>
    </row>
    <row r="672" spans="1:6" ht="16.5" customHeight="1">
      <c r="A672" s="737">
        <f t="shared" si="10"/>
        <v>667</v>
      </c>
      <c r="B672" s="737" t="s">
        <v>3060</v>
      </c>
      <c r="C672" s="737" t="s">
        <v>2388</v>
      </c>
      <c r="D672" s="737" t="s">
        <v>2411</v>
      </c>
      <c r="E672" s="737">
        <v>2009</v>
      </c>
      <c r="F672" s="737" t="s">
        <v>2870</v>
      </c>
    </row>
    <row r="673" spans="1:6" ht="16.5" customHeight="1">
      <c r="A673" s="737">
        <f t="shared" si="10"/>
        <v>668</v>
      </c>
      <c r="B673" s="737" t="s">
        <v>3061</v>
      </c>
      <c r="C673" s="737" t="s">
        <v>2388</v>
      </c>
      <c r="D673" s="737" t="s">
        <v>2411</v>
      </c>
      <c r="E673" s="737">
        <v>2009</v>
      </c>
      <c r="F673" s="737" t="s">
        <v>2870</v>
      </c>
    </row>
    <row r="674" spans="1:6" ht="16.5" customHeight="1">
      <c r="A674" s="737">
        <f t="shared" si="10"/>
        <v>669</v>
      </c>
      <c r="B674" s="737" t="s">
        <v>3062</v>
      </c>
      <c r="C674" s="737" t="s">
        <v>2360</v>
      </c>
      <c r="D674" s="737" t="s">
        <v>2390</v>
      </c>
      <c r="E674" s="737">
        <v>1996</v>
      </c>
      <c r="F674" s="737" t="s">
        <v>2870</v>
      </c>
    </row>
    <row r="675" spans="1:6" ht="16.5" customHeight="1">
      <c r="A675" s="737">
        <f t="shared" si="10"/>
        <v>670</v>
      </c>
      <c r="B675" s="737" t="s">
        <v>3063</v>
      </c>
      <c r="C675" s="737" t="s">
        <v>2360</v>
      </c>
      <c r="D675" s="737" t="s">
        <v>2390</v>
      </c>
      <c r="E675" s="737">
        <v>2001</v>
      </c>
      <c r="F675" s="737" t="s">
        <v>2870</v>
      </c>
    </row>
    <row r="676" spans="1:6" ht="16.5" customHeight="1">
      <c r="A676" s="737">
        <f t="shared" si="10"/>
        <v>671</v>
      </c>
      <c r="B676" s="737" t="s">
        <v>3064</v>
      </c>
      <c r="C676" s="737" t="s">
        <v>2360</v>
      </c>
      <c r="D676" s="737" t="s">
        <v>2390</v>
      </c>
      <c r="E676" s="737">
        <v>2001</v>
      </c>
      <c r="F676" s="737" t="s">
        <v>2870</v>
      </c>
    </row>
    <row r="677" spans="1:6" ht="16.5" customHeight="1">
      <c r="A677" s="737">
        <f t="shared" si="10"/>
        <v>672</v>
      </c>
      <c r="B677" s="737" t="s">
        <v>3065</v>
      </c>
      <c r="C677" s="737" t="s">
        <v>2360</v>
      </c>
      <c r="D677" s="737" t="s">
        <v>2390</v>
      </c>
      <c r="E677" s="737">
        <v>2001</v>
      </c>
      <c r="F677" s="737" t="s">
        <v>2870</v>
      </c>
    </row>
    <row r="678" spans="1:6" ht="16.5" customHeight="1">
      <c r="A678" s="737">
        <f t="shared" si="10"/>
        <v>673</v>
      </c>
      <c r="B678" s="737" t="s">
        <v>3066</v>
      </c>
      <c r="C678" s="737" t="s">
        <v>2360</v>
      </c>
      <c r="D678" s="737" t="s">
        <v>2390</v>
      </c>
      <c r="E678" s="737">
        <v>2001</v>
      </c>
      <c r="F678" s="737" t="s">
        <v>2870</v>
      </c>
    </row>
    <row r="679" spans="1:6" ht="16.5" customHeight="1">
      <c r="A679" s="737">
        <f t="shared" si="10"/>
        <v>674</v>
      </c>
      <c r="B679" s="737" t="s">
        <v>3067</v>
      </c>
      <c r="C679" s="737" t="s">
        <v>2360</v>
      </c>
      <c r="D679" s="737" t="s">
        <v>2390</v>
      </c>
      <c r="E679" s="737">
        <v>2006</v>
      </c>
      <c r="F679" s="737" t="s">
        <v>2870</v>
      </c>
    </row>
    <row r="680" spans="1:6" ht="16.5" customHeight="1">
      <c r="A680" s="737">
        <f t="shared" si="10"/>
        <v>675</v>
      </c>
      <c r="B680" s="737" t="s">
        <v>3068</v>
      </c>
      <c r="C680" s="737" t="s">
        <v>2360</v>
      </c>
      <c r="D680" s="737" t="s">
        <v>2390</v>
      </c>
      <c r="E680" s="737">
        <v>2006</v>
      </c>
      <c r="F680" s="737" t="s">
        <v>2870</v>
      </c>
    </row>
    <row r="681" spans="1:6" ht="16.5" customHeight="1">
      <c r="A681" s="737">
        <f t="shared" si="10"/>
        <v>676</v>
      </c>
      <c r="B681" s="737" t="s">
        <v>3069</v>
      </c>
      <c r="C681" s="737" t="s">
        <v>2360</v>
      </c>
      <c r="D681" s="737" t="s">
        <v>2390</v>
      </c>
      <c r="E681" s="737">
        <v>2007</v>
      </c>
      <c r="F681" s="737" t="s">
        <v>2870</v>
      </c>
    </row>
    <row r="682" spans="1:6" ht="16.5" customHeight="1">
      <c r="A682" s="737">
        <f t="shared" si="10"/>
        <v>677</v>
      </c>
      <c r="B682" s="737" t="s">
        <v>3070</v>
      </c>
      <c r="C682" s="737" t="s">
        <v>2360</v>
      </c>
      <c r="D682" s="737" t="s">
        <v>2390</v>
      </c>
      <c r="E682" s="737">
        <v>2007</v>
      </c>
      <c r="F682" s="737" t="s">
        <v>2870</v>
      </c>
    </row>
    <row r="683" spans="1:6" ht="16.5" customHeight="1">
      <c r="A683" s="737">
        <f t="shared" si="10"/>
        <v>678</v>
      </c>
      <c r="B683" s="737" t="s">
        <v>3071</v>
      </c>
      <c r="C683" s="737" t="s">
        <v>2360</v>
      </c>
      <c r="D683" s="737" t="s">
        <v>2390</v>
      </c>
      <c r="E683" s="737">
        <v>2007</v>
      </c>
      <c r="F683" s="737" t="s">
        <v>2870</v>
      </c>
    </row>
    <row r="684" spans="1:6" ht="16.5" customHeight="1">
      <c r="A684" s="737">
        <f t="shared" si="10"/>
        <v>679</v>
      </c>
      <c r="B684" s="737" t="s">
        <v>3072</v>
      </c>
      <c r="C684" s="737" t="s">
        <v>2360</v>
      </c>
      <c r="D684" s="737" t="s">
        <v>2390</v>
      </c>
      <c r="E684" s="737">
        <v>2012</v>
      </c>
      <c r="F684" s="737" t="s">
        <v>2870</v>
      </c>
    </row>
    <row r="685" spans="1:6" ht="16.5" customHeight="1">
      <c r="A685" s="737">
        <f t="shared" si="10"/>
        <v>680</v>
      </c>
      <c r="B685" s="737" t="s">
        <v>3073</v>
      </c>
      <c r="C685" s="737" t="s">
        <v>2360</v>
      </c>
      <c r="D685" s="737" t="s">
        <v>2390</v>
      </c>
      <c r="E685" s="737">
        <v>2013</v>
      </c>
      <c r="F685" s="737" t="s">
        <v>2870</v>
      </c>
    </row>
    <row r="686" spans="1:6" ht="16.5" customHeight="1">
      <c r="A686" s="737">
        <f t="shared" si="10"/>
        <v>681</v>
      </c>
      <c r="B686" s="737" t="s">
        <v>3074</v>
      </c>
      <c r="C686" s="737" t="s">
        <v>2360</v>
      </c>
      <c r="D686" s="737" t="s">
        <v>2390</v>
      </c>
      <c r="E686" s="737">
        <v>2013</v>
      </c>
      <c r="F686" s="737" t="s">
        <v>2870</v>
      </c>
    </row>
    <row r="687" spans="1:6" ht="16.5" customHeight="1">
      <c r="A687" s="737">
        <f t="shared" si="10"/>
        <v>682</v>
      </c>
      <c r="B687" s="737" t="s">
        <v>3075</v>
      </c>
      <c r="C687" s="737" t="s">
        <v>2360</v>
      </c>
      <c r="D687" s="737" t="s">
        <v>2390</v>
      </c>
      <c r="E687" s="737">
        <v>2013</v>
      </c>
      <c r="F687" s="737" t="s">
        <v>2870</v>
      </c>
    </row>
    <row r="688" spans="1:6" ht="16.5" customHeight="1">
      <c r="A688" s="737">
        <f t="shared" si="10"/>
        <v>683</v>
      </c>
      <c r="B688" s="737" t="s">
        <v>3076</v>
      </c>
      <c r="C688" s="737" t="s">
        <v>2360</v>
      </c>
      <c r="D688" s="737" t="s">
        <v>2361</v>
      </c>
      <c r="E688" s="737">
        <v>2000</v>
      </c>
      <c r="F688" s="737" t="s">
        <v>2870</v>
      </c>
    </row>
    <row r="689" spans="1:6" ht="16.5" customHeight="1">
      <c r="A689" s="737">
        <f t="shared" si="10"/>
        <v>684</v>
      </c>
      <c r="B689" s="737" t="s">
        <v>3077</v>
      </c>
      <c r="C689" s="737" t="s">
        <v>2360</v>
      </c>
      <c r="D689" s="737" t="s">
        <v>2361</v>
      </c>
      <c r="E689" s="737">
        <v>2003</v>
      </c>
      <c r="F689" s="737" t="s">
        <v>2870</v>
      </c>
    </row>
    <row r="690" spans="1:6" ht="16.5" customHeight="1">
      <c r="A690" s="737">
        <f t="shared" si="10"/>
        <v>685</v>
      </c>
      <c r="B690" s="737" t="s">
        <v>3078</v>
      </c>
      <c r="C690" s="737" t="s">
        <v>2360</v>
      </c>
      <c r="D690" s="737" t="s">
        <v>2361</v>
      </c>
      <c r="E690" s="737">
        <v>2004</v>
      </c>
      <c r="F690" s="737" t="s">
        <v>2870</v>
      </c>
    </row>
    <row r="691" spans="1:6" ht="16.5" customHeight="1">
      <c r="A691" s="737">
        <f t="shared" si="10"/>
        <v>686</v>
      </c>
      <c r="B691" s="737" t="s">
        <v>3079</v>
      </c>
      <c r="C691" s="737" t="s">
        <v>2360</v>
      </c>
      <c r="D691" s="737" t="s">
        <v>2361</v>
      </c>
      <c r="E691" s="737">
        <v>2004</v>
      </c>
      <c r="F691" s="737" t="s">
        <v>2870</v>
      </c>
    </row>
    <row r="692" spans="1:6" ht="16.5" customHeight="1">
      <c r="A692" s="737">
        <f t="shared" si="10"/>
        <v>687</v>
      </c>
      <c r="B692" s="737" t="s">
        <v>3080</v>
      </c>
      <c r="C692" s="737" t="s">
        <v>2360</v>
      </c>
      <c r="D692" s="737" t="s">
        <v>2361</v>
      </c>
      <c r="E692" s="737">
        <v>2005</v>
      </c>
      <c r="F692" s="737" t="s">
        <v>2870</v>
      </c>
    </row>
    <row r="693" spans="1:6" ht="16.5" customHeight="1">
      <c r="A693" s="737">
        <f t="shared" si="10"/>
        <v>688</v>
      </c>
      <c r="B693" s="737" t="s">
        <v>3081</v>
      </c>
      <c r="C693" s="737" t="s">
        <v>2360</v>
      </c>
      <c r="D693" s="737" t="s">
        <v>2361</v>
      </c>
      <c r="E693" s="737">
        <v>2005</v>
      </c>
      <c r="F693" s="737" t="s">
        <v>2870</v>
      </c>
    </row>
    <row r="694" spans="1:6" ht="16.5" customHeight="1">
      <c r="A694" s="737">
        <f t="shared" si="10"/>
        <v>689</v>
      </c>
      <c r="B694" s="737" t="s">
        <v>3082</v>
      </c>
      <c r="C694" s="737" t="s">
        <v>2360</v>
      </c>
      <c r="D694" s="737" t="s">
        <v>2361</v>
      </c>
      <c r="E694" s="737">
        <v>2005</v>
      </c>
      <c r="F694" s="737" t="s">
        <v>2870</v>
      </c>
    </row>
    <row r="695" spans="1:6" ht="16.5" customHeight="1">
      <c r="A695" s="737">
        <f t="shared" si="10"/>
        <v>690</v>
      </c>
      <c r="B695" s="737" t="s">
        <v>3083</v>
      </c>
      <c r="C695" s="737" t="s">
        <v>2360</v>
      </c>
      <c r="D695" s="737" t="s">
        <v>2361</v>
      </c>
      <c r="E695" s="737">
        <v>2005</v>
      </c>
      <c r="F695" s="737" t="s">
        <v>2870</v>
      </c>
    </row>
    <row r="696" spans="1:6" ht="16.5" customHeight="1">
      <c r="A696" s="737">
        <f t="shared" si="10"/>
        <v>691</v>
      </c>
      <c r="B696" s="737" t="s">
        <v>3084</v>
      </c>
      <c r="C696" s="737" t="s">
        <v>2360</v>
      </c>
      <c r="D696" s="737" t="s">
        <v>2361</v>
      </c>
      <c r="E696" s="737">
        <v>2005</v>
      </c>
      <c r="F696" s="737" t="s">
        <v>2870</v>
      </c>
    </row>
    <row r="697" spans="1:6" ht="16.5" customHeight="1">
      <c r="A697" s="737">
        <f t="shared" si="10"/>
        <v>692</v>
      </c>
      <c r="B697" s="737" t="s">
        <v>3085</v>
      </c>
      <c r="C697" s="737" t="s">
        <v>2360</v>
      </c>
      <c r="D697" s="737" t="s">
        <v>2361</v>
      </c>
      <c r="E697" s="737">
        <v>2005</v>
      </c>
      <c r="F697" s="737" t="s">
        <v>2870</v>
      </c>
    </row>
    <row r="698" spans="1:6" ht="16.5" customHeight="1">
      <c r="A698" s="737">
        <f t="shared" si="10"/>
        <v>693</v>
      </c>
      <c r="B698" s="737" t="s">
        <v>3086</v>
      </c>
      <c r="C698" s="737" t="s">
        <v>2360</v>
      </c>
      <c r="D698" s="737" t="s">
        <v>2361</v>
      </c>
      <c r="E698" s="737">
        <v>2005</v>
      </c>
      <c r="F698" s="737" t="s">
        <v>2870</v>
      </c>
    </row>
    <row r="699" spans="1:6" ht="16.5" customHeight="1">
      <c r="A699" s="737">
        <f t="shared" si="10"/>
        <v>694</v>
      </c>
      <c r="B699" s="737" t="s">
        <v>3087</v>
      </c>
      <c r="C699" s="737" t="s">
        <v>2360</v>
      </c>
      <c r="D699" s="737" t="s">
        <v>2361</v>
      </c>
      <c r="E699" s="737">
        <v>2005</v>
      </c>
      <c r="F699" s="737" t="s">
        <v>2870</v>
      </c>
    </row>
    <row r="700" spans="1:6" ht="16.5" customHeight="1">
      <c r="A700" s="737">
        <f t="shared" si="10"/>
        <v>695</v>
      </c>
      <c r="B700" s="737" t="s">
        <v>3088</v>
      </c>
      <c r="C700" s="737" t="s">
        <v>2360</v>
      </c>
      <c r="D700" s="737" t="s">
        <v>2361</v>
      </c>
      <c r="E700" s="737">
        <v>2005</v>
      </c>
      <c r="F700" s="737" t="s">
        <v>2870</v>
      </c>
    </row>
    <row r="701" spans="1:6" ht="16.5" customHeight="1">
      <c r="A701" s="737">
        <f t="shared" si="10"/>
        <v>696</v>
      </c>
      <c r="B701" s="737" t="s">
        <v>3089</v>
      </c>
      <c r="C701" s="737" t="s">
        <v>2360</v>
      </c>
      <c r="D701" s="737" t="s">
        <v>2361</v>
      </c>
      <c r="E701" s="737">
        <v>2005</v>
      </c>
      <c r="F701" s="737" t="s">
        <v>2870</v>
      </c>
    </row>
    <row r="702" spans="1:6" ht="16.5" customHeight="1">
      <c r="A702" s="737">
        <f t="shared" si="10"/>
        <v>697</v>
      </c>
      <c r="B702" s="737" t="s">
        <v>3090</v>
      </c>
      <c r="C702" s="737" t="s">
        <v>2360</v>
      </c>
      <c r="D702" s="737" t="s">
        <v>2361</v>
      </c>
      <c r="E702" s="737">
        <v>2005</v>
      </c>
      <c r="F702" s="737" t="s">
        <v>2870</v>
      </c>
    </row>
    <row r="703" spans="1:6" ht="16.5" customHeight="1">
      <c r="A703" s="737">
        <f t="shared" si="10"/>
        <v>698</v>
      </c>
      <c r="B703" s="737" t="s">
        <v>3091</v>
      </c>
      <c r="C703" s="737" t="s">
        <v>2360</v>
      </c>
      <c r="D703" s="737" t="s">
        <v>2361</v>
      </c>
      <c r="E703" s="737">
        <v>2005</v>
      </c>
      <c r="F703" s="737" t="s">
        <v>2870</v>
      </c>
    </row>
    <row r="704" spans="1:6" ht="16.5" customHeight="1">
      <c r="A704" s="737">
        <f t="shared" si="10"/>
        <v>699</v>
      </c>
      <c r="B704" s="737" t="s">
        <v>3092</v>
      </c>
      <c r="C704" s="737" t="s">
        <v>2360</v>
      </c>
      <c r="D704" s="737" t="s">
        <v>2361</v>
      </c>
      <c r="E704" s="737">
        <v>2006</v>
      </c>
      <c r="F704" s="737" t="s">
        <v>2870</v>
      </c>
    </row>
    <row r="705" spans="1:6" ht="16.5" customHeight="1">
      <c r="A705" s="737">
        <f t="shared" si="10"/>
        <v>700</v>
      </c>
      <c r="B705" s="737" t="s">
        <v>3093</v>
      </c>
      <c r="C705" s="737" t="s">
        <v>2360</v>
      </c>
      <c r="D705" s="737" t="s">
        <v>2361</v>
      </c>
      <c r="E705" s="737">
        <v>2006</v>
      </c>
      <c r="F705" s="737" t="s">
        <v>2870</v>
      </c>
    </row>
    <row r="706" spans="1:6" ht="16.5" customHeight="1">
      <c r="A706" s="737">
        <f t="shared" si="10"/>
        <v>701</v>
      </c>
      <c r="B706" s="737" t="s">
        <v>3094</v>
      </c>
      <c r="C706" s="737" t="s">
        <v>2360</v>
      </c>
      <c r="D706" s="737" t="s">
        <v>2361</v>
      </c>
      <c r="E706" s="737">
        <v>2006</v>
      </c>
      <c r="F706" s="737" t="s">
        <v>2870</v>
      </c>
    </row>
    <row r="707" spans="1:6" ht="16.5" customHeight="1">
      <c r="A707" s="737">
        <f t="shared" si="10"/>
        <v>702</v>
      </c>
      <c r="B707" s="737" t="s">
        <v>3095</v>
      </c>
      <c r="C707" s="737" t="s">
        <v>2360</v>
      </c>
      <c r="D707" s="737" t="s">
        <v>2361</v>
      </c>
      <c r="E707" s="737">
        <v>2006</v>
      </c>
      <c r="F707" s="737" t="s">
        <v>2870</v>
      </c>
    </row>
    <row r="708" spans="1:6" ht="16.5" customHeight="1">
      <c r="A708" s="737">
        <f t="shared" si="10"/>
        <v>703</v>
      </c>
      <c r="B708" s="737" t="s">
        <v>3096</v>
      </c>
      <c r="C708" s="737" t="s">
        <v>2360</v>
      </c>
      <c r="D708" s="737" t="s">
        <v>2361</v>
      </c>
      <c r="E708" s="737">
        <v>2012</v>
      </c>
      <c r="F708" s="737" t="s">
        <v>2870</v>
      </c>
    </row>
    <row r="709" spans="1:6" ht="16.5" customHeight="1">
      <c r="A709" s="737">
        <f t="shared" si="10"/>
        <v>704</v>
      </c>
      <c r="B709" s="737" t="s">
        <v>3097</v>
      </c>
      <c r="C709" s="737" t="s">
        <v>2360</v>
      </c>
      <c r="D709" s="737" t="s">
        <v>2361</v>
      </c>
      <c r="E709" s="737">
        <v>2012</v>
      </c>
      <c r="F709" s="737" t="s">
        <v>2870</v>
      </c>
    </row>
    <row r="710" spans="1:6" ht="16.5" customHeight="1">
      <c r="A710" s="737">
        <f t="shared" si="10"/>
        <v>705</v>
      </c>
      <c r="B710" s="737" t="s">
        <v>3098</v>
      </c>
      <c r="C710" s="737" t="s">
        <v>2360</v>
      </c>
      <c r="D710" s="737" t="s">
        <v>2361</v>
      </c>
      <c r="E710" s="737">
        <v>2012</v>
      </c>
      <c r="F710" s="737" t="s">
        <v>2870</v>
      </c>
    </row>
    <row r="711" spans="1:6" ht="16.5" customHeight="1">
      <c r="A711" s="737">
        <f t="shared" si="10"/>
        <v>706</v>
      </c>
      <c r="B711" s="737" t="s">
        <v>3099</v>
      </c>
      <c r="C711" s="737" t="s">
        <v>2360</v>
      </c>
      <c r="D711" s="737" t="s">
        <v>2361</v>
      </c>
      <c r="E711" s="737">
        <v>2012</v>
      </c>
      <c r="F711" s="737" t="s">
        <v>2870</v>
      </c>
    </row>
    <row r="712" spans="1:6" ht="16.5" customHeight="1">
      <c r="A712" s="737">
        <f t="shared" ref="A712:A775" si="11">A711+1</f>
        <v>707</v>
      </c>
      <c r="B712" s="737" t="s">
        <v>3100</v>
      </c>
      <c r="C712" s="737" t="s">
        <v>2360</v>
      </c>
      <c r="D712" s="737" t="s">
        <v>2361</v>
      </c>
      <c r="E712" s="737">
        <v>2012</v>
      </c>
      <c r="F712" s="737" t="s">
        <v>2870</v>
      </c>
    </row>
    <row r="713" spans="1:6" ht="16.5" customHeight="1">
      <c r="A713" s="737">
        <f t="shared" si="11"/>
        <v>708</v>
      </c>
      <c r="B713" s="737" t="s">
        <v>3101</v>
      </c>
      <c r="C713" s="737" t="s">
        <v>2360</v>
      </c>
      <c r="D713" s="737" t="s">
        <v>2361</v>
      </c>
      <c r="E713" s="737">
        <v>2012</v>
      </c>
      <c r="F713" s="737" t="s">
        <v>2870</v>
      </c>
    </row>
    <row r="714" spans="1:6" ht="16.5" customHeight="1">
      <c r="A714" s="737">
        <f t="shared" si="11"/>
        <v>709</v>
      </c>
      <c r="B714" s="737" t="s">
        <v>3102</v>
      </c>
      <c r="C714" s="737" t="s">
        <v>2360</v>
      </c>
      <c r="D714" s="737" t="s">
        <v>2361</v>
      </c>
      <c r="E714" s="737">
        <v>2012</v>
      </c>
      <c r="F714" s="737" t="s">
        <v>2870</v>
      </c>
    </row>
    <row r="715" spans="1:6" ht="16.5" customHeight="1">
      <c r="A715" s="737">
        <f t="shared" si="11"/>
        <v>710</v>
      </c>
      <c r="B715" s="737" t="s">
        <v>3103</v>
      </c>
      <c r="C715" s="737" t="s">
        <v>2360</v>
      </c>
      <c r="D715" s="737" t="s">
        <v>2361</v>
      </c>
      <c r="E715" s="737">
        <v>2012</v>
      </c>
      <c r="F715" s="737" t="s">
        <v>2870</v>
      </c>
    </row>
    <row r="716" spans="1:6" ht="16.5" customHeight="1">
      <c r="A716" s="737">
        <f t="shared" si="11"/>
        <v>711</v>
      </c>
      <c r="B716" s="737" t="s">
        <v>3104</v>
      </c>
      <c r="C716" s="737" t="s">
        <v>2360</v>
      </c>
      <c r="D716" s="737" t="s">
        <v>2361</v>
      </c>
      <c r="E716" s="737">
        <v>2012</v>
      </c>
      <c r="F716" s="737" t="s">
        <v>2870</v>
      </c>
    </row>
    <row r="717" spans="1:6" ht="16.5" customHeight="1">
      <c r="A717" s="737">
        <f t="shared" si="11"/>
        <v>712</v>
      </c>
      <c r="B717" s="737" t="s">
        <v>3105</v>
      </c>
      <c r="C717" s="737" t="s">
        <v>2360</v>
      </c>
      <c r="D717" s="737" t="s">
        <v>2361</v>
      </c>
      <c r="E717" s="737">
        <v>2012</v>
      </c>
      <c r="F717" s="737" t="s">
        <v>2870</v>
      </c>
    </row>
    <row r="718" spans="1:6" ht="16.5" customHeight="1">
      <c r="A718" s="737">
        <f t="shared" si="11"/>
        <v>713</v>
      </c>
      <c r="B718" s="737" t="s">
        <v>3106</v>
      </c>
      <c r="C718" s="737" t="s">
        <v>2360</v>
      </c>
      <c r="D718" s="737" t="s">
        <v>2361</v>
      </c>
      <c r="E718" s="737">
        <v>2012</v>
      </c>
      <c r="F718" s="737" t="s">
        <v>2870</v>
      </c>
    </row>
    <row r="719" spans="1:6" ht="16.5" customHeight="1">
      <c r="A719" s="737">
        <f t="shared" si="11"/>
        <v>714</v>
      </c>
      <c r="B719" s="737" t="s">
        <v>3107</v>
      </c>
      <c r="C719" s="737" t="s">
        <v>2360</v>
      </c>
      <c r="D719" s="737" t="s">
        <v>2361</v>
      </c>
      <c r="E719" s="737">
        <v>2012</v>
      </c>
      <c r="F719" s="737" t="s">
        <v>2870</v>
      </c>
    </row>
    <row r="720" spans="1:6" ht="16.5" customHeight="1">
      <c r="A720" s="737">
        <f t="shared" si="11"/>
        <v>715</v>
      </c>
      <c r="B720" s="737" t="s">
        <v>3108</v>
      </c>
      <c r="C720" s="737" t="s">
        <v>2360</v>
      </c>
      <c r="D720" s="737" t="s">
        <v>2361</v>
      </c>
      <c r="E720" s="737">
        <v>2012</v>
      </c>
      <c r="F720" s="737" t="s">
        <v>2870</v>
      </c>
    </row>
    <row r="721" spans="1:6" ht="16.5" customHeight="1">
      <c r="A721" s="737">
        <f t="shared" si="11"/>
        <v>716</v>
      </c>
      <c r="B721" s="737" t="s">
        <v>3109</v>
      </c>
      <c r="C721" s="737" t="s">
        <v>2360</v>
      </c>
      <c r="D721" s="737" t="s">
        <v>2361</v>
      </c>
      <c r="E721" s="737">
        <v>2012</v>
      </c>
      <c r="F721" s="737" t="s">
        <v>2870</v>
      </c>
    </row>
    <row r="722" spans="1:6" ht="16.5" customHeight="1">
      <c r="A722" s="737">
        <f t="shared" si="11"/>
        <v>717</v>
      </c>
      <c r="B722" s="737" t="s">
        <v>3110</v>
      </c>
      <c r="C722" s="737" t="s">
        <v>2360</v>
      </c>
      <c r="D722" s="737" t="s">
        <v>2361</v>
      </c>
      <c r="E722" s="737">
        <v>2012</v>
      </c>
      <c r="F722" s="737" t="s">
        <v>2870</v>
      </c>
    </row>
    <row r="723" spans="1:6" ht="16.5" customHeight="1">
      <c r="A723" s="737">
        <f t="shared" si="11"/>
        <v>718</v>
      </c>
      <c r="B723" s="737" t="s">
        <v>3111</v>
      </c>
      <c r="C723" s="737" t="s">
        <v>2360</v>
      </c>
      <c r="D723" s="737" t="s">
        <v>2361</v>
      </c>
      <c r="E723" s="737">
        <v>2012</v>
      </c>
      <c r="F723" s="737" t="s">
        <v>2870</v>
      </c>
    </row>
    <row r="724" spans="1:6" ht="16.5" customHeight="1">
      <c r="A724" s="737">
        <f t="shared" si="11"/>
        <v>719</v>
      </c>
      <c r="B724" s="737" t="s">
        <v>3112</v>
      </c>
      <c r="C724" s="737" t="s">
        <v>2360</v>
      </c>
      <c r="D724" s="737" t="s">
        <v>2361</v>
      </c>
      <c r="E724" s="737">
        <v>2012</v>
      </c>
      <c r="F724" s="737" t="s">
        <v>2870</v>
      </c>
    </row>
    <row r="725" spans="1:6" ht="16.5" customHeight="1">
      <c r="A725" s="737">
        <f t="shared" si="11"/>
        <v>720</v>
      </c>
      <c r="B725" s="737" t="s">
        <v>3113</v>
      </c>
      <c r="C725" s="737" t="s">
        <v>2360</v>
      </c>
      <c r="D725" s="737" t="s">
        <v>2361</v>
      </c>
      <c r="E725" s="737">
        <v>2012</v>
      </c>
      <c r="F725" s="737" t="s">
        <v>2870</v>
      </c>
    </row>
    <row r="726" spans="1:6" ht="16.5" customHeight="1">
      <c r="A726" s="737">
        <f t="shared" si="11"/>
        <v>721</v>
      </c>
      <c r="B726" s="737" t="s">
        <v>3114</v>
      </c>
      <c r="C726" s="737" t="s">
        <v>2360</v>
      </c>
      <c r="D726" s="737" t="s">
        <v>2361</v>
      </c>
      <c r="E726" s="737">
        <v>2012</v>
      </c>
      <c r="F726" s="737" t="s">
        <v>2870</v>
      </c>
    </row>
    <row r="727" spans="1:6" ht="16.5" customHeight="1">
      <c r="A727" s="737">
        <f t="shared" si="11"/>
        <v>722</v>
      </c>
      <c r="B727" s="737" t="s">
        <v>3115</v>
      </c>
      <c r="C727" s="737" t="s">
        <v>2360</v>
      </c>
      <c r="D727" s="737" t="s">
        <v>2361</v>
      </c>
      <c r="E727" s="737">
        <v>2012</v>
      </c>
      <c r="F727" s="737" t="s">
        <v>2870</v>
      </c>
    </row>
    <row r="728" spans="1:6" ht="16.5" customHeight="1">
      <c r="A728" s="737">
        <f t="shared" si="11"/>
        <v>723</v>
      </c>
      <c r="B728" s="737" t="s">
        <v>3116</v>
      </c>
      <c r="C728" s="737" t="s">
        <v>2360</v>
      </c>
      <c r="D728" s="737" t="s">
        <v>2361</v>
      </c>
      <c r="E728" s="737">
        <v>2012</v>
      </c>
      <c r="F728" s="737" t="s">
        <v>2870</v>
      </c>
    </row>
    <row r="729" spans="1:6" ht="16.5" customHeight="1">
      <c r="A729" s="737">
        <f t="shared" si="11"/>
        <v>724</v>
      </c>
      <c r="B729" s="737" t="s">
        <v>3117</v>
      </c>
      <c r="C729" s="737" t="s">
        <v>2360</v>
      </c>
      <c r="D729" s="737" t="s">
        <v>2361</v>
      </c>
      <c r="E729" s="737">
        <v>2012</v>
      </c>
      <c r="F729" s="737" t="s">
        <v>2870</v>
      </c>
    </row>
    <row r="730" spans="1:6" ht="16.5" customHeight="1">
      <c r="A730" s="737">
        <f t="shared" si="11"/>
        <v>725</v>
      </c>
      <c r="B730" s="737" t="s">
        <v>3118</v>
      </c>
      <c r="C730" s="737" t="s">
        <v>2360</v>
      </c>
      <c r="D730" s="737" t="s">
        <v>2361</v>
      </c>
      <c r="E730" s="737">
        <v>2015</v>
      </c>
      <c r="F730" s="737" t="s">
        <v>2870</v>
      </c>
    </row>
    <row r="731" spans="1:6" ht="16.5" customHeight="1">
      <c r="A731" s="737">
        <f t="shared" si="11"/>
        <v>726</v>
      </c>
      <c r="B731" s="737" t="s">
        <v>3119</v>
      </c>
      <c r="C731" s="737" t="s">
        <v>2360</v>
      </c>
      <c r="D731" s="737" t="s">
        <v>2371</v>
      </c>
      <c r="E731" s="737">
        <v>1990</v>
      </c>
      <c r="F731" s="737" t="s">
        <v>2870</v>
      </c>
    </row>
    <row r="732" spans="1:6" ht="16.5" customHeight="1">
      <c r="A732" s="737">
        <f t="shared" si="11"/>
        <v>727</v>
      </c>
      <c r="B732" s="737" t="s">
        <v>3120</v>
      </c>
      <c r="C732" s="737" t="s">
        <v>2360</v>
      </c>
      <c r="D732" s="737" t="s">
        <v>2371</v>
      </c>
      <c r="E732" s="737">
        <v>1994</v>
      </c>
      <c r="F732" s="737" t="s">
        <v>2870</v>
      </c>
    </row>
    <row r="733" spans="1:6" ht="16.5" customHeight="1">
      <c r="A733" s="737">
        <f t="shared" si="11"/>
        <v>728</v>
      </c>
      <c r="B733" s="737" t="s">
        <v>3121</v>
      </c>
      <c r="C733" s="737" t="s">
        <v>2360</v>
      </c>
      <c r="D733" s="737" t="s">
        <v>2371</v>
      </c>
      <c r="E733" s="737">
        <v>1994</v>
      </c>
      <c r="F733" s="737" t="s">
        <v>2870</v>
      </c>
    </row>
    <row r="734" spans="1:6" ht="16.5" customHeight="1">
      <c r="A734" s="737">
        <f t="shared" si="11"/>
        <v>729</v>
      </c>
      <c r="B734" s="737" t="s">
        <v>3122</v>
      </c>
      <c r="C734" s="737" t="s">
        <v>2360</v>
      </c>
      <c r="D734" s="737" t="s">
        <v>2371</v>
      </c>
      <c r="E734" s="737">
        <v>1994</v>
      </c>
      <c r="F734" s="737" t="s">
        <v>2870</v>
      </c>
    </row>
    <row r="735" spans="1:6" ht="16.5" customHeight="1">
      <c r="A735" s="737">
        <f t="shared" si="11"/>
        <v>730</v>
      </c>
      <c r="B735" s="737" t="s">
        <v>3123</v>
      </c>
      <c r="C735" s="737" t="s">
        <v>2360</v>
      </c>
      <c r="D735" s="737" t="s">
        <v>2371</v>
      </c>
      <c r="E735" s="737">
        <v>1994</v>
      </c>
      <c r="F735" s="737" t="s">
        <v>2870</v>
      </c>
    </row>
    <row r="736" spans="1:6" ht="16.5" customHeight="1">
      <c r="A736" s="737">
        <f t="shared" si="11"/>
        <v>731</v>
      </c>
      <c r="B736" s="737" t="s">
        <v>3124</v>
      </c>
      <c r="C736" s="737" t="s">
        <v>2360</v>
      </c>
      <c r="D736" s="737" t="s">
        <v>2371</v>
      </c>
      <c r="E736" s="737">
        <v>1997</v>
      </c>
      <c r="F736" s="737" t="s">
        <v>2870</v>
      </c>
    </row>
    <row r="737" spans="1:6" ht="16.5" customHeight="1">
      <c r="A737" s="737">
        <f t="shared" si="11"/>
        <v>732</v>
      </c>
      <c r="B737" s="737" t="s">
        <v>3125</v>
      </c>
      <c r="C737" s="737" t="s">
        <v>2360</v>
      </c>
      <c r="D737" s="737" t="s">
        <v>2371</v>
      </c>
      <c r="E737" s="737">
        <v>1999</v>
      </c>
      <c r="F737" s="737" t="s">
        <v>2870</v>
      </c>
    </row>
    <row r="738" spans="1:6" ht="16.5" customHeight="1">
      <c r="A738" s="737">
        <f t="shared" si="11"/>
        <v>733</v>
      </c>
      <c r="B738" s="737" t="s">
        <v>3126</v>
      </c>
      <c r="C738" s="737" t="s">
        <v>2360</v>
      </c>
      <c r="D738" s="737" t="s">
        <v>2371</v>
      </c>
      <c r="E738" s="737">
        <v>1999</v>
      </c>
      <c r="F738" s="737" t="s">
        <v>2870</v>
      </c>
    </row>
    <row r="739" spans="1:6" ht="16.5" customHeight="1">
      <c r="A739" s="737">
        <f t="shared" si="11"/>
        <v>734</v>
      </c>
      <c r="B739" s="737" t="s">
        <v>3127</v>
      </c>
      <c r="C739" s="737" t="s">
        <v>2360</v>
      </c>
      <c r="D739" s="737" t="s">
        <v>2371</v>
      </c>
      <c r="E739" s="737">
        <v>2001</v>
      </c>
      <c r="F739" s="737" t="s">
        <v>2870</v>
      </c>
    </row>
    <row r="740" spans="1:6" ht="16.5" customHeight="1">
      <c r="A740" s="737">
        <f t="shared" si="11"/>
        <v>735</v>
      </c>
      <c r="B740" s="737" t="s">
        <v>3128</v>
      </c>
      <c r="C740" s="737" t="s">
        <v>2360</v>
      </c>
      <c r="D740" s="737" t="s">
        <v>2371</v>
      </c>
      <c r="E740" s="737">
        <v>2001</v>
      </c>
      <c r="F740" s="737" t="s">
        <v>2870</v>
      </c>
    </row>
    <row r="741" spans="1:6" ht="16.5" customHeight="1">
      <c r="A741" s="737">
        <f t="shared" si="11"/>
        <v>736</v>
      </c>
      <c r="B741" s="737" t="s">
        <v>3129</v>
      </c>
      <c r="C741" s="737" t="s">
        <v>2360</v>
      </c>
      <c r="D741" s="737" t="s">
        <v>2371</v>
      </c>
      <c r="E741" s="737">
        <v>2004</v>
      </c>
      <c r="F741" s="737" t="s">
        <v>2870</v>
      </c>
    </row>
    <row r="742" spans="1:6" ht="16.5" customHeight="1">
      <c r="A742" s="737">
        <f t="shared" si="11"/>
        <v>737</v>
      </c>
      <c r="B742" s="737" t="s">
        <v>3130</v>
      </c>
      <c r="C742" s="737" t="s">
        <v>2360</v>
      </c>
      <c r="D742" s="737" t="s">
        <v>2371</v>
      </c>
      <c r="E742" s="737">
        <v>2004</v>
      </c>
      <c r="F742" s="737" t="s">
        <v>2870</v>
      </c>
    </row>
    <row r="743" spans="1:6" ht="16.5" customHeight="1">
      <c r="A743" s="737">
        <f t="shared" si="11"/>
        <v>738</v>
      </c>
      <c r="B743" s="737" t="s">
        <v>3131</v>
      </c>
      <c r="C743" s="737" t="s">
        <v>2360</v>
      </c>
      <c r="D743" s="737" t="s">
        <v>2371</v>
      </c>
      <c r="E743" s="737">
        <v>2004</v>
      </c>
      <c r="F743" s="737" t="s">
        <v>2870</v>
      </c>
    </row>
    <row r="744" spans="1:6" ht="16.5" customHeight="1">
      <c r="A744" s="737">
        <f t="shared" si="11"/>
        <v>739</v>
      </c>
      <c r="B744" s="737" t="s">
        <v>3132</v>
      </c>
      <c r="C744" s="737" t="s">
        <v>2360</v>
      </c>
      <c r="D744" s="737" t="s">
        <v>2371</v>
      </c>
      <c r="E744" s="737">
        <v>2008</v>
      </c>
      <c r="F744" s="737" t="s">
        <v>2870</v>
      </c>
    </row>
    <row r="745" spans="1:6" ht="16.5" customHeight="1">
      <c r="A745" s="737">
        <f t="shared" si="11"/>
        <v>740</v>
      </c>
      <c r="B745" s="737" t="s">
        <v>3133</v>
      </c>
      <c r="C745" s="737" t="s">
        <v>2360</v>
      </c>
      <c r="D745" s="737" t="s">
        <v>2371</v>
      </c>
      <c r="E745" s="737">
        <v>2008</v>
      </c>
      <c r="F745" s="737" t="s">
        <v>2870</v>
      </c>
    </row>
    <row r="746" spans="1:6" ht="16.5" customHeight="1">
      <c r="A746" s="737">
        <f t="shared" si="11"/>
        <v>741</v>
      </c>
      <c r="B746" s="737" t="s">
        <v>3134</v>
      </c>
      <c r="C746" s="737" t="s">
        <v>2360</v>
      </c>
      <c r="D746" s="737" t="s">
        <v>2371</v>
      </c>
      <c r="E746" s="737">
        <v>2008</v>
      </c>
      <c r="F746" s="737" t="s">
        <v>2870</v>
      </c>
    </row>
    <row r="747" spans="1:6" ht="16.5" customHeight="1">
      <c r="A747" s="737">
        <f t="shared" si="11"/>
        <v>742</v>
      </c>
      <c r="B747" s="737" t="s">
        <v>3135</v>
      </c>
      <c r="C747" s="737" t="s">
        <v>2360</v>
      </c>
      <c r="D747" s="737" t="s">
        <v>2371</v>
      </c>
      <c r="E747" s="737">
        <v>2008</v>
      </c>
      <c r="F747" s="737" t="s">
        <v>2870</v>
      </c>
    </row>
    <row r="748" spans="1:6" ht="16.5" customHeight="1">
      <c r="A748" s="737">
        <f t="shared" si="11"/>
        <v>743</v>
      </c>
      <c r="B748" s="737" t="s">
        <v>3136</v>
      </c>
      <c r="C748" s="737" t="s">
        <v>2360</v>
      </c>
      <c r="D748" s="737" t="s">
        <v>2371</v>
      </c>
      <c r="E748" s="737">
        <v>2008</v>
      </c>
      <c r="F748" s="737" t="s">
        <v>2870</v>
      </c>
    </row>
    <row r="749" spans="1:6" ht="16.5" customHeight="1">
      <c r="A749" s="737">
        <f t="shared" si="11"/>
        <v>744</v>
      </c>
      <c r="B749" s="737" t="s">
        <v>3137</v>
      </c>
      <c r="C749" s="737" t="s">
        <v>2360</v>
      </c>
      <c r="D749" s="737" t="s">
        <v>2371</v>
      </c>
      <c r="E749" s="737">
        <v>2008</v>
      </c>
      <c r="F749" s="737" t="s">
        <v>2870</v>
      </c>
    </row>
    <row r="750" spans="1:6" ht="16.5" customHeight="1">
      <c r="A750" s="737">
        <f t="shared" si="11"/>
        <v>745</v>
      </c>
      <c r="B750" s="737" t="s">
        <v>3138</v>
      </c>
      <c r="C750" s="737" t="s">
        <v>2360</v>
      </c>
      <c r="D750" s="737" t="s">
        <v>2371</v>
      </c>
      <c r="E750" s="737">
        <v>2008</v>
      </c>
      <c r="F750" s="737" t="s">
        <v>2870</v>
      </c>
    </row>
    <row r="751" spans="1:6" ht="16.5" customHeight="1">
      <c r="A751" s="737">
        <f t="shared" si="11"/>
        <v>746</v>
      </c>
      <c r="B751" s="737" t="s">
        <v>3139</v>
      </c>
      <c r="C751" s="737" t="s">
        <v>2360</v>
      </c>
      <c r="D751" s="737" t="s">
        <v>2371</v>
      </c>
      <c r="E751" s="737">
        <v>2008</v>
      </c>
      <c r="F751" s="737" t="s">
        <v>2870</v>
      </c>
    </row>
    <row r="752" spans="1:6" ht="16.5" customHeight="1">
      <c r="A752" s="737">
        <f t="shared" si="11"/>
        <v>747</v>
      </c>
      <c r="B752" s="737" t="s">
        <v>3140</v>
      </c>
      <c r="C752" s="737" t="s">
        <v>2360</v>
      </c>
      <c r="D752" s="737" t="s">
        <v>2371</v>
      </c>
      <c r="E752" s="737">
        <v>2009</v>
      </c>
      <c r="F752" s="737" t="s">
        <v>2870</v>
      </c>
    </row>
    <row r="753" spans="1:6" ht="16.5" customHeight="1">
      <c r="A753" s="737">
        <f t="shared" si="11"/>
        <v>748</v>
      </c>
      <c r="B753" s="737" t="s">
        <v>3141</v>
      </c>
      <c r="C753" s="737" t="s">
        <v>2360</v>
      </c>
      <c r="D753" s="737" t="s">
        <v>2371</v>
      </c>
      <c r="E753" s="737">
        <v>2009</v>
      </c>
      <c r="F753" s="737" t="s">
        <v>2870</v>
      </c>
    </row>
    <row r="754" spans="1:6" ht="16.5" customHeight="1">
      <c r="A754" s="737">
        <f t="shared" si="11"/>
        <v>749</v>
      </c>
      <c r="B754" s="737" t="s">
        <v>3142</v>
      </c>
      <c r="C754" s="737" t="s">
        <v>2360</v>
      </c>
      <c r="D754" s="737" t="s">
        <v>2371</v>
      </c>
      <c r="E754" s="737">
        <v>2009</v>
      </c>
      <c r="F754" s="737" t="s">
        <v>2870</v>
      </c>
    </row>
    <row r="755" spans="1:6" ht="16.5" customHeight="1">
      <c r="A755" s="737">
        <f t="shared" si="11"/>
        <v>750</v>
      </c>
      <c r="B755" s="737" t="s">
        <v>3143</v>
      </c>
      <c r="C755" s="737" t="s">
        <v>2360</v>
      </c>
      <c r="D755" s="737" t="s">
        <v>2371</v>
      </c>
      <c r="E755" s="737">
        <v>2009</v>
      </c>
      <c r="F755" s="737" t="s">
        <v>2870</v>
      </c>
    </row>
    <row r="756" spans="1:6" ht="16.5" customHeight="1">
      <c r="A756" s="737">
        <f t="shared" si="11"/>
        <v>751</v>
      </c>
      <c r="B756" s="737" t="s">
        <v>3144</v>
      </c>
      <c r="C756" s="737" t="s">
        <v>2360</v>
      </c>
      <c r="D756" s="737" t="s">
        <v>2371</v>
      </c>
      <c r="E756" s="737">
        <v>2009</v>
      </c>
      <c r="F756" s="737" t="s">
        <v>2870</v>
      </c>
    </row>
    <row r="757" spans="1:6" ht="16.5" customHeight="1">
      <c r="A757" s="737">
        <f t="shared" si="11"/>
        <v>752</v>
      </c>
      <c r="B757" s="737" t="s">
        <v>3145</v>
      </c>
      <c r="C757" s="737" t="s">
        <v>2360</v>
      </c>
      <c r="D757" s="737" t="s">
        <v>2371</v>
      </c>
      <c r="E757" s="737">
        <v>2009</v>
      </c>
      <c r="F757" s="737" t="s">
        <v>2870</v>
      </c>
    </row>
    <row r="758" spans="1:6" ht="16.5" customHeight="1">
      <c r="A758" s="737">
        <f t="shared" si="11"/>
        <v>753</v>
      </c>
      <c r="B758" s="737" t="s">
        <v>3146</v>
      </c>
      <c r="C758" s="737" t="s">
        <v>2360</v>
      </c>
      <c r="D758" s="737" t="s">
        <v>2371</v>
      </c>
      <c r="E758" s="737">
        <v>2009</v>
      </c>
      <c r="F758" s="737" t="s">
        <v>2870</v>
      </c>
    </row>
    <row r="759" spans="1:6" ht="16.5" customHeight="1">
      <c r="A759" s="737">
        <f t="shared" si="11"/>
        <v>754</v>
      </c>
      <c r="B759" s="737" t="s">
        <v>3147</v>
      </c>
      <c r="C759" s="737" t="s">
        <v>2360</v>
      </c>
      <c r="D759" s="737" t="s">
        <v>2371</v>
      </c>
      <c r="E759" s="737">
        <v>2009</v>
      </c>
      <c r="F759" s="737" t="s">
        <v>2870</v>
      </c>
    </row>
    <row r="760" spans="1:6" ht="16.5" customHeight="1">
      <c r="A760" s="737">
        <f t="shared" si="11"/>
        <v>755</v>
      </c>
      <c r="B760" s="737" t="s">
        <v>3148</v>
      </c>
      <c r="C760" s="737" t="s">
        <v>2360</v>
      </c>
      <c r="D760" s="737" t="s">
        <v>2371</v>
      </c>
      <c r="E760" s="737">
        <v>2009</v>
      </c>
      <c r="F760" s="737" t="s">
        <v>2870</v>
      </c>
    </row>
    <row r="761" spans="1:6" ht="16.5" customHeight="1">
      <c r="A761" s="737">
        <f t="shared" si="11"/>
        <v>756</v>
      </c>
      <c r="B761" s="737" t="s">
        <v>3149</v>
      </c>
      <c r="C761" s="737" t="s">
        <v>2360</v>
      </c>
      <c r="D761" s="737" t="s">
        <v>2371</v>
      </c>
      <c r="E761" s="737">
        <v>2009</v>
      </c>
      <c r="F761" s="737" t="s">
        <v>2870</v>
      </c>
    </row>
    <row r="762" spans="1:6" ht="16.5" customHeight="1">
      <c r="A762" s="737">
        <f t="shared" si="11"/>
        <v>757</v>
      </c>
      <c r="B762" s="737" t="s">
        <v>3150</v>
      </c>
      <c r="C762" s="737" t="s">
        <v>2360</v>
      </c>
      <c r="D762" s="737" t="s">
        <v>2371</v>
      </c>
      <c r="E762" s="737">
        <v>2009</v>
      </c>
      <c r="F762" s="737" t="s">
        <v>2870</v>
      </c>
    </row>
    <row r="763" spans="1:6" ht="16.5" customHeight="1">
      <c r="A763" s="737">
        <f t="shared" si="11"/>
        <v>758</v>
      </c>
      <c r="B763" s="737" t="s">
        <v>3151</v>
      </c>
      <c r="C763" s="737" t="s">
        <v>2360</v>
      </c>
      <c r="D763" s="737" t="s">
        <v>2371</v>
      </c>
      <c r="E763" s="737">
        <v>2009</v>
      </c>
      <c r="F763" s="737" t="s">
        <v>2870</v>
      </c>
    </row>
    <row r="764" spans="1:6" ht="16.5" customHeight="1">
      <c r="A764" s="737">
        <f t="shared" si="11"/>
        <v>759</v>
      </c>
      <c r="B764" s="737" t="s">
        <v>3152</v>
      </c>
      <c r="C764" s="737" t="s">
        <v>2360</v>
      </c>
      <c r="D764" s="737" t="s">
        <v>2371</v>
      </c>
      <c r="E764" s="737">
        <v>2009</v>
      </c>
      <c r="F764" s="737" t="s">
        <v>2870</v>
      </c>
    </row>
    <row r="765" spans="1:6" ht="16.5" customHeight="1">
      <c r="A765" s="737">
        <f t="shared" si="11"/>
        <v>760</v>
      </c>
      <c r="B765" s="737" t="s">
        <v>3153</v>
      </c>
      <c r="C765" s="737" t="s">
        <v>2360</v>
      </c>
      <c r="D765" s="737" t="s">
        <v>2371</v>
      </c>
      <c r="E765" s="737">
        <v>2010</v>
      </c>
      <c r="F765" s="737" t="s">
        <v>2870</v>
      </c>
    </row>
    <row r="766" spans="1:6" ht="16.5" customHeight="1">
      <c r="A766" s="737">
        <f t="shared" si="11"/>
        <v>761</v>
      </c>
      <c r="B766" s="737" t="s">
        <v>3154</v>
      </c>
      <c r="C766" s="737" t="s">
        <v>2360</v>
      </c>
      <c r="D766" s="737" t="s">
        <v>2371</v>
      </c>
      <c r="E766" s="737">
        <v>2010</v>
      </c>
      <c r="F766" s="737" t="s">
        <v>2870</v>
      </c>
    </row>
    <row r="767" spans="1:6" ht="16.5" customHeight="1">
      <c r="A767" s="737">
        <f t="shared" si="11"/>
        <v>762</v>
      </c>
      <c r="B767" s="737" t="s">
        <v>3155</v>
      </c>
      <c r="C767" s="737" t="s">
        <v>2360</v>
      </c>
      <c r="D767" s="737" t="s">
        <v>2371</v>
      </c>
      <c r="E767" s="737">
        <v>2010</v>
      </c>
      <c r="F767" s="737" t="s">
        <v>2870</v>
      </c>
    </row>
    <row r="768" spans="1:6" ht="16.5" customHeight="1">
      <c r="A768" s="737">
        <f t="shared" si="11"/>
        <v>763</v>
      </c>
      <c r="B768" s="737" t="s">
        <v>3156</v>
      </c>
      <c r="C768" s="737" t="s">
        <v>2360</v>
      </c>
      <c r="D768" s="737" t="s">
        <v>2371</v>
      </c>
      <c r="E768" s="737">
        <v>2010</v>
      </c>
      <c r="F768" s="737" t="s">
        <v>2870</v>
      </c>
    </row>
    <row r="769" spans="1:6" ht="16.5" customHeight="1">
      <c r="A769" s="737">
        <f t="shared" si="11"/>
        <v>764</v>
      </c>
      <c r="B769" s="737" t="s">
        <v>3157</v>
      </c>
      <c r="C769" s="737" t="s">
        <v>2360</v>
      </c>
      <c r="D769" s="737" t="s">
        <v>2371</v>
      </c>
      <c r="E769" s="737">
        <v>2010</v>
      </c>
      <c r="F769" s="737" t="s">
        <v>2870</v>
      </c>
    </row>
    <row r="770" spans="1:6" ht="16.5" customHeight="1">
      <c r="A770" s="737">
        <f t="shared" si="11"/>
        <v>765</v>
      </c>
      <c r="B770" s="737" t="s">
        <v>3158</v>
      </c>
      <c r="C770" s="737" t="s">
        <v>2360</v>
      </c>
      <c r="D770" s="737" t="s">
        <v>2371</v>
      </c>
      <c r="E770" s="737">
        <v>2010</v>
      </c>
      <c r="F770" s="737" t="s">
        <v>2870</v>
      </c>
    </row>
    <row r="771" spans="1:6" ht="16.5" customHeight="1">
      <c r="A771" s="737">
        <f t="shared" si="11"/>
        <v>766</v>
      </c>
      <c r="B771" s="737" t="s">
        <v>3159</v>
      </c>
      <c r="C771" s="737" t="s">
        <v>2360</v>
      </c>
      <c r="D771" s="737" t="s">
        <v>2371</v>
      </c>
      <c r="E771" s="737">
        <v>2010</v>
      </c>
      <c r="F771" s="737" t="s">
        <v>2870</v>
      </c>
    </row>
    <row r="772" spans="1:6" ht="16.5" customHeight="1">
      <c r="A772" s="737">
        <f t="shared" si="11"/>
        <v>767</v>
      </c>
      <c r="B772" s="737" t="s">
        <v>3160</v>
      </c>
      <c r="C772" s="737" t="s">
        <v>2360</v>
      </c>
      <c r="D772" s="737" t="s">
        <v>2371</v>
      </c>
      <c r="E772" s="737">
        <v>2010</v>
      </c>
      <c r="F772" s="737" t="s">
        <v>2870</v>
      </c>
    </row>
    <row r="773" spans="1:6" ht="16.5" customHeight="1">
      <c r="A773" s="737">
        <f t="shared" si="11"/>
        <v>768</v>
      </c>
      <c r="B773" s="737" t="s">
        <v>3161</v>
      </c>
      <c r="C773" s="737" t="s">
        <v>2360</v>
      </c>
      <c r="D773" s="737" t="s">
        <v>2371</v>
      </c>
      <c r="E773" s="737">
        <v>2010</v>
      </c>
      <c r="F773" s="737" t="s">
        <v>2870</v>
      </c>
    </row>
    <row r="774" spans="1:6" ht="16.5" customHeight="1">
      <c r="A774" s="737">
        <f t="shared" si="11"/>
        <v>769</v>
      </c>
      <c r="B774" s="737" t="s">
        <v>3162</v>
      </c>
      <c r="C774" s="737" t="s">
        <v>2360</v>
      </c>
      <c r="D774" s="737" t="s">
        <v>2371</v>
      </c>
      <c r="E774" s="737">
        <v>2010</v>
      </c>
      <c r="F774" s="737" t="s">
        <v>2870</v>
      </c>
    </row>
    <row r="775" spans="1:6" ht="16.5" customHeight="1">
      <c r="A775" s="737">
        <f t="shared" si="11"/>
        <v>770</v>
      </c>
      <c r="B775" s="737" t="s">
        <v>3163</v>
      </c>
      <c r="C775" s="737" t="s">
        <v>2360</v>
      </c>
      <c r="D775" s="737" t="s">
        <v>2371</v>
      </c>
      <c r="E775" s="737">
        <v>2010</v>
      </c>
      <c r="F775" s="737" t="s">
        <v>2870</v>
      </c>
    </row>
    <row r="776" spans="1:6" ht="16.5" customHeight="1">
      <c r="A776" s="737">
        <f t="shared" ref="A776:A839" si="12">A775+1</f>
        <v>771</v>
      </c>
      <c r="B776" s="737" t="s">
        <v>3164</v>
      </c>
      <c r="C776" s="737" t="s">
        <v>2360</v>
      </c>
      <c r="D776" s="737" t="s">
        <v>2371</v>
      </c>
      <c r="E776" s="737">
        <v>2011</v>
      </c>
      <c r="F776" s="737" t="s">
        <v>2870</v>
      </c>
    </row>
    <row r="777" spans="1:6" ht="16.5" customHeight="1">
      <c r="A777" s="737">
        <f t="shared" si="12"/>
        <v>772</v>
      </c>
      <c r="B777" s="737" t="s">
        <v>3165</v>
      </c>
      <c r="C777" s="737" t="s">
        <v>2360</v>
      </c>
      <c r="D777" s="737" t="s">
        <v>2371</v>
      </c>
      <c r="E777" s="737">
        <v>2011</v>
      </c>
      <c r="F777" s="737" t="s">
        <v>2870</v>
      </c>
    </row>
    <row r="778" spans="1:6" ht="16.5" customHeight="1">
      <c r="A778" s="737">
        <f t="shared" si="12"/>
        <v>773</v>
      </c>
      <c r="B778" s="737" t="s">
        <v>3166</v>
      </c>
      <c r="C778" s="737" t="s">
        <v>2360</v>
      </c>
      <c r="D778" s="737" t="s">
        <v>2371</v>
      </c>
      <c r="E778" s="737">
        <v>2011</v>
      </c>
      <c r="F778" s="737" t="s">
        <v>2870</v>
      </c>
    </row>
    <row r="779" spans="1:6" ht="16.5" customHeight="1">
      <c r="A779" s="737">
        <f t="shared" si="12"/>
        <v>774</v>
      </c>
      <c r="B779" s="737" t="s">
        <v>3167</v>
      </c>
      <c r="C779" s="737" t="s">
        <v>2360</v>
      </c>
      <c r="D779" s="737" t="s">
        <v>2371</v>
      </c>
      <c r="E779" s="737">
        <v>2011</v>
      </c>
      <c r="F779" s="737" t="s">
        <v>2870</v>
      </c>
    </row>
    <row r="780" spans="1:6" ht="16.5" customHeight="1">
      <c r="A780" s="737">
        <f t="shared" si="12"/>
        <v>775</v>
      </c>
      <c r="B780" s="737" t="s">
        <v>3168</v>
      </c>
      <c r="C780" s="737" t="s">
        <v>2360</v>
      </c>
      <c r="D780" s="737" t="s">
        <v>2371</v>
      </c>
      <c r="E780" s="737">
        <v>2011</v>
      </c>
      <c r="F780" s="737" t="s">
        <v>2870</v>
      </c>
    </row>
    <row r="781" spans="1:6" ht="16.5" customHeight="1">
      <c r="A781" s="737">
        <f t="shared" si="12"/>
        <v>776</v>
      </c>
      <c r="B781" s="737" t="s">
        <v>3169</v>
      </c>
      <c r="C781" s="737" t="s">
        <v>2360</v>
      </c>
      <c r="D781" s="737" t="s">
        <v>2371</v>
      </c>
      <c r="E781" s="737">
        <v>2011</v>
      </c>
      <c r="F781" s="737" t="s">
        <v>2870</v>
      </c>
    </row>
    <row r="782" spans="1:6" ht="16.5" customHeight="1">
      <c r="A782" s="737">
        <f t="shared" si="12"/>
        <v>777</v>
      </c>
      <c r="B782" s="737" t="s">
        <v>3170</v>
      </c>
      <c r="C782" s="737" t="s">
        <v>2360</v>
      </c>
      <c r="D782" s="737" t="s">
        <v>2371</v>
      </c>
      <c r="E782" s="737">
        <v>2011</v>
      </c>
      <c r="F782" s="737" t="s">
        <v>2870</v>
      </c>
    </row>
    <row r="783" spans="1:6" ht="16.5" customHeight="1">
      <c r="A783" s="737">
        <f t="shared" si="12"/>
        <v>778</v>
      </c>
      <c r="B783" s="737" t="s">
        <v>3171</v>
      </c>
      <c r="C783" s="737" t="s">
        <v>2360</v>
      </c>
      <c r="D783" s="737" t="s">
        <v>2371</v>
      </c>
      <c r="E783" s="737">
        <v>2011</v>
      </c>
      <c r="F783" s="737" t="s">
        <v>2870</v>
      </c>
    </row>
    <row r="784" spans="1:6" ht="16.5" customHeight="1">
      <c r="A784" s="737">
        <f t="shared" si="12"/>
        <v>779</v>
      </c>
      <c r="B784" s="737" t="s">
        <v>3172</v>
      </c>
      <c r="C784" s="737" t="s">
        <v>2360</v>
      </c>
      <c r="D784" s="737" t="s">
        <v>2371</v>
      </c>
      <c r="E784" s="737">
        <v>2011</v>
      </c>
      <c r="F784" s="737" t="s">
        <v>2870</v>
      </c>
    </row>
    <row r="785" spans="1:6" ht="16.5" customHeight="1">
      <c r="A785" s="737">
        <f t="shared" si="12"/>
        <v>780</v>
      </c>
      <c r="B785" s="737" t="s">
        <v>3173</v>
      </c>
      <c r="C785" s="737" t="s">
        <v>2360</v>
      </c>
      <c r="D785" s="737" t="s">
        <v>2371</v>
      </c>
      <c r="E785" s="737">
        <v>2011</v>
      </c>
      <c r="F785" s="737" t="s">
        <v>2870</v>
      </c>
    </row>
    <row r="786" spans="1:6" ht="16.5" customHeight="1">
      <c r="A786" s="737">
        <f t="shared" si="12"/>
        <v>781</v>
      </c>
      <c r="B786" s="737" t="s">
        <v>3174</v>
      </c>
      <c r="C786" s="737" t="s">
        <v>2360</v>
      </c>
      <c r="D786" s="737" t="s">
        <v>2371</v>
      </c>
      <c r="E786" s="737">
        <v>2012</v>
      </c>
      <c r="F786" s="737" t="s">
        <v>2870</v>
      </c>
    </row>
    <row r="787" spans="1:6" ht="16.5" customHeight="1">
      <c r="A787" s="737">
        <f t="shared" si="12"/>
        <v>782</v>
      </c>
      <c r="B787" s="737" t="s">
        <v>3175</v>
      </c>
      <c r="C787" s="737" t="s">
        <v>2360</v>
      </c>
      <c r="D787" s="737" t="s">
        <v>2371</v>
      </c>
      <c r="E787" s="737">
        <v>2012</v>
      </c>
      <c r="F787" s="737" t="s">
        <v>2870</v>
      </c>
    </row>
    <row r="788" spans="1:6" ht="16.5" customHeight="1">
      <c r="A788" s="737">
        <f t="shared" si="12"/>
        <v>783</v>
      </c>
      <c r="B788" s="737" t="s">
        <v>3176</v>
      </c>
      <c r="C788" s="737" t="s">
        <v>2360</v>
      </c>
      <c r="D788" s="737" t="s">
        <v>2371</v>
      </c>
      <c r="E788" s="737">
        <v>2012</v>
      </c>
      <c r="F788" s="737" t="s">
        <v>2870</v>
      </c>
    </row>
    <row r="789" spans="1:6" ht="16.5" customHeight="1">
      <c r="A789" s="737">
        <f t="shared" si="12"/>
        <v>784</v>
      </c>
      <c r="B789" s="737" t="s">
        <v>3177</v>
      </c>
      <c r="C789" s="737" t="s">
        <v>2360</v>
      </c>
      <c r="D789" s="737" t="s">
        <v>2371</v>
      </c>
      <c r="E789" s="737">
        <v>2012</v>
      </c>
      <c r="F789" s="737" t="s">
        <v>2870</v>
      </c>
    </row>
    <row r="790" spans="1:6" ht="16.5" customHeight="1">
      <c r="A790" s="737">
        <f t="shared" si="12"/>
        <v>785</v>
      </c>
      <c r="B790" s="737" t="s">
        <v>3178</v>
      </c>
      <c r="C790" s="737" t="s">
        <v>2360</v>
      </c>
      <c r="D790" s="737" t="s">
        <v>2371</v>
      </c>
      <c r="E790" s="737">
        <v>2012</v>
      </c>
      <c r="F790" s="737" t="s">
        <v>2870</v>
      </c>
    </row>
    <row r="791" spans="1:6" ht="16.5" customHeight="1">
      <c r="A791" s="737">
        <f t="shared" si="12"/>
        <v>786</v>
      </c>
      <c r="B791" s="737" t="s">
        <v>3179</v>
      </c>
      <c r="C791" s="737" t="s">
        <v>2360</v>
      </c>
      <c r="D791" s="737" t="s">
        <v>2371</v>
      </c>
      <c r="E791" s="737">
        <v>2012</v>
      </c>
      <c r="F791" s="737" t="s">
        <v>2870</v>
      </c>
    </row>
    <row r="792" spans="1:6" ht="16.5" customHeight="1">
      <c r="A792" s="737">
        <f t="shared" si="12"/>
        <v>787</v>
      </c>
      <c r="B792" s="737" t="s">
        <v>3180</v>
      </c>
      <c r="C792" s="737" t="s">
        <v>2360</v>
      </c>
      <c r="D792" s="737" t="s">
        <v>2371</v>
      </c>
      <c r="E792" s="737">
        <v>2012</v>
      </c>
      <c r="F792" s="737" t="s">
        <v>2870</v>
      </c>
    </row>
    <row r="793" spans="1:6" ht="16.5" customHeight="1">
      <c r="A793" s="737">
        <f t="shared" si="12"/>
        <v>788</v>
      </c>
      <c r="B793" s="737" t="s">
        <v>3181</v>
      </c>
      <c r="C793" s="737" t="s">
        <v>2360</v>
      </c>
      <c r="D793" s="737" t="s">
        <v>2371</v>
      </c>
      <c r="E793" s="737">
        <v>2012</v>
      </c>
      <c r="F793" s="737" t="s">
        <v>2870</v>
      </c>
    </row>
    <row r="794" spans="1:6" ht="16.5" customHeight="1">
      <c r="A794" s="737">
        <f t="shared" si="12"/>
        <v>789</v>
      </c>
      <c r="B794" s="737" t="s">
        <v>3182</v>
      </c>
      <c r="C794" s="737" t="s">
        <v>2360</v>
      </c>
      <c r="D794" s="737" t="s">
        <v>2371</v>
      </c>
      <c r="E794" s="737">
        <v>2012</v>
      </c>
      <c r="F794" s="737" t="s">
        <v>2870</v>
      </c>
    </row>
    <row r="795" spans="1:6" ht="16.5" customHeight="1">
      <c r="A795" s="737">
        <f t="shared" si="12"/>
        <v>790</v>
      </c>
      <c r="B795" s="737" t="s">
        <v>3183</v>
      </c>
      <c r="C795" s="737" t="s">
        <v>2360</v>
      </c>
      <c r="D795" s="737" t="s">
        <v>2371</v>
      </c>
      <c r="E795" s="737">
        <v>2012</v>
      </c>
      <c r="F795" s="737" t="s">
        <v>2870</v>
      </c>
    </row>
    <row r="796" spans="1:6" ht="16.5" customHeight="1">
      <c r="A796" s="737">
        <f t="shared" si="12"/>
        <v>791</v>
      </c>
      <c r="B796" s="737" t="s">
        <v>3184</v>
      </c>
      <c r="C796" s="737" t="s">
        <v>2360</v>
      </c>
      <c r="D796" s="737" t="s">
        <v>2371</v>
      </c>
      <c r="E796" s="737">
        <v>2012</v>
      </c>
      <c r="F796" s="737" t="s">
        <v>2870</v>
      </c>
    </row>
    <row r="797" spans="1:6" ht="16.5" customHeight="1">
      <c r="A797" s="737">
        <f t="shared" si="12"/>
        <v>792</v>
      </c>
      <c r="B797" s="737" t="s">
        <v>3185</v>
      </c>
      <c r="C797" s="737" t="s">
        <v>2360</v>
      </c>
      <c r="D797" s="737" t="s">
        <v>2371</v>
      </c>
      <c r="E797" s="737">
        <v>2012</v>
      </c>
      <c r="F797" s="737" t="s">
        <v>2870</v>
      </c>
    </row>
    <row r="798" spans="1:6" ht="16.5" customHeight="1">
      <c r="A798" s="737">
        <f t="shared" si="12"/>
        <v>793</v>
      </c>
      <c r="B798" s="737" t="s">
        <v>3186</v>
      </c>
      <c r="C798" s="737" t="s">
        <v>2360</v>
      </c>
      <c r="D798" s="737" t="s">
        <v>2371</v>
      </c>
      <c r="E798" s="737">
        <v>2012</v>
      </c>
      <c r="F798" s="737" t="s">
        <v>2870</v>
      </c>
    </row>
    <row r="799" spans="1:6" ht="16.5" customHeight="1">
      <c r="A799" s="737">
        <f t="shared" si="12"/>
        <v>794</v>
      </c>
      <c r="B799" s="737" t="s">
        <v>3187</v>
      </c>
      <c r="C799" s="737" t="s">
        <v>2360</v>
      </c>
      <c r="D799" s="737" t="s">
        <v>2371</v>
      </c>
      <c r="E799" s="737">
        <v>2013</v>
      </c>
      <c r="F799" s="737" t="s">
        <v>2870</v>
      </c>
    </row>
    <row r="800" spans="1:6" ht="16.5" customHeight="1">
      <c r="A800" s="737">
        <f t="shared" si="12"/>
        <v>795</v>
      </c>
      <c r="B800" s="737" t="s">
        <v>3188</v>
      </c>
      <c r="C800" s="737" t="s">
        <v>2360</v>
      </c>
      <c r="D800" s="737" t="s">
        <v>2371</v>
      </c>
      <c r="E800" s="737">
        <v>2013</v>
      </c>
      <c r="F800" s="737" t="s">
        <v>2870</v>
      </c>
    </row>
    <row r="801" spans="1:6" ht="16.5" customHeight="1">
      <c r="A801" s="737">
        <f t="shared" si="12"/>
        <v>796</v>
      </c>
      <c r="B801" s="737" t="s">
        <v>3189</v>
      </c>
      <c r="C801" s="737" t="s">
        <v>2360</v>
      </c>
      <c r="D801" s="737" t="s">
        <v>2371</v>
      </c>
      <c r="E801" s="737">
        <v>2013</v>
      </c>
      <c r="F801" s="737" t="s">
        <v>2870</v>
      </c>
    </row>
    <row r="802" spans="1:6" ht="16.5" customHeight="1">
      <c r="A802" s="737">
        <f t="shared" si="12"/>
        <v>797</v>
      </c>
      <c r="B802" s="737" t="s">
        <v>3190</v>
      </c>
      <c r="C802" s="737" t="s">
        <v>2360</v>
      </c>
      <c r="D802" s="737" t="s">
        <v>2371</v>
      </c>
      <c r="E802" s="737">
        <v>2013</v>
      </c>
      <c r="F802" s="737" t="s">
        <v>2870</v>
      </c>
    </row>
    <row r="803" spans="1:6" ht="16.5" customHeight="1">
      <c r="A803" s="737">
        <f t="shared" si="12"/>
        <v>798</v>
      </c>
      <c r="B803" s="737" t="s">
        <v>3191</v>
      </c>
      <c r="C803" s="737" t="s">
        <v>2360</v>
      </c>
      <c r="D803" s="737" t="s">
        <v>2371</v>
      </c>
      <c r="E803" s="737">
        <v>2013</v>
      </c>
      <c r="F803" s="737" t="s">
        <v>2870</v>
      </c>
    </row>
    <row r="804" spans="1:6" ht="16.5" customHeight="1">
      <c r="A804" s="737">
        <f t="shared" si="12"/>
        <v>799</v>
      </c>
      <c r="B804" s="737" t="s">
        <v>3192</v>
      </c>
      <c r="C804" s="737" t="s">
        <v>2360</v>
      </c>
      <c r="D804" s="737" t="s">
        <v>2371</v>
      </c>
      <c r="E804" s="737">
        <v>2013</v>
      </c>
      <c r="F804" s="737" t="s">
        <v>2870</v>
      </c>
    </row>
    <row r="805" spans="1:6" ht="16.5" customHeight="1">
      <c r="A805" s="737">
        <f t="shared" si="12"/>
        <v>800</v>
      </c>
      <c r="B805" s="737" t="s">
        <v>3193</v>
      </c>
      <c r="C805" s="737" t="s">
        <v>2360</v>
      </c>
      <c r="D805" s="737" t="s">
        <v>2371</v>
      </c>
      <c r="E805" s="737">
        <v>2013</v>
      </c>
      <c r="F805" s="737" t="s">
        <v>2870</v>
      </c>
    </row>
    <row r="806" spans="1:6" ht="16.5" customHeight="1">
      <c r="A806" s="737">
        <f t="shared" si="12"/>
        <v>801</v>
      </c>
      <c r="B806" s="737" t="s">
        <v>3194</v>
      </c>
      <c r="C806" s="737" t="s">
        <v>2360</v>
      </c>
      <c r="D806" s="737" t="s">
        <v>2371</v>
      </c>
      <c r="E806" s="737">
        <v>2013</v>
      </c>
      <c r="F806" s="737" t="s">
        <v>2870</v>
      </c>
    </row>
    <row r="807" spans="1:6" ht="16.5" customHeight="1">
      <c r="A807" s="737">
        <f t="shared" si="12"/>
        <v>802</v>
      </c>
      <c r="B807" s="737" t="s">
        <v>3195</v>
      </c>
      <c r="C807" s="737" t="s">
        <v>2360</v>
      </c>
      <c r="D807" s="737" t="s">
        <v>2371</v>
      </c>
      <c r="E807" s="737">
        <v>2013</v>
      </c>
      <c r="F807" s="737" t="s">
        <v>2870</v>
      </c>
    </row>
    <row r="808" spans="1:6" ht="16.5" customHeight="1">
      <c r="A808" s="737">
        <f t="shared" si="12"/>
        <v>803</v>
      </c>
      <c r="B808" s="737" t="s">
        <v>3196</v>
      </c>
      <c r="C808" s="737" t="s">
        <v>2360</v>
      </c>
      <c r="D808" s="737" t="s">
        <v>2371</v>
      </c>
      <c r="E808" s="737">
        <v>2013</v>
      </c>
      <c r="F808" s="737" t="s">
        <v>2870</v>
      </c>
    </row>
    <row r="809" spans="1:6" ht="16.5" customHeight="1">
      <c r="A809" s="737">
        <f t="shared" si="12"/>
        <v>804</v>
      </c>
      <c r="B809" s="737" t="s">
        <v>3197</v>
      </c>
      <c r="C809" s="737" t="s">
        <v>2360</v>
      </c>
      <c r="D809" s="737" t="s">
        <v>2371</v>
      </c>
      <c r="E809" s="737">
        <v>2013</v>
      </c>
      <c r="F809" s="737" t="s">
        <v>2870</v>
      </c>
    </row>
    <row r="810" spans="1:6" ht="16.5" customHeight="1">
      <c r="A810" s="737">
        <f t="shared" si="12"/>
        <v>805</v>
      </c>
      <c r="B810" s="737" t="s">
        <v>3198</v>
      </c>
      <c r="C810" s="737" t="s">
        <v>2360</v>
      </c>
      <c r="D810" s="737" t="s">
        <v>2371</v>
      </c>
      <c r="E810" s="737">
        <v>2013</v>
      </c>
      <c r="F810" s="737" t="s">
        <v>2870</v>
      </c>
    </row>
    <row r="811" spans="1:6" ht="16.5" customHeight="1">
      <c r="A811" s="737">
        <f t="shared" si="12"/>
        <v>806</v>
      </c>
      <c r="B811" s="737" t="s">
        <v>3199</v>
      </c>
      <c r="C811" s="737" t="s">
        <v>2360</v>
      </c>
      <c r="D811" s="737" t="s">
        <v>2371</v>
      </c>
      <c r="E811" s="737">
        <v>2013</v>
      </c>
      <c r="F811" s="737" t="s">
        <v>2870</v>
      </c>
    </row>
    <row r="812" spans="1:6" ht="16.5" customHeight="1">
      <c r="A812" s="737">
        <f t="shared" si="12"/>
        <v>807</v>
      </c>
      <c r="B812" s="737" t="s">
        <v>3200</v>
      </c>
      <c r="C812" s="737" t="s">
        <v>2360</v>
      </c>
      <c r="D812" s="737" t="s">
        <v>2371</v>
      </c>
      <c r="E812" s="737">
        <v>2013</v>
      </c>
      <c r="F812" s="737" t="s">
        <v>2870</v>
      </c>
    </row>
    <row r="813" spans="1:6" ht="16.5" customHeight="1">
      <c r="A813" s="737">
        <f t="shared" si="12"/>
        <v>808</v>
      </c>
      <c r="B813" s="737" t="s">
        <v>3201</v>
      </c>
      <c r="C813" s="737" t="s">
        <v>2360</v>
      </c>
      <c r="D813" s="737" t="s">
        <v>2371</v>
      </c>
      <c r="E813" s="737">
        <v>2013</v>
      </c>
      <c r="F813" s="737" t="s">
        <v>2870</v>
      </c>
    </row>
    <row r="814" spans="1:6" ht="16.5" customHeight="1">
      <c r="A814" s="737">
        <f t="shared" si="12"/>
        <v>809</v>
      </c>
      <c r="B814" s="737" t="s">
        <v>3202</v>
      </c>
      <c r="C814" s="737" t="s">
        <v>2360</v>
      </c>
      <c r="D814" s="737" t="s">
        <v>2734</v>
      </c>
      <c r="E814" s="737">
        <v>2007</v>
      </c>
      <c r="F814" s="737" t="s">
        <v>2870</v>
      </c>
    </row>
    <row r="815" spans="1:6" ht="16.5" customHeight="1">
      <c r="A815" s="737">
        <f t="shared" si="12"/>
        <v>810</v>
      </c>
      <c r="B815" s="737" t="s">
        <v>3203</v>
      </c>
      <c r="C815" s="737" t="s">
        <v>2360</v>
      </c>
      <c r="D815" s="737" t="s">
        <v>2734</v>
      </c>
      <c r="E815" s="737">
        <v>2011</v>
      </c>
      <c r="F815" s="737" t="s">
        <v>2870</v>
      </c>
    </row>
    <row r="816" spans="1:6" ht="16.5" customHeight="1">
      <c r="A816" s="737">
        <f t="shared" si="12"/>
        <v>811</v>
      </c>
      <c r="B816" s="737" t="s">
        <v>3204</v>
      </c>
      <c r="C816" s="737" t="s">
        <v>2360</v>
      </c>
      <c r="D816" s="737" t="s">
        <v>2585</v>
      </c>
      <c r="E816" s="737">
        <v>2011</v>
      </c>
      <c r="F816" s="737" t="s">
        <v>2870</v>
      </c>
    </row>
    <row r="817" spans="1:6" ht="16.5" customHeight="1">
      <c r="A817" s="737">
        <f t="shared" si="12"/>
        <v>812</v>
      </c>
      <c r="B817" s="737" t="s">
        <v>3205</v>
      </c>
      <c r="C817" s="737" t="s">
        <v>2360</v>
      </c>
      <c r="D817" s="737" t="s">
        <v>2364</v>
      </c>
      <c r="E817" s="737">
        <v>2003</v>
      </c>
      <c r="F817" s="737" t="s">
        <v>2870</v>
      </c>
    </row>
    <row r="818" spans="1:6" ht="16.5" customHeight="1">
      <c r="A818" s="737">
        <f t="shared" si="12"/>
        <v>813</v>
      </c>
      <c r="B818" s="737" t="s">
        <v>3206</v>
      </c>
      <c r="C818" s="737" t="s">
        <v>2360</v>
      </c>
      <c r="D818" s="737" t="s">
        <v>2364</v>
      </c>
      <c r="E818" s="737">
        <v>2005</v>
      </c>
      <c r="F818" s="737" t="s">
        <v>2870</v>
      </c>
    </row>
    <row r="819" spans="1:6" ht="16.5" customHeight="1">
      <c r="A819" s="737">
        <f t="shared" si="12"/>
        <v>814</v>
      </c>
      <c r="B819" s="737" t="s">
        <v>3207</v>
      </c>
      <c r="C819" s="737" t="s">
        <v>2360</v>
      </c>
      <c r="D819" s="737" t="s">
        <v>2364</v>
      </c>
      <c r="E819" s="737">
        <v>2009</v>
      </c>
      <c r="F819" s="737" t="s">
        <v>2870</v>
      </c>
    </row>
    <row r="820" spans="1:6" ht="16.5" customHeight="1">
      <c r="A820" s="737">
        <f t="shared" si="12"/>
        <v>815</v>
      </c>
      <c r="B820" s="737" t="s">
        <v>3208</v>
      </c>
      <c r="C820" s="737" t="s">
        <v>2360</v>
      </c>
      <c r="D820" s="737" t="s">
        <v>2364</v>
      </c>
      <c r="E820" s="737">
        <v>2009</v>
      </c>
      <c r="F820" s="737" t="s">
        <v>2870</v>
      </c>
    </row>
    <row r="821" spans="1:6" ht="16.5" customHeight="1">
      <c r="A821" s="737">
        <f t="shared" si="12"/>
        <v>816</v>
      </c>
      <c r="B821" s="737" t="s">
        <v>3209</v>
      </c>
      <c r="C821" s="737" t="s">
        <v>2360</v>
      </c>
      <c r="D821" s="737" t="s">
        <v>2364</v>
      </c>
      <c r="E821" s="737">
        <v>2011</v>
      </c>
      <c r="F821" s="737" t="s">
        <v>2870</v>
      </c>
    </row>
    <row r="822" spans="1:6" ht="16.5" customHeight="1">
      <c r="A822" s="737">
        <f t="shared" si="12"/>
        <v>817</v>
      </c>
      <c r="B822" s="737" t="s">
        <v>3210</v>
      </c>
      <c r="C822" s="737" t="s">
        <v>2360</v>
      </c>
      <c r="D822" s="737" t="s">
        <v>2364</v>
      </c>
      <c r="E822" s="737">
        <v>2011</v>
      </c>
      <c r="F822" s="737" t="s">
        <v>2870</v>
      </c>
    </row>
    <row r="823" spans="1:6" ht="16.5" customHeight="1">
      <c r="A823" s="737">
        <f t="shared" si="12"/>
        <v>818</v>
      </c>
      <c r="B823" s="737" t="s">
        <v>3211</v>
      </c>
      <c r="C823" s="737" t="s">
        <v>2360</v>
      </c>
      <c r="D823" s="737" t="s">
        <v>2364</v>
      </c>
      <c r="E823" s="737">
        <v>2011</v>
      </c>
      <c r="F823" s="737" t="s">
        <v>2870</v>
      </c>
    </row>
    <row r="824" spans="1:6" ht="16.5" customHeight="1">
      <c r="A824" s="737">
        <f t="shared" si="12"/>
        <v>819</v>
      </c>
      <c r="B824" s="737" t="s">
        <v>3212</v>
      </c>
      <c r="C824" s="737" t="s">
        <v>2360</v>
      </c>
      <c r="D824" s="737" t="s">
        <v>2364</v>
      </c>
      <c r="E824" s="737">
        <v>2011</v>
      </c>
      <c r="F824" s="737" t="s">
        <v>2870</v>
      </c>
    </row>
    <row r="825" spans="1:6" ht="16.5" customHeight="1">
      <c r="A825" s="737">
        <f t="shared" si="12"/>
        <v>820</v>
      </c>
      <c r="B825" s="737" t="s">
        <v>3213</v>
      </c>
      <c r="C825" s="737" t="s">
        <v>2360</v>
      </c>
      <c r="D825" s="737" t="s">
        <v>2364</v>
      </c>
      <c r="E825" s="737">
        <v>2011</v>
      </c>
      <c r="F825" s="737" t="s">
        <v>2870</v>
      </c>
    </row>
    <row r="826" spans="1:6" ht="16.5" customHeight="1">
      <c r="A826" s="737">
        <f t="shared" si="12"/>
        <v>821</v>
      </c>
      <c r="B826" s="737" t="s">
        <v>3214</v>
      </c>
      <c r="C826" s="737" t="s">
        <v>2360</v>
      </c>
      <c r="D826" s="737" t="s">
        <v>2364</v>
      </c>
      <c r="E826" s="737">
        <v>2011</v>
      </c>
      <c r="F826" s="737" t="s">
        <v>2870</v>
      </c>
    </row>
    <row r="827" spans="1:6" ht="16.5" customHeight="1">
      <c r="A827" s="737">
        <f t="shared" si="12"/>
        <v>822</v>
      </c>
      <c r="B827" s="737" t="s">
        <v>3215</v>
      </c>
      <c r="C827" s="737" t="s">
        <v>2360</v>
      </c>
      <c r="D827" s="737" t="s">
        <v>2364</v>
      </c>
      <c r="E827" s="737">
        <v>2011</v>
      </c>
      <c r="F827" s="737" t="s">
        <v>2870</v>
      </c>
    </row>
    <row r="828" spans="1:6" ht="16.5" customHeight="1">
      <c r="A828" s="737">
        <f t="shared" si="12"/>
        <v>823</v>
      </c>
      <c r="B828" s="737" t="s">
        <v>3216</v>
      </c>
      <c r="C828" s="737" t="s">
        <v>2360</v>
      </c>
      <c r="D828" s="737" t="s">
        <v>2364</v>
      </c>
      <c r="E828" s="737">
        <v>2011</v>
      </c>
      <c r="F828" s="737" t="s">
        <v>2870</v>
      </c>
    </row>
    <row r="829" spans="1:6" ht="16.5" customHeight="1">
      <c r="A829" s="737">
        <f t="shared" si="12"/>
        <v>824</v>
      </c>
      <c r="B829" s="737" t="s">
        <v>3217</v>
      </c>
      <c r="C829" s="737" t="s">
        <v>2360</v>
      </c>
      <c r="D829" s="737" t="s">
        <v>2364</v>
      </c>
      <c r="E829" s="737">
        <v>2011</v>
      </c>
      <c r="F829" s="737" t="s">
        <v>2870</v>
      </c>
    </row>
    <row r="830" spans="1:6" ht="16.5" customHeight="1">
      <c r="A830" s="737">
        <f t="shared" si="12"/>
        <v>825</v>
      </c>
      <c r="B830" s="737" t="s">
        <v>3218</v>
      </c>
      <c r="C830" s="737" t="s">
        <v>2360</v>
      </c>
      <c r="D830" s="737" t="s">
        <v>2364</v>
      </c>
      <c r="E830" s="737">
        <v>2011</v>
      </c>
      <c r="F830" s="737" t="s">
        <v>2870</v>
      </c>
    </row>
    <row r="831" spans="1:6" ht="16.5" customHeight="1">
      <c r="A831" s="737">
        <f t="shared" si="12"/>
        <v>826</v>
      </c>
      <c r="B831" s="737" t="s">
        <v>3219</v>
      </c>
      <c r="C831" s="737" t="s">
        <v>2360</v>
      </c>
      <c r="D831" s="737" t="s">
        <v>2364</v>
      </c>
      <c r="E831" s="737">
        <v>2011</v>
      </c>
      <c r="F831" s="737" t="s">
        <v>2870</v>
      </c>
    </row>
    <row r="832" spans="1:6" ht="16.5" customHeight="1">
      <c r="A832" s="737">
        <f t="shared" si="12"/>
        <v>827</v>
      </c>
      <c r="B832" s="737" t="s">
        <v>3220</v>
      </c>
      <c r="C832" s="737" t="s">
        <v>2360</v>
      </c>
      <c r="D832" s="737" t="s">
        <v>2364</v>
      </c>
      <c r="E832" s="737">
        <v>2011</v>
      </c>
      <c r="F832" s="737" t="s">
        <v>2870</v>
      </c>
    </row>
    <row r="833" spans="1:6" ht="16.5" customHeight="1">
      <c r="A833" s="737">
        <f t="shared" si="12"/>
        <v>828</v>
      </c>
      <c r="B833" s="737" t="s">
        <v>3221</v>
      </c>
      <c r="C833" s="737" t="s">
        <v>2360</v>
      </c>
      <c r="D833" s="737" t="s">
        <v>2364</v>
      </c>
      <c r="E833" s="737">
        <v>2011</v>
      </c>
      <c r="F833" s="737" t="s">
        <v>2870</v>
      </c>
    </row>
    <row r="834" spans="1:6" ht="16.5" customHeight="1">
      <c r="A834" s="737">
        <f t="shared" si="12"/>
        <v>829</v>
      </c>
      <c r="B834" s="737" t="s">
        <v>3222</v>
      </c>
      <c r="C834" s="737" t="s">
        <v>2360</v>
      </c>
      <c r="D834" s="737" t="s">
        <v>2364</v>
      </c>
      <c r="E834" s="737">
        <v>2011</v>
      </c>
      <c r="F834" s="737" t="s">
        <v>2870</v>
      </c>
    </row>
    <row r="835" spans="1:6" ht="16.5" customHeight="1">
      <c r="A835" s="737">
        <f t="shared" si="12"/>
        <v>830</v>
      </c>
      <c r="B835" s="737" t="s">
        <v>3223</v>
      </c>
      <c r="C835" s="737" t="s">
        <v>2360</v>
      </c>
      <c r="D835" s="737" t="s">
        <v>2364</v>
      </c>
      <c r="E835" s="737">
        <v>2011</v>
      </c>
      <c r="F835" s="737" t="s">
        <v>2870</v>
      </c>
    </row>
    <row r="836" spans="1:6" ht="16.5" customHeight="1">
      <c r="A836" s="737">
        <f t="shared" si="12"/>
        <v>831</v>
      </c>
      <c r="B836" s="737" t="s">
        <v>3224</v>
      </c>
      <c r="C836" s="737" t="s">
        <v>2360</v>
      </c>
      <c r="D836" s="737" t="s">
        <v>2364</v>
      </c>
      <c r="E836" s="737">
        <v>2011</v>
      </c>
      <c r="F836" s="737" t="s">
        <v>2870</v>
      </c>
    </row>
    <row r="837" spans="1:6" ht="16.5" customHeight="1">
      <c r="A837" s="737">
        <f t="shared" si="12"/>
        <v>832</v>
      </c>
      <c r="B837" s="737" t="s">
        <v>3225</v>
      </c>
      <c r="C837" s="737" t="s">
        <v>2360</v>
      </c>
      <c r="D837" s="737" t="s">
        <v>2364</v>
      </c>
      <c r="E837" s="737">
        <v>2011</v>
      </c>
      <c r="F837" s="737" t="s">
        <v>2870</v>
      </c>
    </row>
    <row r="838" spans="1:6" ht="16.5" customHeight="1">
      <c r="A838" s="737">
        <f t="shared" si="12"/>
        <v>833</v>
      </c>
      <c r="B838" s="737" t="s">
        <v>3226</v>
      </c>
      <c r="C838" s="737" t="s">
        <v>2360</v>
      </c>
      <c r="D838" s="737" t="s">
        <v>2364</v>
      </c>
      <c r="E838" s="737">
        <v>2011</v>
      </c>
      <c r="F838" s="737" t="s">
        <v>2870</v>
      </c>
    </row>
    <row r="839" spans="1:6" ht="16.5" customHeight="1">
      <c r="A839" s="737">
        <f t="shared" si="12"/>
        <v>834</v>
      </c>
      <c r="B839" s="737" t="s">
        <v>3227</v>
      </c>
      <c r="C839" s="737" t="s">
        <v>2360</v>
      </c>
      <c r="D839" s="737" t="s">
        <v>2364</v>
      </c>
      <c r="E839" s="737">
        <v>2011</v>
      </c>
      <c r="F839" s="737" t="s">
        <v>2870</v>
      </c>
    </row>
    <row r="840" spans="1:6" ht="16.5" customHeight="1">
      <c r="A840" s="737">
        <f t="shared" ref="A840:A903" si="13">A839+1</f>
        <v>835</v>
      </c>
      <c r="B840" s="737" t="s">
        <v>3228</v>
      </c>
      <c r="C840" s="737" t="s">
        <v>2360</v>
      </c>
      <c r="D840" s="737" t="s">
        <v>2364</v>
      </c>
      <c r="E840" s="737">
        <v>2011</v>
      </c>
      <c r="F840" s="737" t="s">
        <v>2870</v>
      </c>
    </row>
    <row r="841" spans="1:6" ht="16.5" customHeight="1">
      <c r="A841" s="737">
        <f t="shared" si="13"/>
        <v>836</v>
      </c>
      <c r="B841" s="737" t="s">
        <v>3229</v>
      </c>
      <c r="C841" s="737" t="s">
        <v>2360</v>
      </c>
      <c r="D841" s="737" t="s">
        <v>2364</v>
      </c>
      <c r="E841" s="737">
        <v>2011</v>
      </c>
      <c r="F841" s="737" t="s">
        <v>2870</v>
      </c>
    </row>
    <row r="842" spans="1:6" ht="16.5" customHeight="1">
      <c r="A842" s="737">
        <f t="shared" si="13"/>
        <v>837</v>
      </c>
      <c r="B842" s="737" t="s">
        <v>3230</v>
      </c>
      <c r="C842" s="737" t="s">
        <v>2360</v>
      </c>
      <c r="D842" s="737" t="s">
        <v>2364</v>
      </c>
      <c r="E842" s="737">
        <v>2011</v>
      </c>
      <c r="F842" s="737" t="s">
        <v>2870</v>
      </c>
    </row>
    <row r="843" spans="1:6" ht="16.5" customHeight="1">
      <c r="A843" s="737">
        <f t="shared" si="13"/>
        <v>838</v>
      </c>
      <c r="B843" s="737" t="s">
        <v>3231</v>
      </c>
      <c r="C843" s="737" t="s">
        <v>2360</v>
      </c>
      <c r="D843" s="737" t="s">
        <v>2364</v>
      </c>
      <c r="E843" s="737">
        <v>2011</v>
      </c>
      <c r="F843" s="737" t="s">
        <v>2870</v>
      </c>
    </row>
    <row r="844" spans="1:6" ht="16.5" customHeight="1">
      <c r="A844" s="737">
        <f t="shared" si="13"/>
        <v>839</v>
      </c>
      <c r="B844" s="737" t="s">
        <v>3232</v>
      </c>
      <c r="C844" s="737" t="s">
        <v>2360</v>
      </c>
      <c r="D844" s="737" t="s">
        <v>2364</v>
      </c>
      <c r="E844" s="737">
        <v>2011</v>
      </c>
      <c r="F844" s="737" t="s">
        <v>2870</v>
      </c>
    </row>
    <row r="845" spans="1:6" ht="16.5" customHeight="1">
      <c r="A845" s="737">
        <f t="shared" si="13"/>
        <v>840</v>
      </c>
      <c r="B845" s="737" t="s">
        <v>3233</v>
      </c>
      <c r="C845" s="737" t="s">
        <v>2360</v>
      </c>
      <c r="D845" s="737" t="s">
        <v>2364</v>
      </c>
      <c r="E845" s="737">
        <v>2011</v>
      </c>
      <c r="F845" s="737" t="s">
        <v>2870</v>
      </c>
    </row>
    <row r="846" spans="1:6" ht="16.5" customHeight="1">
      <c r="A846" s="737">
        <f t="shared" si="13"/>
        <v>841</v>
      </c>
      <c r="B846" s="737" t="s">
        <v>3234</v>
      </c>
      <c r="C846" s="737" t="s">
        <v>2360</v>
      </c>
      <c r="D846" s="737" t="s">
        <v>2364</v>
      </c>
      <c r="E846" s="737">
        <v>2011</v>
      </c>
      <c r="F846" s="737" t="s">
        <v>2870</v>
      </c>
    </row>
    <row r="847" spans="1:6" ht="16.5" customHeight="1">
      <c r="A847" s="737">
        <f t="shared" si="13"/>
        <v>842</v>
      </c>
      <c r="B847" s="737" t="s">
        <v>3235</v>
      </c>
      <c r="C847" s="737" t="s">
        <v>2360</v>
      </c>
      <c r="D847" s="737" t="s">
        <v>2364</v>
      </c>
      <c r="E847" s="737">
        <v>2012</v>
      </c>
      <c r="F847" s="737" t="s">
        <v>2870</v>
      </c>
    </row>
    <row r="848" spans="1:6" ht="16.5" customHeight="1">
      <c r="A848" s="737">
        <f t="shared" si="13"/>
        <v>843</v>
      </c>
      <c r="B848" s="737" t="s">
        <v>3236</v>
      </c>
      <c r="C848" s="737" t="s">
        <v>2360</v>
      </c>
      <c r="D848" s="737" t="s">
        <v>2364</v>
      </c>
      <c r="E848" s="737">
        <v>2012</v>
      </c>
      <c r="F848" s="737" t="s">
        <v>2870</v>
      </c>
    </row>
    <row r="849" spans="1:6" ht="16.5" customHeight="1">
      <c r="A849" s="737">
        <f t="shared" si="13"/>
        <v>844</v>
      </c>
      <c r="B849" s="737" t="s">
        <v>3237</v>
      </c>
      <c r="C849" s="737" t="s">
        <v>2360</v>
      </c>
      <c r="D849" s="737" t="s">
        <v>2364</v>
      </c>
      <c r="E849" s="737">
        <v>2012</v>
      </c>
      <c r="F849" s="737" t="s">
        <v>2870</v>
      </c>
    </row>
    <row r="850" spans="1:6" ht="16.5" customHeight="1">
      <c r="A850" s="737">
        <f t="shared" si="13"/>
        <v>845</v>
      </c>
      <c r="B850" s="737" t="s">
        <v>3238</v>
      </c>
      <c r="C850" s="737" t="s">
        <v>2360</v>
      </c>
      <c r="D850" s="737" t="s">
        <v>2364</v>
      </c>
      <c r="E850" s="737">
        <v>2012</v>
      </c>
      <c r="F850" s="737" t="s">
        <v>2870</v>
      </c>
    </row>
    <row r="851" spans="1:6" ht="16.5" customHeight="1">
      <c r="A851" s="737">
        <f t="shared" si="13"/>
        <v>846</v>
      </c>
      <c r="B851" s="737" t="s">
        <v>3239</v>
      </c>
      <c r="C851" s="737" t="s">
        <v>2360</v>
      </c>
      <c r="D851" s="737" t="s">
        <v>2364</v>
      </c>
      <c r="E851" s="737">
        <v>2012</v>
      </c>
      <c r="F851" s="737" t="s">
        <v>2870</v>
      </c>
    </row>
    <row r="852" spans="1:6" ht="16.5" customHeight="1">
      <c r="A852" s="737">
        <f t="shared" si="13"/>
        <v>847</v>
      </c>
      <c r="B852" s="737" t="s">
        <v>3240</v>
      </c>
      <c r="C852" s="737" t="s">
        <v>2360</v>
      </c>
      <c r="D852" s="737" t="s">
        <v>2364</v>
      </c>
      <c r="E852" s="737">
        <v>2014</v>
      </c>
      <c r="F852" s="737" t="s">
        <v>2870</v>
      </c>
    </row>
    <row r="853" spans="1:6" ht="16.5" customHeight="1">
      <c r="A853" s="737">
        <f t="shared" si="13"/>
        <v>848</v>
      </c>
      <c r="B853" s="737" t="s">
        <v>3241</v>
      </c>
      <c r="C853" s="737" t="s">
        <v>2360</v>
      </c>
      <c r="D853" s="737" t="s">
        <v>2364</v>
      </c>
      <c r="E853" s="737">
        <v>2014</v>
      </c>
      <c r="F853" s="737" t="s">
        <v>2870</v>
      </c>
    </row>
    <row r="854" spans="1:6" ht="16.5" customHeight="1">
      <c r="A854" s="737">
        <f t="shared" si="13"/>
        <v>849</v>
      </c>
      <c r="B854" s="737" t="s">
        <v>3242</v>
      </c>
      <c r="C854" s="737" t="s">
        <v>2360</v>
      </c>
      <c r="D854" s="737" t="s">
        <v>2364</v>
      </c>
      <c r="E854" s="737">
        <v>2014</v>
      </c>
      <c r="F854" s="737" t="s">
        <v>2870</v>
      </c>
    </row>
    <row r="855" spans="1:6" ht="16.5" customHeight="1">
      <c r="A855" s="737">
        <f t="shared" si="13"/>
        <v>850</v>
      </c>
      <c r="B855" s="737" t="s">
        <v>3243</v>
      </c>
      <c r="C855" s="737" t="s">
        <v>2360</v>
      </c>
      <c r="D855" s="737" t="s">
        <v>2364</v>
      </c>
      <c r="E855" s="737">
        <v>2014</v>
      </c>
      <c r="F855" s="737" t="s">
        <v>2870</v>
      </c>
    </row>
    <row r="856" spans="1:6" ht="16.5" customHeight="1">
      <c r="A856" s="737">
        <f t="shared" si="13"/>
        <v>851</v>
      </c>
      <c r="B856" s="737" t="s">
        <v>3244</v>
      </c>
      <c r="C856" s="737" t="s">
        <v>2360</v>
      </c>
      <c r="D856" s="737" t="s">
        <v>2364</v>
      </c>
      <c r="E856" s="737">
        <v>2014</v>
      </c>
      <c r="F856" s="737" t="s">
        <v>2870</v>
      </c>
    </row>
    <row r="857" spans="1:6" ht="16.5" customHeight="1">
      <c r="A857" s="737">
        <f t="shared" si="13"/>
        <v>852</v>
      </c>
      <c r="B857" s="737" t="s">
        <v>3245</v>
      </c>
      <c r="C857" s="737" t="s">
        <v>2360</v>
      </c>
      <c r="D857" s="737" t="s">
        <v>2364</v>
      </c>
      <c r="E857" s="737">
        <v>2014</v>
      </c>
      <c r="F857" s="737" t="s">
        <v>2870</v>
      </c>
    </row>
    <row r="858" spans="1:6" ht="16.5" customHeight="1">
      <c r="A858" s="737">
        <f t="shared" si="13"/>
        <v>853</v>
      </c>
      <c r="B858" s="737" t="s">
        <v>3246</v>
      </c>
      <c r="C858" s="737" t="s">
        <v>2360</v>
      </c>
      <c r="D858" s="737" t="s">
        <v>2364</v>
      </c>
      <c r="E858" s="737">
        <v>2014</v>
      </c>
      <c r="F858" s="737" t="s">
        <v>2870</v>
      </c>
    </row>
    <row r="859" spans="1:6" ht="16.5" customHeight="1">
      <c r="A859" s="737">
        <f t="shared" si="13"/>
        <v>854</v>
      </c>
      <c r="B859" s="737" t="s">
        <v>3247</v>
      </c>
      <c r="C859" s="737" t="s">
        <v>2360</v>
      </c>
      <c r="D859" s="737" t="s">
        <v>2364</v>
      </c>
      <c r="E859" s="737">
        <v>2014</v>
      </c>
      <c r="F859" s="737" t="s">
        <v>2870</v>
      </c>
    </row>
    <row r="860" spans="1:6" ht="16.5" customHeight="1">
      <c r="A860" s="737">
        <f t="shared" si="13"/>
        <v>855</v>
      </c>
      <c r="B860" s="737" t="s">
        <v>3248</v>
      </c>
      <c r="C860" s="737" t="s">
        <v>2360</v>
      </c>
      <c r="D860" s="737" t="s">
        <v>2364</v>
      </c>
      <c r="E860" s="737">
        <v>2014</v>
      </c>
      <c r="F860" s="737" t="s">
        <v>2870</v>
      </c>
    </row>
    <row r="861" spans="1:6" ht="16.5" customHeight="1">
      <c r="A861" s="737">
        <f t="shared" si="13"/>
        <v>856</v>
      </c>
      <c r="B861" s="737" t="s">
        <v>3249</v>
      </c>
      <c r="C861" s="737" t="s">
        <v>2360</v>
      </c>
      <c r="D861" s="737" t="s">
        <v>2364</v>
      </c>
      <c r="E861" s="737">
        <v>2014</v>
      </c>
      <c r="F861" s="737" t="s">
        <v>2870</v>
      </c>
    </row>
    <row r="862" spans="1:6" ht="16.5" customHeight="1">
      <c r="A862" s="737">
        <f t="shared" si="13"/>
        <v>857</v>
      </c>
      <c r="B862" s="737" t="s">
        <v>3250</v>
      </c>
      <c r="C862" s="737" t="s">
        <v>2360</v>
      </c>
      <c r="D862" s="737" t="s">
        <v>2364</v>
      </c>
      <c r="E862" s="737">
        <v>2014</v>
      </c>
      <c r="F862" s="737" t="s">
        <v>2870</v>
      </c>
    </row>
    <row r="863" spans="1:6" ht="16.5" customHeight="1">
      <c r="A863" s="737">
        <f t="shared" si="13"/>
        <v>858</v>
      </c>
      <c r="B863" s="737" t="s">
        <v>3251</v>
      </c>
      <c r="C863" s="737" t="s">
        <v>2360</v>
      </c>
      <c r="D863" s="737" t="s">
        <v>2364</v>
      </c>
      <c r="E863" s="737">
        <v>2014</v>
      </c>
      <c r="F863" s="737" t="s">
        <v>2870</v>
      </c>
    </row>
    <row r="864" spans="1:6" ht="16.5" customHeight="1">
      <c r="A864" s="737">
        <f t="shared" si="13"/>
        <v>859</v>
      </c>
      <c r="B864" s="737" t="s">
        <v>3252</v>
      </c>
      <c r="C864" s="737" t="s">
        <v>2360</v>
      </c>
      <c r="D864" s="737" t="s">
        <v>2364</v>
      </c>
      <c r="E864" s="737">
        <v>2014</v>
      </c>
      <c r="F864" s="737" t="s">
        <v>2870</v>
      </c>
    </row>
    <row r="865" spans="1:6" ht="16.5" customHeight="1">
      <c r="A865" s="737">
        <f t="shared" si="13"/>
        <v>860</v>
      </c>
      <c r="B865" s="737" t="s">
        <v>3253</v>
      </c>
      <c r="C865" s="737" t="s">
        <v>2360</v>
      </c>
      <c r="D865" s="737" t="s">
        <v>2364</v>
      </c>
      <c r="E865" s="737">
        <v>2014</v>
      </c>
      <c r="F865" s="737" t="s">
        <v>2870</v>
      </c>
    </row>
    <row r="866" spans="1:6" ht="16.5" customHeight="1">
      <c r="A866" s="737">
        <f t="shared" si="13"/>
        <v>861</v>
      </c>
      <c r="B866" s="737" t="s">
        <v>3254</v>
      </c>
      <c r="C866" s="737" t="s">
        <v>2360</v>
      </c>
      <c r="D866" s="737" t="s">
        <v>2364</v>
      </c>
      <c r="E866" s="737">
        <v>2014</v>
      </c>
      <c r="F866" s="737" t="s">
        <v>2870</v>
      </c>
    </row>
    <row r="867" spans="1:6" ht="16.5" customHeight="1">
      <c r="A867" s="737">
        <f t="shared" si="13"/>
        <v>862</v>
      </c>
      <c r="B867" s="737" t="s">
        <v>3255</v>
      </c>
      <c r="C867" s="737" t="s">
        <v>2360</v>
      </c>
      <c r="D867" s="737" t="s">
        <v>2364</v>
      </c>
      <c r="E867" s="737">
        <v>2014</v>
      </c>
      <c r="F867" s="737" t="s">
        <v>2870</v>
      </c>
    </row>
    <row r="868" spans="1:6" ht="16.5" customHeight="1">
      <c r="A868" s="737">
        <f t="shared" si="13"/>
        <v>863</v>
      </c>
      <c r="B868" s="737" t="s">
        <v>3256</v>
      </c>
      <c r="C868" s="737" t="s">
        <v>2360</v>
      </c>
      <c r="D868" s="737" t="s">
        <v>2364</v>
      </c>
      <c r="E868" s="737">
        <v>2014</v>
      </c>
      <c r="F868" s="737" t="s">
        <v>2870</v>
      </c>
    </row>
    <row r="869" spans="1:6" ht="16.5" customHeight="1">
      <c r="A869" s="737">
        <f t="shared" si="13"/>
        <v>864</v>
      </c>
      <c r="B869" s="737" t="s">
        <v>3257</v>
      </c>
      <c r="C869" s="737" t="s">
        <v>2360</v>
      </c>
      <c r="D869" s="737" t="s">
        <v>2364</v>
      </c>
      <c r="E869" s="737">
        <v>2014</v>
      </c>
      <c r="F869" s="737" t="s">
        <v>2870</v>
      </c>
    </row>
    <row r="870" spans="1:6" ht="16.5" customHeight="1">
      <c r="A870" s="737">
        <f t="shared" si="13"/>
        <v>865</v>
      </c>
      <c r="B870" s="737" t="s">
        <v>3258</v>
      </c>
      <c r="C870" s="737" t="s">
        <v>2360</v>
      </c>
      <c r="D870" s="737" t="s">
        <v>2364</v>
      </c>
      <c r="E870" s="737">
        <v>2014</v>
      </c>
      <c r="F870" s="737" t="s">
        <v>2870</v>
      </c>
    </row>
    <row r="871" spans="1:6" ht="16.5" customHeight="1">
      <c r="A871" s="737">
        <f t="shared" si="13"/>
        <v>866</v>
      </c>
      <c r="B871" s="737" t="s">
        <v>3259</v>
      </c>
      <c r="C871" s="737" t="s">
        <v>2360</v>
      </c>
      <c r="D871" s="737" t="s">
        <v>3260</v>
      </c>
      <c r="E871" s="737">
        <v>2013</v>
      </c>
      <c r="F871" s="737" t="s">
        <v>2870</v>
      </c>
    </row>
    <row r="872" spans="1:6" ht="16.5" customHeight="1">
      <c r="A872" s="737">
        <f t="shared" si="13"/>
        <v>867</v>
      </c>
      <c r="B872" s="737" t="s">
        <v>3261</v>
      </c>
      <c r="C872" s="737" t="s">
        <v>2360</v>
      </c>
      <c r="D872" s="737" t="s">
        <v>2633</v>
      </c>
      <c r="E872" s="737">
        <v>2013</v>
      </c>
      <c r="F872" s="737" t="s">
        <v>2870</v>
      </c>
    </row>
    <row r="873" spans="1:6" ht="16.5" customHeight="1">
      <c r="A873" s="737">
        <f t="shared" si="13"/>
        <v>868</v>
      </c>
      <c r="B873" s="737" t="s">
        <v>3262</v>
      </c>
      <c r="C873" s="737" t="s">
        <v>2360</v>
      </c>
      <c r="D873" s="737" t="s">
        <v>2633</v>
      </c>
      <c r="E873" s="737">
        <v>2013</v>
      </c>
      <c r="F873" s="737" t="s">
        <v>2870</v>
      </c>
    </row>
    <row r="874" spans="1:6" ht="16.5" customHeight="1">
      <c r="A874" s="737">
        <f t="shared" si="13"/>
        <v>869</v>
      </c>
      <c r="B874" s="737" t="s">
        <v>3263</v>
      </c>
      <c r="C874" s="737" t="s">
        <v>2360</v>
      </c>
      <c r="D874" s="737" t="s">
        <v>2633</v>
      </c>
      <c r="E874" s="737">
        <v>2013</v>
      </c>
      <c r="F874" s="737" t="s">
        <v>2870</v>
      </c>
    </row>
    <row r="875" spans="1:6" ht="16.5" customHeight="1">
      <c r="A875" s="737">
        <f t="shared" si="13"/>
        <v>870</v>
      </c>
      <c r="B875" s="737" t="s">
        <v>3264</v>
      </c>
      <c r="C875" s="737" t="s">
        <v>2360</v>
      </c>
      <c r="D875" s="737" t="s">
        <v>2633</v>
      </c>
      <c r="E875" s="737">
        <v>2013</v>
      </c>
      <c r="F875" s="737" t="s">
        <v>2870</v>
      </c>
    </row>
    <row r="876" spans="1:6" ht="16.5" customHeight="1">
      <c r="A876" s="737">
        <f t="shared" si="13"/>
        <v>871</v>
      </c>
      <c r="B876" s="737" t="s">
        <v>3265</v>
      </c>
      <c r="C876" s="737" t="s">
        <v>2360</v>
      </c>
      <c r="D876" s="737" t="s">
        <v>2633</v>
      </c>
      <c r="E876" s="737">
        <v>2014</v>
      </c>
      <c r="F876" s="737" t="s">
        <v>2870</v>
      </c>
    </row>
    <row r="877" spans="1:6" ht="16.5" customHeight="1">
      <c r="A877" s="737">
        <f t="shared" si="13"/>
        <v>872</v>
      </c>
      <c r="B877" s="737" t="s">
        <v>3266</v>
      </c>
      <c r="C877" s="737" t="s">
        <v>2360</v>
      </c>
      <c r="D877" s="737" t="s">
        <v>2633</v>
      </c>
      <c r="E877" s="737">
        <v>2014</v>
      </c>
      <c r="F877" s="737" t="s">
        <v>2870</v>
      </c>
    </row>
    <row r="878" spans="1:6" ht="16.5" customHeight="1">
      <c r="A878" s="737">
        <f t="shared" si="13"/>
        <v>873</v>
      </c>
      <c r="B878" s="737" t="s">
        <v>3267</v>
      </c>
      <c r="C878" s="737" t="s">
        <v>2360</v>
      </c>
      <c r="D878" s="737" t="s">
        <v>2849</v>
      </c>
      <c r="E878" s="737">
        <v>2009</v>
      </c>
      <c r="F878" s="737" t="s">
        <v>2870</v>
      </c>
    </row>
    <row r="879" spans="1:6" ht="16.5" customHeight="1">
      <c r="A879" s="737">
        <f t="shared" si="13"/>
        <v>874</v>
      </c>
      <c r="B879" s="737" t="s">
        <v>3268</v>
      </c>
      <c r="C879" s="737" t="s">
        <v>2360</v>
      </c>
      <c r="D879" s="737" t="s">
        <v>2849</v>
      </c>
      <c r="E879" s="737">
        <v>2009</v>
      </c>
      <c r="F879" s="737" t="s">
        <v>2870</v>
      </c>
    </row>
    <row r="880" spans="1:6" ht="16.5" customHeight="1">
      <c r="A880" s="737">
        <f t="shared" si="13"/>
        <v>875</v>
      </c>
      <c r="B880" s="737" t="s">
        <v>3269</v>
      </c>
      <c r="C880" s="737" t="s">
        <v>2360</v>
      </c>
      <c r="D880" s="737" t="s">
        <v>2849</v>
      </c>
      <c r="E880" s="737">
        <v>2009</v>
      </c>
      <c r="F880" s="737" t="s">
        <v>2870</v>
      </c>
    </row>
    <row r="881" spans="1:6" ht="16.5" customHeight="1">
      <c r="A881" s="737">
        <f t="shared" si="13"/>
        <v>876</v>
      </c>
      <c r="B881" s="737" t="s">
        <v>3270</v>
      </c>
      <c r="C881" s="737" t="s">
        <v>2360</v>
      </c>
      <c r="D881" s="737" t="s">
        <v>2849</v>
      </c>
      <c r="E881" s="737">
        <v>2009</v>
      </c>
      <c r="F881" s="737" t="s">
        <v>2870</v>
      </c>
    </row>
    <row r="882" spans="1:6" ht="16.5" customHeight="1">
      <c r="A882" s="737">
        <f t="shared" si="13"/>
        <v>877</v>
      </c>
      <c r="B882" s="737" t="s">
        <v>3271</v>
      </c>
      <c r="C882" s="737" t="s">
        <v>2360</v>
      </c>
      <c r="D882" s="737" t="s">
        <v>2403</v>
      </c>
      <c r="E882" s="737">
        <v>2013</v>
      </c>
      <c r="F882" s="737" t="s">
        <v>2870</v>
      </c>
    </row>
    <row r="883" spans="1:6" ht="16.5" customHeight="1">
      <c r="A883" s="737">
        <f t="shared" si="13"/>
        <v>878</v>
      </c>
      <c r="B883" s="737" t="s">
        <v>3272</v>
      </c>
      <c r="C883" s="737" t="s">
        <v>2360</v>
      </c>
      <c r="D883" s="737" t="s">
        <v>2403</v>
      </c>
      <c r="E883" s="737">
        <v>2013</v>
      </c>
      <c r="F883" s="737" t="s">
        <v>2870</v>
      </c>
    </row>
    <row r="884" spans="1:6" ht="16.5" customHeight="1">
      <c r="A884" s="737">
        <f t="shared" si="13"/>
        <v>879</v>
      </c>
      <c r="B884" s="737" t="s">
        <v>3273</v>
      </c>
      <c r="C884" s="737" t="s">
        <v>2360</v>
      </c>
      <c r="D884" s="737" t="s">
        <v>2403</v>
      </c>
      <c r="E884" s="737">
        <v>2013</v>
      </c>
      <c r="F884" s="737" t="s">
        <v>2870</v>
      </c>
    </row>
    <row r="885" spans="1:6" ht="16.5" customHeight="1">
      <c r="A885" s="737">
        <f t="shared" si="13"/>
        <v>880</v>
      </c>
      <c r="B885" s="737" t="s">
        <v>3274</v>
      </c>
      <c r="C885" s="737" t="s">
        <v>2360</v>
      </c>
      <c r="D885" s="737" t="s">
        <v>2403</v>
      </c>
      <c r="E885" s="737">
        <v>2013</v>
      </c>
      <c r="F885" s="737" t="s">
        <v>2870</v>
      </c>
    </row>
    <row r="886" spans="1:6" ht="16.5" customHeight="1">
      <c r="A886" s="737">
        <f t="shared" si="13"/>
        <v>881</v>
      </c>
      <c r="B886" s="737" t="s">
        <v>3275</v>
      </c>
      <c r="C886" s="737" t="s">
        <v>2360</v>
      </c>
      <c r="D886" s="737" t="s">
        <v>2403</v>
      </c>
      <c r="E886" s="737">
        <v>2013</v>
      </c>
      <c r="F886" s="737" t="s">
        <v>2870</v>
      </c>
    </row>
    <row r="887" spans="1:6" ht="16.5" customHeight="1">
      <c r="A887" s="737">
        <f t="shared" si="13"/>
        <v>882</v>
      </c>
      <c r="B887" s="737" t="s">
        <v>3276</v>
      </c>
      <c r="C887" s="737" t="s">
        <v>2360</v>
      </c>
      <c r="D887" s="737" t="s">
        <v>2403</v>
      </c>
      <c r="E887" s="737">
        <v>2013</v>
      </c>
      <c r="F887" s="737" t="s">
        <v>2870</v>
      </c>
    </row>
    <row r="888" spans="1:6" ht="16.5" customHeight="1">
      <c r="A888" s="737">
        <f t="shared" si="13"/>
        <v>883</v>
      </c>
      <c r="B888" s="737" t="s">
        <v>3277</v>
      </c>
      <c r="C888" s="737" t="s">
        <v>2360</v>
      </c>
      <c r="D888" s="737" t="s">
        <v>2403</v>
      </c>
      <c r="E888" s="737">
        <v>2013</v>
      </c>
      <c r="F888" s="737" t="s">
        <v>2870</v>
      </c>
    </row>
    <row r="889" spans="1:6" ht="16.5" customHeight="1">
      <c r="A889" s="737">
        <f t="shared" si="13"/>
        <v>884</v>
      </c>
      <c r="B889" s="737" t="s">
        <v>3278</v>
      </c>
      <c r="C889" s="737" t="s">
        <v>2360</v>
      </c>
      <c r="D889" s="737" t="s">
        <v>2403</v>
      </c>
      <c r="E889" s="737">
        <v>2013</v>
      </c>
      <c r="F889" s="737" t="s">
        <v>2870</v>
      </c>
    </row>
    <row r="890" spans="1:6" ht="16.5" customHeight="1">
      <c r="A890" s="737">
        <f t="shared" si="13"/>
        <v>885</v>
      </c>
      <c r="B890" s="737" t="s">
        <v>3279</v>
      </c>
      <c r="C890" s="737" t="s">
        <v>2360</v>
      </c>
      <c r="D890" s="737" t="s">
        <v>2411</v>
      </c>
      <c r="E890" s="737">
        <v>2012</v>
      </c>
      <c r="F890" s="737" t="s">
        <v>2870</v>
      </c>
    </row>
    <row r="891" spans="1:6" ht="16.5" customHeight="1">
      <c r="A891" s="737">
        <f t="shared" si="13"/>
        <v>886</v>
      </c>
      <c r="B891" s="737" t="s">
        <v>3280</v>
      </c>
      <c r="C891" s="737" t="s">
        <v>2376</v>
      </c>
      <c r="D891" s="737" t="s">
        <v>2734</v>
      </c>
      <c r="E891" s="737">
        <v>2005</v>
      </c>
      <c r="F891" s="737" t="s">
        <v>2870</v>
      </c>
    </row>
    <row r="892" spans="1:6" ht="16.5" customHeight="1">
      <c r="A892" s="737">
        <f t="shared" si="13"/>
        <v>887</v>
      </c>
      <c r="B892" s="737" t="s">
        <v>3281</v>
      </c>
      <c r="C892" s="737" t="s">
        <v>2376</v>
      </c>
      <c r="D892" s="737" t="s">
        <v>2734</v>
      </c>
      <c r="E892" s="737">
        <v>2005</v>
      </c>
      <c r="F892" s="737" t="s">
        <v>2870</v>
      </c>
    </row>
    <row r="893" spans="1:6" ht="16.5" customHeight="1">
      <c r="A893" s="737">
        <f t="shared" si="13"/>
        <v>888</v>
      </c>
      <c r="B893" s="737" t="s">
        <v>3282</v>
      </c>
      <c r="C893" s="737" t="s">
        <v>2376</v>
      </c>
      <c r="D893" s="737" t="s">
        <v>2734</v>
      </c>
      <c r="E893" s="737">
        <v>2005</v>
      </c>
      <c r="F893" s="737" t="s">
        <v>2870</v>
      </c>
    </row>
    <row r="894" spans="1:6" ht="16.5" customHeight="1">
      <c r="A894" s="737">
        <f t="shared" si="13"/>
        <v>889</v>
      </c>
      <c r="B894" s="737" t="s">
        <v>3283</v>
      </c>
      <c r="C894" s="737" t="s">
        <v>2376</v>
      </c>
      <c r="D894" s="737" t="s">
        <v>2734</v>
      </c>
      <c r="E894" s="737">
        <v>2005</v>
      </c>
      <c r="F894" s="737" t="s">
        <v>2870</v>
      </c>
    </row>
    <row r="895" spans="1:6" ht="16.5" customHeight="1">
      <c r="A895" s="737">
        <f t="shared" si="13"/>
        <v>890</v>
      </c>
      <c r="B895" s="737" t="s">
        <v>3284</v>
      </c>
      <c r="C895" s="737" t="s">
        <v>2376</v>
      </c>
      <c r="D895" s="737" t="s">
        <v>2734</v>
      </c>
      <c r="E895" s="737">
        <v>2009</v>
      </c>
      <c r="F895" s="737" t="s">
        <v>2870</v>
      </c>
    </row>
    <row r="896" spans="1:6" ht="16.5" customHeight="1">
      <c r="A896" s="737">
        <f t="shared" si="13"/>
        <v>891</v>
      </c>
      <c r="B896" s="737" t="s">
        <v>3285</v>
      </c>
      <c r="C896" s="737" t="s">
        <v>2376</v>
      </c>
      <c r="D896" s="737" t="s">
        <v>2734</v>
      </c>
      <c r="E896" s="737">
        <v>2010</v>
      </c>
      <c r="F896" s="737" t="s">
        <v>2870</v>
      </c>
    </row>
    <row r="897" spans="1:6" ht="16.5" customHeight="1">
      <c r="A897" s="737">
        <f t="shared" si="13"/>
        <v>892</v>
      </c>
      <c r="B897" s="737" t="s">
        <v>3286</v>
      </c>
      <c r="C897" s="737" t="s">
        <v>2376</v>
      </c>
      <c r="D897" s="737" t="s">
        <v>2734</v>
      </c>
      <c r="E897" s="737">
        <v>2011</v>
      </c>
      <c r="F897" s="737" t="s">
        <v>2870</v>
      </c>
    </row>
    <row r="898" spans="1:6" ht="16.5" customHeight="1">
      <c r="A898" s="737">
        <f t="shared" si="13"/>
        <v>893</v>
      </c>
      <c r="B898" s="737" t="s">
        <v>3287</v>
      </c>
      <c r="C898" s="737" t="s">
        <v>2376</v>
      </c>
      <c r="D898" s="737" t="s">
        <v>2734</v>
      </c>
      <c r="E898" s="737">
        <v>2011</v>
      </c>
      <c r="F898" s="737" t="s">
        <v>2870</v>
      </c>
    </row>
    <row r="899" spans="1:6" ht="16.5" customHeight="1">
      <c r="A899" s="737">
        <f t="shared" si="13"/>
        <v>894</v>
      </c>
      <c r="B899" s="737" t="s">
        <v>3288</v>
      </c>
      <c r="C899" s="737" t="s">
        <v>2376</v>
      </c>
      <c r="D899" s="737" t="s">
        <v>2734</v>
      </c>
      <c r="E899" s="737">
        <v>2012</v>
      </c>
      <c r="F899" s="737" t="s">
        <v>2870</v>
      </c>
    </row>
    <row r="900" spans="1:6" ht="16.5" customHeight="1">
      <c r="A900" s="737">
        <f t="shared" si="13"/>
        <v>895</v>
      </c>
      <c r="B900" s="737" t="s">
        <v>3289</v>
      </c>
      <c r="C900" s="737" t="s">
        <v>2376</v>
      </c>
      <c r="D900" s="737" t="s">
        <v>2734</v>
      </c>
      <c r="E900" s="737">
        <v>2012</v>
      </c>
      <c r="F900" s="737" t="s">
        <v>2870</v>
      </c>
    </row>
    <row r="901" spans="1:6" ht="16.5" customHeight="1">
      <c r="A901" s="737">
        <f t="shared" si="13"/>
        <v>896</v>
      </c>
      <c r="B901" s="737" t="s">
        <v>3290</v>
      </c>
      <c r="C901" s="737" t="s">
        <v>2376</v>
      </c>
      <c r="D901" s="737" t="s">
        <v>2734</v>
      </c>
      <c r="E901" s="737">
        <v>2012</v>
      </c>
      <c r="F901" s="737" t="s">
        <v>2870</v>
      </c>
    </row>
    <row r="902" spans="1:6" ht="16.5" customHeight="1">
      <c r="A902" s="737">
        <f t="shared" si="13"/>
        <v>897</v>
      </c>
      <c r="B902" s="737" t="s">
        <v>3291</v>
      </c>
      <c r="C902" s="737" t="s">
        <v>2376</v>
      </c>
      <c r="D902" s="737" t="s">
        <v>2734</v>
      </c>
      <c r="E902" s="737">
        <v>2012</v>
      </c>
      <c r="F902" s="737" t="s">
        <v>2870</v>
      </c>
    </row>
    <row r="903" spans="1:6" ht="16.5" customHeight="1">
      <c r="A903" s="737">
        <f t="shared" si="13"/>
        <v>898</v>
      </c>
      <c r="B903" s="737" t="s">
        <v>3292</v>
      </c>
      <c r="C903" s="737" t="s">
        <v>2376</v>
      </c>
      <c r="D903" s="737" t="s">
        <v>2734</v>
      </c>
      <c r="E903" s="737">
        <v>2012</v>
      </c>
      <c r="F903" s="737" t="s">
        <v>2870</v>
      </c>
    </row>
    <row r="904" spans="1:6" ht="16.5" customHeight="1">
      <c r="A904" s="737">
        <f t="shared" ref="A904:A967" si="14">A903+1</f>
        <v>899</v>
      </c>
      <c r="B904" s="737" t="s">
        <v>3293</v>
      </c>
      <c r="C904" s="737" t="s">
        <v>2376</v>
      </c>
      <c r="D904" s="737" t="s">
        <v>2734</v>
      </c>
      <c r="E904" s="737">
        <v>2012</v>
      </c>
      <c r="F904" s="737" t="s">
        <v>2870</v>
      </c>
    </row>
    <row r="905" spans="1:6" ht="16.5" customHeight="1">
      <c r="A905" s="737">
        <f t="shared" si="14"/>
        <v>900</v>
      </c>
      <c r="B905" s="737" t="s">
        <v>3294</v>
      </c>
      <c r="C905" s="737" t="s">
        <v>2376</v>
      </c>
      <c r="D905" s="737" t="s">
        <v>2734</v>
      </c>
      <c r="E905" s="737">
        <v>2012</v>
      </c>
      <c r="F905" s="737" t="s">
        <v>2870</v>
      </c>
    </row>
    <row r="906" spans="1:6" ht="16.5" customHeight="1">
      <c r="A906" s="737">
        <f t="shared" si="14"/>
        <v>901</v>
      </c>
      <c r="B906" s="737" t="s">
        <v>3295</v>
      </c>
      <c r="C906" s="737" t="s">
        <v>2376</v>
      </c>
      <c r="D906" s="737" t="s">
        <v>2734</v>
      </c>
      <c r="E906" s="737">
        <v>2012</v>
      </c>
      <c r="F906" s="737" t="s">
        <v>2870</v>
      </c>
    </row>
    <row r="907" spans="1:6" ht="16.5" customHeight="1">
      <c r="A907" s="737">
        <f t="shared" si="14"/>
        <v>902</v>
      </c>
      <c r="B907" s="737" t="s">
        <v>3296</v>
      </c>
      <c r="C907" s="737" t="s">
        <v>2376</v>
      </c>
      <c r="D907" s="737" t="s">
        <v>2734</v>
      </c>
      <c r="E907" s="737">
        <v>2012</v>
      </c>
      <c r="F907" s="737" t="s">
        <v>2870</v>
      </c>
    </row>
    <row r="908" spans="1:6" ht="16.5" customHeight="1">
      <c r="A908" s="737">
        <f t="shared" si="14"/>
        <v>903</v>
      </c>
      <c r="B908" s="737" t="s">
        <v>3297</v>
      </c>
      <c r="C908" s="737" t="s">
        <v>2376</v>
      </c>
      <c r="D908" s="737" t="s">
        <v>2734</v>
      </c>
      <c r="E908" s="737">
        <v>2012</v>
      </c>
      <c r="F908" s="737" t="s">
        <v>2870</v>
      </c>
    </row>
    <row r="909" spans="1:6" ht="16.5" customHeight="1">
      <c r="A909" s="737">
        <f t="shared" si="14"/>
        <v>904</v>
      </c>
      <c r="B909" s="737" t="s">
        <v>3298</v>
      </c>
      <c r="C909" s="737" t="s">
        <v>2376</v>
      </c>
      <c r="D909" s="737" t="s">
        <v>2734</v>
      </c>
      <c r="E909" s="737">
        <v>2012</v>
      </c>
      <c r="F909" s="737" t="s">
        <v>2870</v>
      </c>
    </row>
    <row r="910" spans="1:6" ht="16.5" customHeight="1">
      <c r="A910" s="737">
        <f t="shared" si="14"/>
        <v>905</v>
      </c>
      <c r="B910" s="737" t="s">
        <v>3299</v>
      </c>
      <c r="C910" s="737" t="s">
        <v>2376</v>
      </c>
      <c r="D910" s="737" t="s">
        <v>2734</v>
      </c>
      <c r="E910" s="737">
        <v>2012</v>
      </c>
      <c r="F910" s="737" t="s">
        <v>2870</v>
      </c>
    </row>
    <row r="911" spans="1:6" ht="16.5" customHeight="1">
      <c r="A911" s="737">
        <f t="shared" si="14"/>
        <v>906</v>
      </c>
      <c r="B911" s="737" t="s">
        <v>3300</v>
      </c>
      <c r="C911" s="737" t="s">
        <v>2376</v>
      </c>
      <c r="D911" s="737" t="s">
        <v>2734</v>
      </c>
      <c r="E911" s="737">
        <v>2012</v>
      </c>
      <c r="F911" s="737" t="s">
        <v>2870</v>
      </c>
    </row>
    <row r="912" spans="1:6" ht="16.5" customHeight="1">
      <c r="A912" s="737">
        <f t="shared" si="14"/>
        <v>907</v>
      </c>
      <c r="B912" s="737" t="s">
        <v>3301</v>
      </c>
      <c r="C912" s="737" t="s">
        <v>2376</v>
      </c>
      <c r="D912" s="737" t="s">
        <v>2734</v>
      </c>
      <c r="E912" s="737">
        <v>2012</v>
      </c>
      <c r="F912" s="737" t="s">
        <v>2870</v>
      </c>
    </row>
    <row r="913" spans="1:6" ht="16.5" customHeight="1">
      <c r="A913" s="737">
        <f t="shared" si="14"/>
        <v>908</v>
      </c>
      <c r="B913" s="737" t="s">
        <v>3302</v>
      </c>
      <c r="C913" s="737" t="s">
        <v>2376</v>
      </c>
      <c r="D913" s="737" t="s">
        <v>2734</v>
      </c>
      <c r="E913" s="737">
        <v>2012</v>
      </c>
      <c r="F913" s="737" t="s">
        <v>2870</v>
      </c>
    </row>
    <row r="914" spans="1:6" ht="16.5" customHeight="1">
      <c r="A914" s="737">
        <f t="shared" si="14"/>
        <v>909</v>
      </c>
      <c r="B914" s="737" t="s">
        <v>3303</v>
      </c>
      <c r="C914" s="737" t="s">
        <v>2376</v>
      </c>
      <c r="D914" s="737" t="s">
        <v>2734</v>
      </c>
      <c r="E914" s="737">
        <v>2012</v>
      </c>
      <c r="F914" s="737" t="s">
        <v>2870</v>
      </c>
    </row>
    <row r="915" spans="1:6" ht="16.5" customHeight="1">
      <c r="A915" s="737">
        <f t="shared" si="14"/>
        <v>910</v>
      </c>
      <c r="B915" s="737" t="s">
        <v>3304</v>
      </c>
      <c r="C915" s="737" t="s">
        <v>2376</v>
      </c>
      <c r="D915" s="737" t="s">
        <v>2734</v>
      </c>
      <c r="E915" s="737">
        <v>2012</v>
      </c>
      <c r="F915" s="737" t="s">
        <v>2870</v>
      </c>
    </row>
    <row r="916" spans="1:6" ht="16.5" customHeight="1">
      <c r="A916" s="737">
        <f t="shared" si="14"/>
        <v>911</v>
      </c>
      <c r="B916" s="737" t="s">
        <v>3305</v>
      </c>
      <c r="C916" s="737" t="s">
        <v>2376</v>
      </c>
      <c r="D916" s="737" t="s">
        <v>2734</v>
      </c>
      <c r="E916" s="737">
        <v>2012</v>
      </c>
      <c r="F916" s="737" t="s">
        <v>2870</v>
      </c>
    </row>
    <row r="917" spans="1:6" ht="16.5" customHeight="1">
      <c r="A917" s="737">
        <f t="shared" si="14"/>
        <v>912</v>
      </c>
      <c r="B917" s="737" t="s">
        <v>3306</v>
      </c>
      <c r="C917" s="737" t="s">
        <v>2376</v>
      </c>
      <c r="D917" s="737" t="s">
        <v>2734</v>
      </c>
      <c r="E917" s="737">
        <v>2012</v>
      </c>
      <c r="F917" s="737" t="s">
        <v>2870</v>
      </c>
    </row>
    <row r="918" spans="1:6" ht="16.5" customHeight="1">
      <c r="A918" s="737">
        <f t="shared" si="14"/>
        <v>913</v>
      </c>
      <c r="B918" s="737" t="s">
        <v>3307</v>
      </c>
      <c r="C918" s="737" t="s">
        <v>2376</v>
      </c>
      <c r="D918" s="737" t="s">
        <v>2377</v>
      </c>
      <c r="E918" s="737">
        <v>2012</v>
      </c>
      <c r="F918" s="737" t="s">
        <v>2870</v>
      </c>
    </row>
    <row r="919" spans="1:6" ht="16.5" customHeight="1">
      <c r="A919" s="737">
        <f t="shared" si="14"/>
        <v>914</v>
      </c>
      <c r="B919" s="737" t="s">
        <v>3308</v>
      </c>
      <c r="C919" s="737" t="s">
        <v>2376</v>
      </c>
      <c r="D919" s="737" t="s">
        <v>2377</v>
      </c>
      <c r="E919" s="737">
        <v>2012</v>
      </c>
      <c r="F919" s="737" t="s">
        <v>2870</v>
      </c>
    </row>
    <row r="920" spans="1:6" ht="16.5" customHeight="1">
      <c r="A920" s="737">
        <f t="shared" si="14"/>
        <v>915</v>
      </c>
      <c r="B920" s="737" t="s">
        <v>3309</v>
      </c>
      <c r="C920" s="737" t="s">
        <v>2376</v>
      </c>
      <c r="D920" s="737" t="s">
        <v>2377</v>
      </c>
      <c r="E920" s="737">
        <v>2012</v>
      </c>
      <c r="F920" s="737" t="s">
        <v>2870</v>
      </c>
    </row>
    <row r="921" spans="1:6" ht="16.5" customHeight="1">
      <c r="A921" s="737">
        <f t="shared" si="14"/>
        <v>916</v>
      </c>
      <c r="B921" s="737" t="s">
        <v>3310</v>
      </c>
      <c r="C921" s="737" t="s">
        <v>2376</v>
      </c>
      <c r="D921" s="737" t="s">
        <v>2377</v>
      </c>
      <c r="E921" s="737">
        <v>2012</v>
      </c>
      <c r="F921" s="737" t="s">
        <v>2870</v>
      </c>
    </row>
    <row r="922" spans="1:6" ht="16.5" customHeight="1">
      <c r="A922" s="737">
        <f t="shared" si="14"/>
        <v>917</v>
      </c>
      <c r="B922" s="737" t="s">
        <v>3311</v>
      </c>
      <c r="C922" s="737" t="s">
        <v>2376</v>
      </c>
      <c r="D922" s="737" t="s">
        <v>2377</v>
      </c>
      <c r="E922" s="737">
        <v>2012</v>
      </c>
      <c r="F922" s="737" t="s">
        <v>2870</v>
      </c>
    </row>
    <row r="923" spans="1:6" ht="16.5" customHeight="1">
      <c r="A923" s="737">
        <f t="shared" si="14"/>
        <v>918</v>
      </c>
      <c r="B923" s="737" t="s">
        <v>3312</v>
      </c>
      <c r="C923" s="737" t="s">
        <v>2376</v>
      </c>
      <c r="D923" s="737" t="s">
        <v>2377</v>
      </c>
      <c r="E923" s="737">
        <v>2013</v>
      </c>
      <c r="F923" s="737" t="s">
        <v>2870</v>
      </c>
    </row>
    <row r="924" spans="1:6" ht="16.5" customHeight="1">
      <c r="A924" s="737">
        <f t="shared" si="14"/>
        <v>919</v>
      </c>
      <c r="B924" s="737" t="s">
        <v>3313</v>
      </c>
      <c r="C924" s="737" t="s">
        <v>2376</v>
      </c>
      <c r="D924" s="737" t="s">
        <v>2377</v>
      </c>
      <c r="E924" s="737">
        <v>2014</v>
      </c>
      <c r="F924" s="737" t="s">
        <v>2870</v>
      </c>
    </row>
    <row r="925" spans="1:6" ht="16.5" customHeight="1">
      <c r="A925" s="737">
        <f t="shared" si="14"/>
        <v>920</v>
      </c>
      <c r="B925" s="737" t="s">
        <v>3314</v>
      </c>
      <c r="C925" s="737" t="s">
        <v>2376</v>
      </c>
      <c r="D925" s="737" t="s">
        <v>2377</v>
      </c>
      <c r="E925" s="737">
        <v>2014</v>
      </c>
      <c r="F925" s="737" t="s">
        <v>2870</v>
      </c>
    </row>
    <row r="926" spans="1:6" ht="16.5" customHeight="1">
      <c r="A926" s="737">
        <f t="shared" si="14"/>
        <v>921</v>
      </c>
      <c r="B926" s="737" t="s">
        <v>3315</v>
      </c>
      <c r="C926" s="737" t="s">
        <v>2376</v>
      </c>
      <c r="D926" s="737" t="s">
        <v>2377</v>
      </c>
      <c r="E926" s="737">
        <v>2014</v>
      </c>
      <c r="F926" s="737" t="s">
        <v>2870</v>
      </c>
    </row>
    <row r="927" spans="1:6" ht="16.5" customHeight="1">
      <c r="A927" s="737">
        <f t="shared" si="14"/>
        <v>922</v>
      </c>
      <c r="B927" s="737" t="s">
        <v>3316</v>
      </c>
      <c r="C927" s="737" t="s">
        <v>2376</v>
      </c>
      <c r="D927" s="737" t="s">
        <v>2377</v>
      </c>
      <c r="E927" s="737">
        <v>2014</v>
      </c>
      <c r="F927" s="737" t="s">
        <v>2870</v>
      </c>
    </row>
    <row r="928" spans="1:6" ht="16.5" customHeight="1">
      <c r="A928" s="737">
        <f t="shared" si="14"/>
        <v>923</v>
      </c>
      <c r="B928" s="737" t="s">
        <v>3317</v>
      </c>
      <c r="C928" s="737" t="s">
        <v>2376</v>
      </c>
      <c r="D928" s="737" t="s">
        <v>2377</v>
      </c>
      <c r="E928" s="737">
        <v>2014</v>
      </c>
      <c r="F928" s="737" t="s">
        <v>2870</v>
      </c>
    </row>
    <row r="929" spans="1:6" ht="16.5" customHeight="1">
      <c r="A929" s="737">
        <f t="shared" si="14"/>
        <v>924</v>
      </c>
      <c r="B929" s="737" t="s">
        <v>3318</v>
      </c>
      <c r="C929" s="737" t="s">
        <v>2376</v>
      </c>
      <c r="D929" s="737" t="s">
        <v>3319</v>
      </c>
      <c r="E929" s="737">
        <v>2004</v>
      </c>
      <c r="F929" s="737" t="s">
        <v>2870</v>
      </c>
    </row>
    <row r="930" spans="1:6" ht="16.5" customHeight="1">
      <c r="A930" s="737">
        <f t="shared" si="14"/>
        <v>925</v>
      </c>
      <c r="B930" s="737" t="s">
        <v>3320</v>
      </c>
      <c r="C930" s="737" t="s">
        <v>2376</v>
      </c>
      <c r="D930" s="737" t="s">
        <v>3319</v>
      </c>
      <c r="E930" s="737">
        <v>2008</v>
      </c>
      <c r="F930" s="737" t="s">
        <v>2870</v>
      </c>
    </row>
    <row r="931" spans="1:6" ht="16.5" customHeight="1">
      <c r="A931" s="737">
        <f t="shared" si="14"/>
        <v>926</v>
      </c>
      <c r="B931" s="737" t="s">
        <v>3321</v>
      </c>
      <c r="C931" s="737" t="s">
        <v>2376</v>
      </c>
      <c r="D931" s="737" t="s">
        <v>3319</v>
      </c>
      <c r="E931" s="737">
        <v>2008</v>
      </c>
      <c r="F931" s="737" t="s">
        <v>2870</v>
      </c>
    </row>
    <row r="932" spans="1:6" ht="16.5" customHeight="1">
      <c r="A932" s="737">
        <f t="shared" si="14"/>
        <v>927</v>
      </c>
      <c r="B932" s="737" t="s">
        <v>3322</v>
      </c>
      <c r="C932" s="737" t="s">
        <v>2379</v>
      </c>
      <c r="D932" s="737" t="s">
        <v>2361</v>
      </c>
      <c r="E932" s="737">
        <v>2004</v>
      </c>
      <c r="F932" s="737" t="s">
        <v>3323</v>
      </c>
    </row>
    <row r="933" spans="1:6" ht="16.5" customHeight="1">
      <c r="A933" s="737">
        <f t="shared" si="14"/>
        <v>928</v>
      </c>
      <c r="B933" s="737" t="s">
        <v>3324</v>
      </c>
      <c r="C933" s="737" t="s">
        <v>2379</v>
      </c>
      <c r="D933" s="737" t="s">
        <v>2361</v>
      </c>
      <c r="E933" s="737">
        <v>2004</v>
      </c>
      <c r="F933" s="737" t="s">
        <v>3323</v>
      </c>
    </row>
    <row r="934" spans="1:6" ht="16.5" customHeight="1">
      <c r="A934" s="737">
        <f t="shared" si="14"/>
        <v>929</v>
      </c>
      <c r="B934" s="737" t="s">
        <v>3325</v>
      </c>
      <c r="C934" s="737" t="s">
        <v>2379</v>
      </c>
      <c r="D934" s="737" t="s">
        <v>2361</v>
      </c>
      <c r="E934" s="737">
        <v>2004</v>
      </c>
      <c r="F934" s="737" t="s">
        <v>3323</v>
      </c>
    </row>
    <row r="935" spans="1:6" ht="16.5" customHeight="1">
      <c r="A935" s="737">
        <f t="shared" si="14"/>
        <v>930</v>
      </c>
      <c r="B935" s="737" t="s">
        <v>3326</v>
      </c>
      <c r="C935" s="737" t="s">
        <v>2379</v>
      </c>
      <c r="D935" s="737" t="s">
        <v>2361</v>
      </c>
      <c r="E935" s="737">
        <v>2004</v>
      </c>
      <c r="F935" s="737" t="s">
        <v>3323</v>
      </c>
    </row>
    <row r="936" spans="1:6" ht="16.5" customHeight="1">
      <c r="A936" s="737">
        <f t="shared" si="14"/>
        <v>931</v>
      </c>
      <c r="B936" s="737" t="s">
        <v>3327</v>
      </c>
      <c r="C936" s="737" t="s">
        <v>2379</v>
      </c>
      <c r="D936" s="737" t="s">
        <v>2411</v>
      </c>
      <c r="E936" s="737">
        <v>2002</v>
      </c>
      <c r="F936" s="737" t="s">
        <v>3323</v>
      </c>
    </row>
    <row r="937" spans="1:6" ht="16.5" customHeight="1">
      <c r="A937" s="737">
        <f t="shared" si="14"/>
        <v>932</v>
      </c>
      <c r="B937" s="737" t="s">
        <v>3328</v>
      </c>
      <c r="C937" s="737" t="s">
        <v>2379</v>
      </c>
      <c r="D937" s="737" t="s">
        <v>2411</v>
      </c>
      <c r="E937" s="737">
        <v>2013</v>
      </c>
      <c r="F937" s="737" t="s">
        <v>3323</v>
      </c>
    </row>
    <row r="938" spans="1:6" ht="16.5" customHeight="1">
      <c r="A938" s="737">
        <f t="shared" si="14"/>
        <v>933</v>
      </c>
      <c r="B938" s="737" t="s">
        <v>3329</v>
      </c>
      <c r="C938" s="737" t="s">
        <v>2379</v>
      </c>
      <c r="D938" s="737" t="s">
        <v>2411</v>
      </c>
      <c r="E938" s="737">
        <v>2013</v>
      </c>
      <c r="F938" s="737" t="s">
        <v>3323</v>
      </c>
    </row>
    <row r="939" spans="1:6" ht="16.5" customHeight="1">
      <c r="A939" s="737">
        <f t="shared" si="14"/>
        <v>934</v>
      </c>
      <c r="B939" s="737" t="s">
        <v>3330</v>
      </c>
      <c r="C939" s="737" t="s">
        <v>2360</v>
      </c>
      <c r="D939" s="737" t="s">
        <v>2390</v>
      </c>
      <c r="E939" s="737">
        <v>1999</v>
      </c>
      <c r="F939" s="737" t="s">
        <v>3323</v>
      </c>
    </row>
    <row r="940" spans="1:6" ht="16.5" customHeight="1">
      <c r="A940" s="737">
        <f t="shared" si="14"/>
        <v>935</v>
      </c>
      <c r="B940" s="737" t="s">
        <v>3331</v>
      </c>
      <c r="C940" s="737" t="s">
        <v>2360</v>
      </c>
      <c r="D940" s="737" t="s">
        <v>2390</v>
      </c>
      <c r="E940" s="737">
        <v>2001</v>
      </c>
      <c r="F940" s="737" t="s">
        <v>3323</v>
      </c>
    </row>
    <row r="941" spans="1:6" ht="16.5" customHeight="1">
      <c r="A941" s="737">
        <f t="shared" si="14"/>
        <v>936</v>
      </c>
      <c r="B941" s="737" t="s">
        <v>3332</v>
      </c>
      <c r="C941" s="737" t="s">
        <v>2360</v>
      </c>
      <c r="D941" s="737" t="s">
        <v>3333</v>
      </c>
      <c r="E941" s="737">
        <v>2003</v>
      </c>
      <c r="F941" s="737" t="s">
        <v>3323</v>
      </c>
    </row>
    <row r="942" spans="1:6" ht="16.5" customHeight="1">
      <c r="A942" s="737">
        <f t="shared" si="14"/>
        <v>937</v>
      </c>
      <c r="B942" s="737" t="s">
        <v>3334</v>
      </c>
      <c r="C942" s="737" t="s">
        <v>2360</v>
      </c>
      <c r="D942" s="737" t="s">
        <v>2585</v>
      </c>
      <c r="E942" s="737">
        <v>2003</v>
      </c>
      <c r="F942" s="737" t="s">
        <v>3323</v>
      </c>
    </row>
    <row r="943" spans="1:6" ht="16.5" customHeight="1">
      <c r="A943" s="737">
        <f t="shared" si="14"/>
        <v>938</v>
      </c>
      <c r="B943" s="737" t="s">
        <v>3335</v>
      </c>
      <c r="C943" s="737" t="s">
        <v>2360</v>
      </c>
      <c r="D943" s="737" t="s">
        <v>2907</v>
      </c>
      <c r="E943" s="737">
        <v>2009</v>
      </c>
      <c r="F943" s="737" t="s">
        <v>3323</v>
      </c>
    </row>
    <row r="944" spans="1:6" ht="16.5" customHeight="1">
      <c r="A944" s="737">
        <f t="shared" si="14"/>
        <v>939</v>
      </c>
      <c r="B944" s="737" t="s">
        <v>3336</v>
      </c>
      <c r="C944" s="737" t="s">
        <v>2379</v>
      </c>
      <c r="D944" s="737" t="s">
        <v>2361</v>
      </c>
      <c r="E944" s="737">
        <v>2004</v>
      </c>
      <c r="F944" s="737" t="s">
        <v>3337</v>
      </c>
    </row>
    <row r="945" spans="1:6" ht="16.5" customHeight="1">
      <c r="A945" s="737">
        <f t="shared" si="14"/>
        <v>940</v>
      </c>
      <c r="B945" s="737" t="s">
        <v>3338</v>
      </c>
      <c r="C945" s="737" t="s">
        <v>2379</v>
      </c>
      <c r="D945" s="737" t="s">
        <v>2361</v>
      </c>
      <c r="E945" s="737">
        <v>2004</v>
      </c>
      <c r="F945" s="737" t="s">
        <v>3337</v>
      </c>
    </row>
    <row r="946" spans="1:6" ht="16.5" customHeight="1">
      <c r="A946" s="737">
        <f t="shared" si="14"/>
        <v>941</v>
      </c>
      <c r="B946" s="737" t="s">
        <v>3339</v>
      </c>
      <c r="C946" s="737" t="s">
        <v>2379</v>
      </c>
      <c r="D946" s="737" t="s">
        <v>2361</v>
      </c>
      <c r="E946" s="737">
        <v>2004</v>
      </c>
      <c r="F946" s="737" t="s">
        <v>3337</v>
      </c>
    </row>
    <row r="947" spans="1:6" ht="16.5" customHeight="1">
      <c r="A947" s="737">
        <f t="shared" si="14"/>
        <v>942</v>
      </c>
      <c r="B947" s="737" t="s">
        <v>3340</v>
      </c>
      <c r="C947" s="737" t="s">
        <v>2379</v>
      </c>
      <c r="D947" s="737" t="s">
        <v>2371</v>
      </c>
      <c r="E947" s="737">
        <v>2006</v>
      </c>
      <c r="F947" s="737" t="s">
        <v>3337</v>
      </c>
    </row>
    <row r="948" spans="1:6" ht="16.5" customHeight="1">
      <c r="A948" s="737">
        <f t="shared" si="14"/>
        <v>943</v>
      </c>
      <c r="B948" s="737" t="s">
        <v>3341</v>
      </c>
      <c r="C948" s="737" t="s">
        <v>2379</v>
      </c>
      <c r="D948" s="737" t="s">
        <v>2371</v>
      </c>
      <c r="E948" s="737">
        <v>2006</v>
      </c>
      <c r="F948" s="737" t="s">
        <v>3337</v>
      </c>
    </row>
    <row r="949" spans="1:6" ht="16.5" customHeight="1">
      <c r="A949" s="737">
        <f t="shared" si="14"/>
        <v>944</v>
      </c>
      <c r="B949" s="737" t="s">
        <v>3342</v>
      </c>
      <c r="C949" s="737" t="s">
        <v>2379</v>
      </c>
      <c r="D949" s="737" t="s">
        <v>2371</v>
      </c>
      <c r="E949" s="737">
        <v>2006</v>
      </c>
      <c r="F949" s="737" t="s">
        <v>3337</v>
      </c>
    </row>
    <row r="950" spans="1:6" ht="16.5" customHeight="1">
      <c r="A950" s="737">
        <f t="shared" si="14"/>
        <v>945</v>
      </c>
      <c r="B950" s="737" t="s">
        <v>3343</v>
      </c>
      <c r="C950" s="737" t="s">
        <v>2379</v>
      </c>
      <c r="D950" s="737" t="s">
        <v>2371</v>
      </c>
      <c r="E950" s="737">
        <v>2006</v>
      </c>
      <c r="F950" s="737" t="s">
        <v>3337</v>
      </c>
    </row>
    <row r="951" spans="1:6" ht="16.5" customHeight="1">
      <c r="A951" s="737">
        <f t="shared" si="14"/>
        <v>946</v>
      </c>
      <c r="B951" s="737" t="s">
        <v>3344</v>
      </c>
      <c r="C951" s="737" t="s">
        <v>2379</v>
      </c>
      <c r="D951" s="737" t="s">
        <v>2371</v>
      </c>
      <c r="E951" s="737">
        <v>2009</v>
      </c>
      <c r="F951" s="737" t="s">
        <v>3337</v>
      </c>
    </row>
    <row r="952" spans="1:6" ht="16.5" customHeight="1">
      <c r="A952" s="737">
        <f t="shared" si="14"/>
        <v>947</v>
      </c>
      <c r="B952" s="737" t="s">
        <v>3345</v>
      </c>
      <c r="C952" s="737" t="s">
        <v>2379</v>
      </c>
      <c r="D952" s="737" t="s">
        <v>2371</v>
      </c>
      <c r="E952" s="737">
        <v>2009</v>
      </c>
      <c r="F952" s="737" t="s">
        <v>3337</v>
      </c>
    </row>
    <row r="953" spans="1:6" ht="16.5" customHeight="1">
      <c r="A953" s="737">
        <f t="shared" si="14"/>
        <v>948</v>
      </c>
      <c r="B953" s="737" t="s">
        <v>3346</v>
      </c>
      <c r="C953" s="737" t="s">
        <v>2379</v>
      </c>
      <c r="D953" s="737" t="s">
        <v>2585</v>
      </c>
      <c r="E953" s="737">
        <v>1981</v>
      </c>
      <c r="F953" s="737" t="s">
        <v>3337</v>
      </c>
    </row>
    <row r="954" spans="1:6" ht="16.5" customHeight="1">
      <c r="A954" s="737">
        <f t="shared" si="14"/>
        <v>949</v>
      </c>
      <c r="B954" s="737" t="s">
        <v>3347</v>
      </c>
      <c r="C954" s="737" t="s">
        <v>2379</v>
      </c>
      <c r="D954" s="737" t="s">
        <v>2364</v>
      </c>
      <c r="E954" s="737">
        <v>1990</v>
      </c>
      <c r="F954" s="737" t="s">
        <v>3337</v>
      </c>
    </row>
    <row r="955" spans="1:6" ht="16.5" customHeight="1">
      <c r="A955" s="737">
        <f t="shared" si="14"/>
        <v>950</v>
      </c>
      <c r="B955" s="737" t="s">
        <v>3348</v>
      </c>
      <c r="C955" s="737" t="s">
        <v>2379</v>
      </c>
      <c r="D955" s="737" t="s">
        <v>2364</v>
      </c>
      <c r="E955" s="737">
        <v>1998</v>
      </c>
      <c r="F955" s="737" t="s">
        <v>3337</v>
      </c>
    </row>
    <row r="956" spans="1:6" ht="16.5" customHeight="1">
      <c r="A956" s="737">
        <f t="shared" si="14"/>
        <v>951</v>
      </c>
      <c r="B956" s="737" t="s">
        <v>3349</v>
      </c>
      <c r="C956" s="737" t="s">
        <v>2379</v>
      </c>
      <c r="D956" s="737" t="s">
        <v>2364</v>
      </c>
      <c r="E956" s="737">
        <v>2001</v>
      </c>
      <c r="F956" s="737" t="s">
        <v>3337</v>
      </c>
    </row>
    <row r="957" spans="1:6" ht="16.5" customHeight="1">
      <c r="A957" s="737">
        <f t="shared" si="14"/>
        <v>952</v>
      </c>
      <c r="B957" s="737" t="s">
        <v>3350</v>
      </c>
      <c r="C957" s="737" t="s">
        <v>2379</v>
      </c>
      <c r="D957" s="737" t="s">
        <v>2364</v>
      </c>
      <c r="E957" s="737">
        <v>2001</v>
      </c>
      <c r="F957" s="737" t="s">
        <v>3337</v>
      </c>
    </row>
    <row r="958" spans="1:6" ht="16.5" customHeight="1">
      <c r="A958" s="737">
        <f t="shared" si="14"/>
        <v>953</v>
      </c>
      <c r="B958" s="737" t="s">
        <v>3351</v>
      </c>
      <c r="C958" s="737" t="s">
        <v>2379</v>
      </c>
      <c r="D958" s="737" t="s">
        <v>2364</v>
      </c>
      <c r="E958" s="737">
        <v>2005</v>
      </c>
      <c r="F958" s="737" t="s">
        <v>3337</v>
      </c>
    </row>
    <row r="959" spans="1:6" ht="16.5" customHeight="1">
      <c r="A959" s="737">
        <f t="shared" si="14"/>
        <v>954</v>
      </c>
      <c r="B959" s="737" t="s">
        <v>3352</v>
      </c>
      <c r="C959" s="737" t="s">
        <v>2379</v>
      </c>
      <c r="D959" s="737" t="s">
        <v>2364</v>
      </c>
      <c r="E959" s="737">
        <v>2005</v>
      </c>
      <c r="F959" s="737" t="s">
        <v>3337</v>
      </c>
    </row>
    <row r="960" spans="1:6" ht="16.5" customHeight="1">
      <c r="A960" s="737">
        <f t="shared" si="14"/>
        <v>955</v>
      </c>
      <c r="B960" s="737" t="s">
        <v>3353</v>
      </c>
      <c r="C960" s="737" t="s">
        <v>2379</v>
      </c>
      <c r="D960" s="737" t="s">
        <v>2364</v>
      </c>
      <c r="E960" s="737">
        <v>2005</v>
      </c>
      <c r="F960" s="737" t="s">
        <v>3337</v>
      </c>
    </row>
    <row r="961" spans="1:6" ht="16.5" customHeight="1">
      <c r="A961" s="737">
        <f t="shared" si="14"/>
        <v>956</v>
      </c>
      <c r="B961" s="737" t="s">
        <v>3354</v>
      </c>
      <c r="C961" s="737" t="s">
        <v>2379</v>
      </c>
      <c r="D961" s="737" t="s">
        <v>2364</v>
      </c>
      <c r="E961" s="737">
        <v>2005</v>
      </c>
      <c r="F961" s="737" t="s">
        <v>3337</v>
      </c>
    </row>
    <row r="962" spans="1:6" ht="16.5" customHeight="1">
      <c r="A962" s="737">
        <f t="shared" si="14"/>
        <v>957</v>
      </c>
      <c r="B962" s="737" t="s">
        <v>3355</v>
      </c>
      <c r="C962" s="737" t="s">
        <v>2379</v>
      </c>
      <c r="D962" s="737" t="s">
        <v>2364</v>
      </c>
      <c r="E962" s="737">
        <v>2005</v>
      </c>
      <c r="F962" s="737" t="s">
        <v>3337</v>
      </c>
    </row>
    <row r="963" spans="1:6" ht="16.5" customHeight="1">
      <c r="A963" s="737">
        <f t="shared" si="14"/>
        <v>958</v>
      </c>
      <c r="B963" s="737" t="s">
        <v>3356</v>
      </c>
      <c r="C963" s="737" t="s">
        <v>2379</v>
      </c>
      <c r="D963" s="737" t="s">
        <v>2364</v>
      </c>
      <c r="E963" s="737">
        <v>2005</v>
      </c>
      <c r="F963" s="737" t="s">
        <v>3337</v>
      </c>
    </row>
    <row r="964" spans="1:6" ht="16.5" customHeight="1">
      <c r="A964" s="737">
        <f t="shared" si="14"/>
        <v>959</v>
      </c>
      <c r="B964" s="737" t="s">
        <v>3357</v>
      </c>
      <c r="C964" s="737" t="s">
        <v>2379</v>
      </c>
      <c r="D964" s="737" t="s">
        <v>2364</v>
      </c>
      <c r="E964" s="737">
        <v>2005</v>
      </c>
      <c r="F964" s="737" t="s">
        <v>3337</v>
      </c>
    </row>
    <row r="965" spans="1:6" ht="16.5" customHeight="1">
      <c r="A965" s="737">
        <f t="shared" si="14"/>
        <v>960</v>
      </c>
      <c r="B965" s="737" t="s">
        <v>3358</v>
      </c>
      <c r="C965" s="737" t="s">
        <v>2379</v>
      </c>
      <c r="D965" s="737" t="s">
        <v>2364</v>
      </c>
      <c r="E965" s="737">
        <v>2005</v>
      </c>
      <c r="F965" s="737" t="s">
        <v>3337</v>
      </c>
    </row>
    <row r="966" spans="1:6" ht="16.5" customHeight="1">
      <c r="A966" s="737">
        <f t="shared" si="14"/>
        <v>961</v>
      </c>
      <c r="B966" s="737" t="s">
        <v>3359</v>
      </c>
      <c r="C966" s="737" t="s">
        <v>2379</v>
      </c>
      <c r="D966" s="737" t="s">
        <v>2364</v>
      </c>
      <c r="E966" s="737">
        <v>2005</v>
      </c>
      <c r="F966" s="737" t="s">
        <v>3337</v>
      </c>
    </row>
    <row r="967" spans="1:6" ht="16.5" customHeight="1">
      <c r="A967" s="737">
        <f t="shared" si="14"/>
        <v>962</v>
      </c>
      <c r="B967" s="737" t="s">
        <v>3360</v>
      </c>
      <c r="C967" s="737" t="s">
        <v>2379</v>
      </c>
      <c r="D967" s="737" t="s">
        <v>2364</v>
      </c>
      <c r="E967" s="737">
        <v>2005</v>
      </c>
      <c r="F967" s="737" t="s">
        <v>3337</v>
      </c>
    </row>
    <row r="968" spans="1:6" ht="16.5" customHeight="1">
      <c r="A968" s="737">
        <f t="shared" ref="A968:A1031" si="15">A967+1</f>
        <v>963</v>
      </c>
      <c r="B968" s="737" t="s">
        <v>3361</v>
      </c>
      <c r="C968" s="737" t="s">
        <v>2379</v>
      </c>
      <c r="D968" s="737" t="s">
        <v>2364</v>
      </c>
      <c r="E968" s="737">
        <v>2005</v>
      </c>
      <c r="F968" s="737" t="s">
        <v>3337</v>
      </c>
    </row>
    <row r="969" spans="1:6" ht="16.5" customHeight="1">
      <c r="A969" s="737">
        <f t="shared" si="15"/>
        <v>964</v>
      </c>
      <c r="B969" s="737" t="s">
        <v>3362</v>
      </c>
      <c r="C969" s="737" t="s">
        <v>2379</v>
      </c>
      <c r="D969" s="737" t="s">
        <v>2364</v>
      </c>
      <c r="E969" s="737">
        <v>2005</v>
      </c>
      <c r="F969" s="737" t="s">
        <v>3337</v>
      </c>
    </row>
    <row r="970" spans="1:6" ht="16.5" customHeight="1">
      <c r="A970" s="737">
        <f t="shared" si="15"/>
        <v>965</v>
      </c>
      <c r="B970" s="737" t="s">
        <v>3363</v>
      </c>
      <c r="C970" s="737" t="s">
        <v>2379</v>
      </c>
      <c r="D970" s="737" t="s">
        <v>2364</v>
      </c>
      <c r="E970" s="737">
        <v>2005</v>
      </c>
      <c r="F970" s="737" t="s">
        <v>3337</v>
      </c>
    </row>
    <row r="971" spans="1:6" ht="16.5" customHeight="1">
      <c r="A971" s="737">
        <f t="shared" si="15"/>
        <v>966</v>
      </c>
      <c r="B971" s="737" t="s">
        <v>3364</v>
      </c>
      <c r="C971" s="737" t="s">
        <v>2379</v>
      </c>
      <c r="D971" s="737" t="s">
        <v>2364</v>
      </c>
      <c r="E971" s="737">
        <v>2006</v>
      </c>
      <c r="F971" s="737" t="s">
        <v>3337</v>
      </c>
    </row>
    <row r="972" spans="1:6" ht="16.5" customHeight="1">
      <c r="A972" s="737">
        <f t="shared" si="15"/>
        <v>967</v>
      </c>
      <c r="B972" s="737" t="s">
        <v>3365</v>
      </c>
      <c r="C972" s="737" t="s">
        <v>2379</v>
      </c>
      <c r="D972" s="737" t="s">
        <v>2364</v>
      </c>
      <c r="E972" s="737">
        <v>2011</v>
      </c>
      <c r="F972" s="737" t="s">
        <v>3337</v>
      </c>
    </row>
    <row r="973" spans="1:6" ht="16.5" customHeight="1">
      <c r="A973" s="737">
        <f t="shared" si="15"/>
        <v>968</v>
      </c>
      <c r="B973" s="737" t="s">
        <v>3366</v>
      </c>
      <c r="C973" s="737" t="s">
        <v>2379</v>
      </c>
      <c r="D973" s="737" t="s">
        <v>2364</v>
      </c>
      <c r="E973" s="737">
        <v>2011</v>
      </c>
      <c r="F973" s="737" t="s">
        <v>3337</v>
      </c>
    </row>
    <row r="974" spans="1:6" ht="16.5" customHeight="1">
      <c r="A974" s="737">
        <f t="shared" si="15"/>
        <v>969</v>
      </c>
      <c r="B974" s="737" t="s">
        <v>3367</v>
      </c>
      <c r="C974" s="737" t="s">
        <v>2379</v>
      </c>
      <c r="D974" s="737" t="s">
        <v>2364</v>
      </c>
      <c r="E974" s="737">
        <v>2012</v>
      </c>
      <c r="F974" s="737" t="s">
        <v>3337</v>
      </c>
    </row>
    <row r="975" spans="1:6" ht="16.5" customHeight="1">
      <c r="A975" s="737">
        <f t="shared" si="15"/>
        <v>970</v>
      </c>
      <c r="B975" s="737" t="s">
        <v>3368</v>
      </c>
      <c r="C975" s="737" t="s">
        <v>2379</v>
      </c>
      <c r="D975" s="737" t="s">
        <v>2364</v>
      </c>
      <c r="E975" s="737">
        <v>2012</v>
      </c>
      <c r="F975" s="737" t="s">
        <v>3337</v>
      </c>
    </row>
    <row r="976" spans="1:6" ht="16.5" customHeight="1">
      <c r="A976" s="737">
        <f t="shared" si="15"/>
        <v>971</v>
      </c>
      <c r="B976" s="737" t="s">
        <v>3369</v>
      </c>
      <c r="C976" s="737" t="s">
        <v>2379</v>
      </c>
      <c r="D976" s="737" t="s">
        <v>2364</v>
      </c>
      <c r="E976" s="737">
        <v>2013</v>
      </c>
      <c r="F976" s="737" t="s">
        <v>3337</v>
      </c>
    </row>
    <row r="977" spans="1:6" ht="16.5" customHeight="1">
      <c r="A977" s="737">
        <f t="shared" si="15"/>
        <v>972</v>
      </c>
      <c r="B977" s="737" t="s">
        <v>3370</v>
      </c>
      <c r="C977" s="737" t="s">
        <v>2379</v>
      </c>
      <c r="D977" s="737" t="s">
        <v>2364</v>
      </c>
      <c r="E977" s="737">
        <v>2014</v>
      </c>
      <c r="F977" s="737" t="s">
        <v>3337</v>
      </c>
    </row>
    <row r="978" spans="1:6" ht="16.5" customHeight="1">
      <c r="A978" s="737">
        <f t="shared" si="15"/>
        <v>973</v>
      </c>
      <c r="B978" s="737" t="s">
        <v>3371</v>
      </c>
      <c r="C978" s="737" t="s">
        <v>2379</v>
      </c>
      <c r="D978" s="737" t="s">
        <v>2364</v>
      </c>
      <c r="E978" s="737">
        <v>2014</v>
      </c>
      <c r="F978" s="737" t="s">
        <v>3337</v>
      </c>
    </row>
    <row r="979" spans="1:6" ht="16.5" customHeight="1">
      <c r="A979" s="737">
        <f t="shared" si="15"/>
        <v>974</v>
      </c>
      <c r="B979" s="737" t="s">
        <v>3372</v>
      </c>
      <c r="C979" s="737" t="s">
        <v>2379</v>
      </c>
      <c r="D979" s="737" t="s">
        <v>2364</v>
      </c>
      <c r="E979" s="737">
        <v>2014</v>
      </c>
      <c r="F979" s="737" t="s">
        <v>3337</v>
      </c>
    </row>
    <row r="980" spans="1:6" ht="16.5" customHeight="1">
      <c r="A980" s="737">
        <f t="shared" si="15"/>
        <v>975</v>
      </c>
      <c r="B980" s="737" t="s">
        <v>3373</v>
      </c>
      <c r="C980" s="737" t="s">
        <v>2379</v>
      </c>
      <c r="D980" s="737" t="s">
        <v>2364</v>
      </c>
      <c r="E980" s="737">
        <v>2014</v>
      </c>
      <c r="F980" s="737" t="s">
        <v>3337</v>
      </c>
    </row>
    <row r="981" spans="1:6" ht="16.5" customHeight="1">
      <c r="A981" s="737">
        <f t="shared" si="15"/>
        <v>976</v>
      </c>
      <c r="B981" s="737" t="s">
        <v>3374</v>
      </c>
      <c r="C981" s="737" t="s">
        <v>2379</v>
      </c>
      <c r="D981" s="737" t="s">
        <v>2364</v>
      </c>
      <c r="E981" s="737">
        <v>2014</v>
      </c>
      <c r="F981" s="737" t="s">
        <v>3337</v>
      </c>
    </row>
    <row r="982" spans="1:6" ht="16.5" customHeight="1">
      <c r="A982" s="737">
        <f t="shared" si="15"/>
        <v>977</v>
      </c>
      <c r="B982" s="737" t="s">
        <v>3375</v>
      </c>
      <c r="C982" s="737" t="s">
        <v>2379</v>
      </c>
      <c r="D982" s="737" t="s">
        <v>2364</v>
      </c>
      <c r="E982" s="737">
        <v>2014</v>
      </c>
      <c r="F982" s="737" t="s">
        <v>3337</v>
      </c>
    </row>
    <row r="983" spans="1:6" ht="16.5" customHeight="1">
      <c r="A983" s="737">
        <f t="shared" si="15"/>
        <v>978</v>
      </c>
      <c r="B983" s="737" t="s">
        <v>3376</v>
      </c>
      <c r="C983" s="737" t="s">
        <v>2379</v>
      </c>
      <c r="D983" s="737" t="s">
        <v>2411</v>
      </c>
      <c r="E983" s="737">
        <v>1990</v>
      </c>
      <c r="F983" s="737" t="s">
        <v>3337</v>
      </c>
    </row>
    <row r="984" spans="1:6" ht="16.5" customHeight="1">
      <c r="A984" s="737">
        <f t="shared" si="15"/>
        <v>979</v>
      </c>
      <c r="B984" s="737" t="s">
        <v>3377</v>
      </c>
      <c r="C984" s="737" t="s">
        <v>2379</v>
      </c>
      <c r="D984" s="737" t="s">
        <v>2411</v>
      </c>
      <c r="E984" s="737">
        <v>1997</v>
      </c>
      <c r="F984" s="737" t="s">
        <v>3337</v>
      </c>
    </row>
    <row r="985" spans="1:6" ht="16.5" customHeight="1">
      <c r="A985" s="737">
        <f t="shared" si="15"/>
        <v>980</v>
      </c>
      <c r="B985" s="737" t="s">
        <v>3378</v>
      </c>
      <c r="C985" s="737" t="s">
        <v>2379</v>
      </c>
      <c r="D985" s="737" t="s">
        <v>2411</v>
      </c>
      <c r="E985" s="737">
        <v>1997</v>
      </c>
      <c r="F985" s="737" t="s">
        <v>3337</v>
      </c>
    </row>
    <row r="986" spans="1:6" ht="16.5" customHeight="1">
      <c r="A986" s="737">
        <f t="shared" si="15"/>
        <v>981</v>
      </c>
      <c r="B986" s="737" t="s">
        <v>3379</v>
      </c>
      <c r="C986" s="737" t="s">
        <v>2379</v>
      </c>
      <c r="D986" s="737" t="s">
        <v>2411</v>
      </c>
      <c r="E986" s="737">
        <v>1997</v>
      </c>
      <c r="F986" s="737" t="s">
        <v>3337</v>
      </c>
    </row>
    <row r="987" spans="1:6" ht="16.5" customHeight="1">
      <c r="A987" s="737">
        <f t="shared" si="15"/>
        <v>982</v>
      </c>
      <c r="B987" s="737" t="s">
        <v>3380</v>
      </c>
      <c r="C987" s="737" t="s">
        <v>2379</v>
      </c>
      <c r="D987" s="737" t="s">
        <v>2411</v>
      </c>
      <c r="E987" s="737">
        <v>1997</v>
      </c>
      <c r="F987" s="737" t="s">
        <v>3337</v>
      </c>
    </row>
    <row r="988" spans="1:6" ht="16.5" customHeight="1">
      <c r="A988" s="737">
        <f t="shared" si="15"/>
        <v>983</v>
      </c>
      <c r="B988" s="737" t="s">
        <v>3381</v>
      </c>
      <c r="C988" s="737" t="s">
        <v>2379</v>
      </c>
      <c r="D988" s="737" t="s">
        <v>2411</v>
      </c>
      <c r="E988" s="737">
        <v>1997</v>
      </c>
      <c r="F988" s="737" t="s">
        <v>3337</v>
      </c>
    </row>
    <row r="989" spans="1:6" ht="16.5" customHeight="1">
      <c r="A989" s="737">
        <f t="shared" si="15"/>
        <v>984</v>
      </c>
      <c r="B989" s="737" t="s">
        <v>3382</v>
      </c>
      <c r="C989" s="737" t="s">
        <v>2379</v>
      </c>
      <c r="D989" s="737" t="s">
        <v>2411</v>
      </c>
      <c r="E989" s="737">
        <v>1997</v>
      </c>
      <c r="F989" s="737" t="s">
        <v>3337</v>
      </c>
    </row>
    <row r="990" spans="1:6" ht="16.5" customHeight="1">
      <c r="A990" s="737">
        <f t="shared" si="15"/>
        <v>985</v>
      </c>
      <c r="B990" s="737" t="s">
        <v>3383</v>
      </c>
      <c r="C990" s="737" t="s">
        <v>2379</v>
      </c>
      <c r="D990" s="737" t="s">
        <v>2411</v>
      </c>
      <c r="E990" s="737">
        <v>1997</v>
      </c>
      <c r="F990" s="737" t="s">
        <v>3337</v>
      </c>
    </row>
    <row r="991" spans="1:6" ht="16.5" customHeight="1">
      <c r="A991" s="737">
        <f t="shared" si="15"/>
        <v>986</v>
      </c>
      <c r="B991" s="737" t="s">
        <v>3384</v>
      </c>
      <c r="C991" s="737" t="s">
        <v>2379</v>
      </c>
      <c r="D991" s="737" t="s">
        <v>2411</v>
      </c>
      <c r="E991" s="737">
        <v>1997</v>
      </c>
      <c r="F991" s="737" t="s">
        <v>3337</v>
      </c>
    </row>
    <row r="992" spans="1:6" ht="16.5" customHeight="1">
      <c r="A992" s="737">
        <f t="shared" si="15"/>
        <v>987</v>
      </c>
      <c r="B992" s="737" t="s">
        <v>3385</v>
      </c>
      <c r="C992" s="737" t="s">
        <v>2379</v>
      </c>
      <c r="D992" s="737" t="s">
        <v>2411</v>
      </c>
      <c r="E992" s="737">
        <v>2001</v>
      </c>
      <c r="F992" s="737" t="s">
        <v>3337</v>
      </c>
    </row>
    <row r="993" spans="1:6" ht="16.5" customHeight="1">
      <c r="A993" s="737">
        <f t="shared" si="15"/>
        <v>988</v>
      </c>
      <c r="B993" s="737" t="s">
        <v>3386</v>
      </c>
      <c r="C993" s="737" t="s">
        <v>2379</v>
      </c>
      <c r="D993" s="737" t="s">
        <v>2411</v>
      </c>
      <c r="E993" s="737">
        <v>2001</v>
      </c>
      <c r="F993" s="737" t="s">
        <v>3337</v>
      </c>
    </row>
    <row r="994" spans="1:6" ht="16.5" customHeight="1">
      <c r="A994" s="737">
        <f t="shared" si="15"/>
        <v>989</v>
      </c>
      <c r="B994" s="737" t="s">
        <v>3387</v>
      </c>
      <c r="C994" s="737" t="s">
        <v>2379</v>
      </c>
      <c r="D994" s="737" t="s">
        <v>2411</v>
      </c>
      <c r="E994" s="737">
        <v>2001</v>
      </c>
      <c r="F994" s="737" t="s">
        <v>3337</v>
      </c>
    </row>
    <row r="995" spans="1:6" ht="16.5" customHeight="1">
      <c r="A995" s="737">
        <f t="shared" si="15"/>
        <v>990</v>
      </c>
      <c r="B995" s="737" t="s">
        <v>3388</v>
      </c>
      <c r="C995" s="737" t="s">
        <v>2379</v>
      </c>
      <c r="D995" s="737" t="s">
        <v>2411</v>
      </c>
      <c r="E995" s="737">
        <v>2001</v>
      </c>
      <c r="F995" s="737" t="s">
        <v>3337</v>
      </c>
    </row>
    <row r="996" spans="1:6" ht="16.5" customHeight="1">
      <c r="A996" s="737">
        <f t="shared" si="15"/>
        <v>991</v>
      </c>
      <c r="B996" s="737" t="s">
        <v>3389</v>
      </c>
      <c r="C996" s="737" t="s">
        <v>2379</v>
      </c>
      <c r="D996" s="737" t="s">
        <v>2411</v>
      </c>
      <c r="E996" s="737">
        <v>2004</v>
      </c>
      <c r="F996" s="737" t="s">
        <v>3337</v>
      </c>
    </row>
    <row r="997" spans="1:6" ht="16.5" customHeight="1">
      <c r="A997" s="737">
        <f t="shared" si="15"/>
        <v>992</v>
      </c>
      <c r="B997" s="737" t="s">
        <v>3390</v>
      </c>
      <c r="C997" s="737" t="s">
        <v>2379</v>
      </c>
      <c r="D997" s="737" t="s">
        <v>2411</v>
      </c>
      <c r="E997" s="737">
        <v>2005</v>
      </c>
      <c r="F997" s="737" t="s">
        <v>3337</v>
      </c>
    </row>
    <row r="998" spans="1:6" ht="16.5" customHeight="1">
      <c r="A998" s="737">
        <f t="shared" si="15"/>
        <v>993</v>
      </c>
      <c r="B998" s="737" t="s">
        <v>3391</v>
      </c>
      <c r="C998" s="737" t="s">
        <v>2379</v>
      </c>
      <c r="D998" s="737" t="s">
        <v>2411</v>
      </c>
      <c r="E998" s="737">
        <v>2005</v>
      </c>
      <c r="F998" s="737" t="s">
        <v>3337</v>
      </c>
    </row>
    <row r="999" spans="1:6" ht="16.5" customHeight="1">
      <c r="A999" s="737">
        <f t="shared" si="15"/>
        <v>994</v>
      </c>
      <c r="B999" s="737" t="s">
        <v>3392</v>
      </c>
      <c r="C999" s="737" t="s">
        <v>2379</v>
      </c>
      <c r="D999" s="737" t="s">
        <v>2411</v>
      </c>
      <c r="E999" s="737">
        <v>2005</v>
      </c>
      <c r="F999" s="737" t="s">
        <v>3337</v>
      </c>
    </row>
    <row r="1000" spans="1:6" ht="16.5" customHeight="1">
      <c r="A1000" s="737">
        <f t="shared" si="15"/>
        <v>995</v>
      </c>
      <c r="B1000" s="737" t="s">
        <v>3393</v>
      </c>
      <c r="C1000" s="737" t="s">
        <v>2379</v>
      </c>
      <c r="D1000" s="737" t="s">
        <v>2411</v>
      </c>
      <c r="E1000" s="737">
        <v>2013</v>
      </c>
      <c r="F1000" s="737" t="s">
        <v>3337</v>
      </c>
    </row>
    <row r="1001" spans="1:6" ht="16.5" customHeight="1">
      <c r="A1001" s="737">
        <f t="shared" si="15"/>
        <v>996</v>
      </c>
      <c r="B1001" s="737" t="s">
        <v>3394</v>
      </c>
      <c r="C1001" s="737" t="s">
        <v>2379</v>
      </c>
      <c r="D1001" s="737" t="s">
        <v>2411</v>
      </c>
      <c r="E1001" s="737">
        <v>2013</v>
      </c>
      <c r="F1001" s="737" t="s">
        <v>3337</v>
      </c>
    </row>
    <row r="1002" spans="1:6" ht="16.5" customHeight="1">
      <c r="A1002" s="737">
        <f t="shared" si="15"/>
        <v>997</v>
      </c>
      <c r="B1002" s="737" t="s">
        <v>3395</v>
      </c>
      <c r="C1002" s="737" t="s">
        <v>2379</v>
      </c>
      <c r="D1002" s="737" t="s">
        <v>2411</v>
      </c>
      <c r="E1002" s="737">
        <v>2013</v>
      </c>
      <c r="F1002" s="737" t="s">
        <v>3337</v>
      </c>
    </row>
    <row r="1003" spans="1:6" ht="16.5" customHeight="1">
      <c r="A1003" s="737">
        <f t="shared" si="15"/>
        <v>998</v>
      </c>
      <c r="B1003" s="737" t="s">
        <v>3396</v>
      </c>
      <c r="C1003" s="737" t="s">
        <v>2379</v>
      </c>
      <c r="D1003" s="737" t="s">
        <v>2411</v>
      </c>
      <c r="E1003" s="737">
        <v>2013</v>
      </c>
      <c r="F1003" s="737" t="s">
        <v>3337</v>
      </c>
    </row>
    <row r="1004" spans="1:6" ht="16.5" customHeight="1">
      <c r="A1004" s="737">
        <f t="shared" si="15"/>
        <v>999</v>
      </c>
      <c r="B1004" s="737" t="s">
        <v>3397</v>
      </c>
      <c r="C1004" s="737" t="s">
        <v>2379</v>
      </c>
      <c r="D1004" s="737" t="s">
        <v>2411</v>
      </c>
      <c r="E1004" s="737">
        <v>2013</v>
      </c>
      <c r="F1004" s="737" t="s">
        <v>3337</v>
      </c>
    </row>
    <row r="1005" spans="1:6" ht="16.5" customHeight="1">
      <c r="A1005" s="737">
        <f t="shared" si="15"/>
        <v>1000</v>
      </c>
      <c r="B1005" s="737" t="s">
        <v>3398</v>
      </c>
      <c r="C1005" s="737" t="s">
        <v>2379</v>
      </c>
      <c r="D1005" s="737" t="s">
        <v>2411</v>
      </c>
      <c r="E1005" s="737">
        <v>2013</v>
      </c>
      <c r="F1005" s="737" t="s">
        <v>3337</v>
      </c>
    </row>
    <row r="1006" spans="1:6" ht="16.5" customHeight="1">
      <c r="A1006" s="737">
        <f t="shared" si="15"/>
        <v>1001</v>
      </c>
      <c r="B1006" s="737" t="s">
        <v>3399</v>
      </c>
      <c r="C1006" s="737" t="s">
        <v>2388</v>
      </c>
      <c r="D1006" s="737" t="s">
        <v>2390</v>
      </c>
      <c r="E1006" s="737">
        <v>2003</v>
      </c>
      <c r="F1006" s="737" t="s">
        <v>3337</v>
      </c>
    </row>
    <row r="1007" spans="1:6" ht="16.5" customHeight="1">
      <c r="A1007" s="737">
        <f t="shared" si="15"/>
        <v>1002</v>
      </c>
      <c r="B1007" s="737" t="s">
        <v>3400</v>
      </c>
      <c r="C1007" s="737" t="s">
        <v>2388</v>
      </c>
      <c r="D1007" s="737" t="s">
        <v>2390</v>
      </c>
      <c r="E1007" s="737">
        <v>2003</v>
      </c>
      <c r="F1007" s="737" t="s">
        <v>3337</v>
      </c>
    </row>
    <row r="1008" spans="1:6" ht="16.5" customHeight="1">
      <c r="A1008" s="737">
        <f t="shared" si="15"/>
        <v>1003</v>
      </c>
      <c r="B1008" s="737" t="s">
        <v>3401</v>
      </c>
      <c r="C1008" s="737" t="s">
        <v>2388</v>
      </c>
      <c r="D1008" s="737" t="s">
        <v>2390</v>
      </c>
      <c r="E1008" s="737">
        <v>2006</v>
      </c>
      <c r="F1008" s="737" t="s">
        <v>3337</v>
      </c>
    </row>
    <row r="1009" spans="1:6" ht="16.5" customHeight="1">
      <c r="A1009" s="737">
        <f t="shared" si="15"/>
        <v>1004</v>
      </c>
      <c r="B1009" s="737" t="s">
        <v>3402</v>
      </c>
      <c r="C1009" s="737" t="s">
        <v>2388</v>
      </c>
      <c r="D1009" s="737" t="s">
        <v>2390</v>
      </c>
      <c r="E1009" s="737">
        <v>2006</v>
      </c>
      <c r="F1009" s="737" t="s">
        <v>3337</v>
      </c>
    </row>
    <row r="1010" spans="1:6" ht="16.5" customHeight="1">
      <c r="A1010" s="737">
        <f t="shared" si="15"/>
        <v>1005</v>
      </c>
      <c r="B1010" s="737" t="s">
        <v>3403</v>
      </c>
      <c r="C1010" s="737" t="s">
        <v>2388</v>
      </c>
      <c r="D1010" s="737" t="s">
        <v>2390</v>
      </c>
      <c r="E1010" s="737">
        <v>2009</v>
      </c>
      <c r="F1010" s="737" t="s">
        <v>3337</v>
      </c>
    </row>
    <row r="1011" spans="1:6" ht="16.5" customHeight="1">
      <c r="A1011" s="737">
        <f t="shared" si="15"/>
        <v>1006</v>
      </c>
      <c r="B1011" s="737" t="s">
        <v>3404</v>
      </c>
      <c r="C1011" s="737" t="s">
        <v>2388</v>
      </c>
      <c r="D1011" s="737" t="s">
        <v>2361</v>
      </c>
      <c r="E1011" s="737">
        <v>1995</v>
      </c>
      <c r="F1011" s="737" t="s">
        <v>3337</v>
      </c>
    </row>
    <row r="1012" spans="1:6" ht="16.5" customHeight="1">
      <c r="A1012" s="737">
        <f t="shared" si="15"/>
        <v>1007</v>
      </c>
      <c r="B1012" s="737" t="s">
        <v>3405</v>
      </c>
      <c r="C1012" s="737" t="s">
        <v>2388</v>
      </c>
      <c r="D1012" s="737" t="s">
        <v>2361</v>
      </c>
      <c r="E1012" s="737">
        <v>2005</v>
      </c>
      <c r="F1012" s="737" t="s">
        <v>3337</v>
      </c>
    </row>
    <row r="1013" spans="1:6" ht="16.5" customHeight="1">
      <c r="A1013" s="737">
        <f t="shared" si="15"/>
        <v>1008</v>
      </c>
      <c r="B1013" s="737" t="s">
        <v>3406</v>
      </c>
      <c r="C1013" s="737" t="s">
        <v>2388</v>
      </c>
      <c r="D1013" s="737" t="s">
        <v>2361</v>
      </c>
      <c r="E1013" s="737">
        <v>2005</v>
      </c>
      <c r="F1013" s="737" t="s">
        <v>3337</v>
      </c>
    </row>
    <row r="1014" spans="1:6" ht="16.5" customHeight="1">
      <c r="A1014" s="737">
        <f t="shared" si="15"/>
        <v>1009</v>
      </c>
      <c r="B1014" s="737" t="s">
        <v>3407</v>
      </c>
      <c r="C1014" s="737" t="s">
        <v>2388</v>
      </c>
      <c r="D1014" s="737" t="s">
        <v>2361</v>
      </c>
      <c r="E1014" s="737">
        <v>2005</v>
      </c>
      <c r="F1014" s="737" t="s">
        <v>3337</v>
      </c>
    </row>
    <row r="1015" spans="1:6" ht="16.5" customHeight="1">
      <c r="A1015" s="737">
        <f t="shared" si="15"/>
        <v>1010</v>
      </c>
      <c r="B1015" s="737" t="s">
        <v>3408</v>
      </c>
      <c r="C1015" s="737" t="s">
        <v>2388</v>
      </c>
      <c r="D1015" s="737" t="s">
        <v>2361</v>
      </c>
      <c r="E1015" s="737">
        <v>2005</v>
      </c>
      <c r="F1015" s="737" t="s">
        <v>3337</v>
      </c>
    </row>
    <row r="1016" spans="1:6" ht="16.5" customHeight="1">
      <c r="A1016" s="737">
        <f t="shared" si="15"/>
        <v>1011</v>
      </c>
      <c r="B1016" s="737" t="s">
        <v>3409</v>
      </c>
      <c r="C1016" s="737" t="s">
        <v>2388</v>
      </c>
      <c r="D1016" s="737" t="s">
        <v>2361</v>
      </c>
      <c r="E1016" s="737">
        <v>2005</v>
      </c>
      <c r="F1016" s="737" t="s">
        <v>3337</v>
      </c>
    </row>
    <row r="1017" spans="1:6" ht="16.5" customHeight="1">
      <c r="A1017" s="737">
        <f t="shared" si="15"/>
        <v>1012</v>
      </c>
      <c r="B1017" s="737" t="s">
        <v>3410</v>
      </c>
      <c r="C1017" s="737" t="s">
        <v>2388</v>
      </c>
      <c r="D1017" s="737" t="s">
        <v>2361</v>
      </c>
      <c r="E1017" s="737">
        <v>2005</v>
      </c>
      <c r="F1017" s="737" t="s">
        <v>3337</v>
      </c>
    </row>
    <row r="1018" spans="1:6" ht="16.5" customHeight="1">
      <c r="A1018" s="737">
        <f t="shared" si="15"/>
        <v>1013</v>
      </c>
      <c r="B1018" s="737" t="s">
        <v>3411</v>
      </c>
      <c r="C1018" s="737" t="s">
        <v>2388</v>
      </c>
      <c r="D1018" s="737" t="s">
        <v>2361</v>
      </c>
      <c r="E1018" s="737">
        <v>2005</v>
      </c>
      <c r="F1018" s="737" t="s">
        <v>3337</v>
      </c>
    </row>
    <row r="1019" spans="1:6" ht="16.5" customHeight="1">
      <c r="A1019" s="737">
        <f t="shared" si="15"/>
        <v>1014</v>
      </c>
      <c r="B1019" s="737" t="s">
        <v>3412</v>
      </c>
      <c r="C1019" s="737" t="s">
        <v>2388</v>
      </c>
      <c r="D1019" s="737" t="s">
        <v>2361</v>
      </c>
      <c r="E1019" s="737">
        <v>2005</v>
      </c>
      <c r="F1019" s="737" t="s">
        <v>3337</v>
      </c>
    </row>
    <row r="1020" spans="1:6" ht="16.5" customHeight="1">
      <c r="A1020" s="737">
        <f t="shared" si="15"/>
        <v>1015</v>
      </c>
      <c r="B1020" s="737" t="s">
        <v>3413</v>
      </c>
      <c r="C1020" s="737" t="s">
        <v>2388</v>
      </c>
      <c r="D1020" s="737" t="s">
        <v>2361</v>
      </c>
      <c r="E1020" s="737">
        <v>2006</v>
      </c>
      <c r="F1020" s="737" t="s">
        <v>3337</v>
      </c>
    </row>
    <row r="1021" spans="1:6" ht="16.5" customHeight="1">
      <c r="A1021" s="737">
        <f t="shared" si="15"/>
        <v>1016</v>
      </c>
      <c r="B1021" s="737" t="s">
        <v>3414</v>
      </c>
      <c r="C1021" s="737" t="s">
        <v>2388</v>
      </c>
      <c r="D1021" s="737" t="s">
        <v>2361</v>
      </c>
      <c r="E1021" s="737">
        <v>2006</v>
      </c>
      <c r="F1021" s="737" t="s">
        <v>3337</v>
      </c>
    </row>
    <row r="1022" spans="1:6" ht="16.5" customHeight="1">
      <c r="A1022" s="737">
        <f t="shared" si="15"/>
        <v>1017</v>
      </c>
      <c r="B1022" s="737" t="s">
        <v>3415</v>
      </c>
      <c r="C1022" s="737" t="s">
        <v>2388</v>
      </c>
      <c r="D1022" s="737" t="s">
        <v>2361</v>
      </c>
      <c r="E1022" s="737">
        <v>2006</v>
      </c>
      <c r="F1022" s="737" t="s">
        <v>3337</v>
      </c>
    </row>
    <row r="1023" spans="1:6" ht="16.5" customHeight="1">
      <c r="A1023" s="737">
        <f t="shared" si="15"/>
        <v>1018</v>
      </c>
      <c r="B1023" s="737" t="s">
        <v>3416</v>
      </c>
      <c r="C1023" s="737" t="s">
        <v>2388</v>
      </c>
      <c r="D1023" s="737" t="s">
        <v>2361</v>
      </c>
      <c r="E1023" s="737">
        <v>2006</v>
      </c>
      <c r="F1023" s="737" t="s">
        <v>3337</v>
      </c>
    </row>
    <row r="1024" spans="1:6" ht="16.5" customHeight="1">
      <c r="A1024" s="737">
        <f t="shared" si="15"/>
        <v>1019</v>
      </c>
      <c r="B1024" s="737" t="s">
        <v>3417</v>
      </c>
      <c r="C1024" s="737" t="s">
        <v>2388</v>
      </c>
      <c r="D1024" s="737" t="s">
        <v>2361</v>
      </c>
      <c r="E1024" s="737">
        <v>2006</v>
      </c>
      <c r="F1024" s="737" t="s">
        <v>3337</v>
      </c>
    </row>
    <row r="1025" spans="1:6" ht="16.5" customHeight="1">
      <c r="A1025" s="737">
        <f t="shared" si="15"/>
        <v>1020</v>
      </c>
      <c r="B1025" s="737" t="s">
        <v>3418</v>
      </c>
      <c r="C1025" s="737" t="s">
        <v>2388</v>
      </c>
      <c r="D1025" s="737" t="s">
        <v>2361</v>
      </c>
      <c r="E1025" s="737">
        <v>2006</v>
      </c>
      <c r="F1025" s="737" t="s">
        <v>3337</v>
      </c>
    </row>
    <row r="1026" spans="1:6" ht="16.5" customHeight="1">
      <c r="A1026" s="737">
        <f t="shared" si="15"/>
        <v>1021</v>
      </c>
      <c r="B1026" s="737" t="s">
        <v>3419</v>
      </c>
      <c r="C1026" s="737" t="s">
        <v>2388</v>
      </c>
      <c r="D1026" s="737" t="s">
        <v>2361</v>
      </c>
      <c r="E1026" s="737">
        <v>2006</v>
      </c>
      <c r="F1026" s="737" t="s">
        <v>3337</v>
      </c>
    </row>
    <row r="1027" spans="1:6" ht="16.5" customHeight="1">
      <c r="A1027" s="737">
        <f t="shared" si="15"/>
        <v>1022</v>
      </c>
      <c r="B1027" s="737" t="s">
        <v>3420</v>
      </c>
      <c r="C1027" s="737" t="s">
        <v>2388</v>
      </c>
      <c r="D1027" s="737" t="s">
        <v>2361</v>
      </c>
      <c r="E1027" s="737">
        <v>2006</v>
      </c>
      <c r="F1027" s="737" t="s">
        <v>3337</v>
      </c>
    </row>
    <row r="1028" spans="1:6" ht="16.5" customHeight="1">
      <c r="A1028" s="737">
        <f t="shared" si="15"/>
        <v>1023</v>
      </c>
      <c r="B1028" s="737" t="s">
        <v>3421</v>
      </c>
      <c r="C1028" s="737" t="s">
        <v>2388</v>
      </c>
      <c r="D1028" s="737" t="s">
        <v>2361</v>
      </c>
      <c r="E1028" s="737">
        <v>2006</v>
      </c>
      <c r="F1028" s="737" t="s">
        <v>3337</v>
      </c>
    </row>
    <row r="1029" spans="1:6" ht="16.5" customHeight="1">
      <c r="A1029" s="737">
        <f t="shared" si="15"/>
        <v>1024</v>
      </c>
      <c r="B1029" s="737" t="s">
        <v>3422</v>
      </c>
      <c r="C1029" s="737" t="s">
        <v>2388</v>
      </c>
      <c r="D1029" s="737" t="s">
        <v>2361</v>
      </c>
      <c r="E1029" s="737">
        <v>2006</v>
      </c>
      <c r="F1029" s="737" t="s">
        <v>3337</v>
      </c>
    </row>
    <row r="1030" spans="1:6" ht="16.5" customHeight="1">
      <c r="A1030" s="737">
        <f t="shared" si="15"/>
        <v>1025</v>
      </c>
      <c r="B1030" s="737" t="s">
        <v>3423</v>
      </c>
      <c r="C1030" s="737" t="s">
        <v>2388</v>
      </c>
      <c r="D1030" s="737" t="s">
        <v>2361</v>
      </c>
      <c r="E1030" s="737">
        <v>2008</v>
      </c>
      <c r="F1030" s="737" t="s">
        <v>3337</v>
      </c>
    </row>
    <row r="1031" spans="1:6" ht="16.5" customHeight="1">
      <c r="A1031" s="737">
        <f t="shared" si="15"/>
        <v>1026</v>
      </c>
      <c r="B1031" s="737" t="s">
        <v>3424</v>
      </c>
      <c r="C1031" s="737" t="s">
        <v>2388</v>
      </c>
      <c r="D1031" s="737" t="s">
        <v>2361</v>
      </c>
      <c r="E1031" s="737">
        <v>2008</v>
      </c>
      <c r="F1031" s="737" t="s">
        <v>3337</v>
      </c>
    </row>
    <row r="1032" spans="1:6" ht="16.5" customHeight="1">
      <c r="A1032" s="737">
        <f t="shared" ref="A1032:A1095" si="16">A1031+1</f>
        <v>1027</v>
      </c>
      <c r="B1032" s="737" t="s">
        <v>3425</v>
      </c>
      <c r="C1032" s="737" t="s">
        <v>2388</v>
      </c>
      <c r="D1032" s="737" t="s">
        <v>3426</v>
      </c>
      <c r="E1032" s="737">
        <v>1990</v>
      </c>
      <c r="F1032" s="737" t="s">
        <v>3337</v>
      </c>
    </row>
    <row r="1033" spans="1:6" ht="16.5" customHeight="1">
      <c r="A1033" s="737">
        <f t="shared" si="16"/>
        <v>1028</v>
      </c>
      <c r="B1033" s="737" t="s">
        <v>3427</v>
      </c>
      <c r="C1033" s="737" t="s">
        <v>2388</v>
      </c>
      <c r="D1033" s="737" t="s">
        <v>2371</v>
      </c>
      <c r="E1033" s="737">
        <v>1992</v>
      </c>
      <c r="F1033" s="737" t="s">
        <v>3337</v>
      </c>
    </row>
    <row r="1034" spans="1:6" ht="16.5" customHeight="1">
      <c r="A1034" s="737">
        <f t="shared" si="16"/>
        <v>1029</v>
      </c>
      <c r="B1034" s="737" t="s">
        <v>3428</v>
      </c>
      <c r="C1034" s="737" t="s">
        <v>2388</v>
      </c>
      <c r="D1034" s="737" t="s">
        <v>2371</v>
      </c>
      <c r="E1034" s="737">
        <v>1997</v>
      </c>
      <c r="F1034" s="737" t="s">
        <v>3337</v>
      </c>
    </row>
    <row r="1035" spans="1:6" ht="16.5" customHeight="1">
      <c r="A1035" s="737">
        <f t="shared" si="16"/>
        <v>1030</v>
      </c>
      <c r="B1035" s="737" t="s">
        <v>3429</v>
      </c>
      <c r="C1035" s="737" t="s">
        <v>2388</v>
      </c>
      <c r="D1035" s="737" t="s">
        <v>2371</v>
      </c>
      <c r="E1035" s="737">
        <v>2000</v>
      </c>
      <c r="F1035" s="737" t="s">
        <v>3337</v>
      </c>
    </row>
    <row r="1036" spans="1:6" ht="16.5" customHeight="1">
      <c r="A1036" s="737">
        <f t="shared" si="16"/>
        <v>1031</v>
      </c>
      <c r="B1036" s="737" t="s">
        <v>3430</v>
      </c>
      <c r="C1036" s="737" t="s">
        <v>2388</v>
      </c>
      <c r="D1036" s="737" t="s">
        <v>2371</v>
      </c>
      <c r="E1036" s="737">
        <v>2001</v>
      </c>
      <c r="F1036" s="737" t="s">
        <v>3337</v>
      </c>
    </row>
    <row r="1037" spans="1:6" ht="16.5" customHeight="1">
      <c r="A1037" s="737">
        <f t="shared" si="16"/>
        <v>1032</v>
      </c>
      <c r="B1037" s="737" t="s">
        <v>3431</v>
      </c>
      <c r="C1037" s="737" t="s">
        <v>2388</v>
      </c>
      <c r="D1037" s="737" t="s">
        <v>2371</v>
      </c>
      <c r="E1037" s="737">
        <v>2004</v>
      </c>
      <c r="F1037" s="737" t="s">
        <v>3337</v>
      </c>
    </row>
    <row r="1038" spans="1:6" ht="16.5" customHeight="1">
      <c r="A1038" s="737">
        <f t="shared" si="16"/>
        <v>1033</v>
      </c>
      <c r="B1038" s="737" t="s">
        <v>3432</v>
      </c>
      <c r="C1038" s="737" t="s">
        <v>2388</v>
      </c>
      <c r="D1038" s="737" t="s">
        <v>2371</v>
      </c>
      <c r="E1038" s="737">
        <v>2012</v>
      </c>
      <c r="F1038" s="737" t="s">
        <v>3337</v>
      </c>
    </row>
    <row r="1039" spans="1:6" ht="16.5" customHeight="1">
      <c r="A1039" s="737">
        <f t="shared" si="16"/>
        <v>1034</v>
      </c>
      <c r="B1039" s="737" t="s">
        <v>3433</v>
      </c>
      <c r="C1039" s="737" t="s">
        <v>2388</v>
      </c>
      <c r="D1039" s="737" t="s">
        <v>2371</v>
      </c>
      <c r="E1039" s="737">
        <v>2012</v>
      </c>
      <c r="F1039" s="737" t="s">
        <v>3337</v>
      </c>
    </row>
    <row r="1040" spans="1:6" ht="16.5" customHeight="1">
      <c r="A1040" s="737">
        <f t="shared" si="16"/>
        <v>1035</v>
      </c>
      <c r="B1040" s="737" t="s">
        <v>3434</v>
      </c>
      <c r="C1040" s="737" t="s">
        <v>2388</v>
      </c>
      <c r="D1040" s="737" t="s">
        <v>2371</v>
      </c>
      <c r="E1040" s="737">
        <v>2012</v>
      </c>
      <c r="F1040" s="737" t="s">
        <v>3337</v>
      </c>
    </row>
    <row r="1041" spans="1:6" ht="16.5" customHeight="1">
      <c r="A1041" s="737">
        <f t="shared" si="16"/>
        <v>1036</v>
      </c>
      <c r="B1041" s="737" t="s">
        <v>3435</v>
      </c>
      <c r="C1041" s="737" t="s">
        <v>2388</v>
      </c>
      <c r="D1041" s="737" t="s">
        <v>2371</v>
      </c>
      <c r="E1041" s="737">
        <v>2013</v>
      </c>
      <c r="F1041" s="737" t="s">
        <v>3337</v>
      </c>
    </row>
    <row r="1042" spans="1:6" ht="16.5" customHeight="1">
      <c r="A1042" s="737">
        <f t="shared" si="16"/>
        <v>1037</v>
      </c>
      <c r="B1042" s="737" t="s">
        <v>3436</v>
      </c>
      <c r="C1042" s="737" t="s">
        <v>2388</v>
      </c>
      <c r="D1042" s="737" t="s">
        <v>3437</v>
      </c>
      <c r="E1042" s="737">
        <v>2003</v>
      </c>
      <c r="F1042" s="737" t="s">
        <v>3337</v>
      </c>
    </row>
    <row r="1043" spans="1:6" ht="16.5" customHeight="1">
      <c r="A1043" s="737">
        <f t="shared" si="16"/>
        <v>1038</v>
      </c>
      <c r="B1043" s="737" t="s">
        <v>3438</v>
      </c>
      <c r="C1043" s="737" t="s">
        <v>2388</v>
      </c>
      <c r="D1043" s="737" t="s">
        <v>3437</v>
      </c>
      <c r="E1043" s="737">
        <v>2013</v>
      </c>
      <c r="F1043" s="737" t="s">
        <v>3337</v>
      </c>
    </row>
    <row r="1044" spans="1:6" ht="16.5" customHeight="1">
      <c r="A1044" s="737">
        <f t="shared" si="16"/>
        <v>1039</v>
      </c>
      <c r="B1044" s="737" t="s">
        <v>3439</v>
      </c>
      <c r="C1044" s="737" t="s">
        <v>2388</v>
      </c>
      <c r="D1044" s="737" t="s">
        <v>3437</v>
      </c>
      <c r="E1044" s="737">
        <v>2014</v>
      </c>
      <c r="F1044" s="737" t="s">
        <v>3337</v>
      </c>
    </row>
    <row r="1045" spans="1:6" ht="16.5" customHeight="1">
      <c r="A1045" s="737">
        <f t="shared" si="16"/>
        <v>1040</v>
      </c>
      <c r="B1045" s="737" t="s">
        <v>3440</v>
      </c>
      <c r="C1045" s="737" t="s">
        <v>2388</v>
      </c>
      <c r="D1045" s="737" t="s">
        <v>3437</v>
      </c>
      <c r="E1045" s="737">
        <v>2014</v>
      </c>
      <c r="F1045" s="737" t="s">
        <v>3337</v>
      </c>
    </row>
    <row r="1046" spans="1:6" ht="16.5" customHeight="1">
      <c r="A1046" s="737">
        <f t="shared" si="16"/>
        <v>1041</v>
      </c>
      <c r="B1046" s="737" t="s">
        <v>3441</v>
      </c>
      <c r="C1046" s="737" t="s">
        <v>2388</v>
      </c>
      <c r="D1046" s="737" t="s">
        <v>2648</v>
      </c>
      <c r="E1046" s="737">
        <v>1992</v>
      </c>
      <c r="F1046" s="737" t="s">
        <v>3337</v>
      </c>
    </row>
    <row r="1047" spans="1:6" ht="16.5" customHeight="1">
      <c r="A1047" s="737">
        <f t="shared" si="16"/>
        <v>1042</v>
      </c>
      <c r="B1047" s="737" t="s">
        <v>3442</v>
      </c>
      <c r="C1047" s="737" t="s">
        <v>2388</v>
      </c>
      <c r="D1047" s="737" t="s">
        <v>2648</v>
      </c>
      <c r="E1047" s="737">
        <v>1996</v>
      </c>
      <c r="F1047" s="737" t="s">
        <v>3337</v>
      </c>
    </row>
    <row r="1048" spans="1:6" ht="16.5" customHeight="1">
      <c r="A1048" s="737">
        <f t="shared" si="16"/>
        <v>1043</v>
      </c>
      <c r="B1048" s="737" t="s">
        <v>3443</v>
      </c>
      <c r="C1048" s="737" t="s">
        <v>2388</v>
      </c>
      <c r="D1048" s="737" t="s">
        <v>2648</v>
      </c>
      <c r="E1048" s="737">
        <v>1997</v>
      </c>
      <c r="F1048" s="737" t="s">
        <v>3337</v>
      </c>
    </row>
    <row r="1049" spans="1:6" ht="16.5" customHeight="1">
      <c r="A1049" s="737">
        <f t="shared" si="16"/>
        <v>1044</v>
      </c>
      <c r="B1049" s="737" t="s">
        <v>3444</v>
      </c>
      <c r="C1049" s="737" t="s">
        <v>2360</v>
      </c>
      <c r="D1049" s="737" t="s">
        <v>2390</v>
      </c>
      <c r="E1049" s="737">
        <v>1992</v>
      </c>
      <c r="F1049" s="737" t="s">
        <v>3337</v>
      </c>
    </row>
    <row r="1050" spans="1:6" ht="16.5" customHeight="1">
      <c r="A1050" s="737">
        <f t="shared" si="16"/>
        <v>1045</v>
      </c>
      <c r="B1050" s="737" t="s">
        <v>3445</v>
      </c>
      <c r="C1050" s="737" t="s">
        <v>2360</v>
      </c>
      <c r="D1050" s="737" t="s">
        <v>2390</v>
      </c>
      <c r="E1050" s="737">
        <v>1994</v>
      </c>
      <c r="F1050" s="737" t="s">
        <v>3337</v>
      </c>
    </row>
    <row r="1051" spans="1:6" ht="16.5" customHeight="1">
      <c r="A1051" s="737">
        <f t="shared" si="16"/>
        <v>1046</v>
      </c>
      <c r="B1051" s="737" t="s">
        <v>3446</v>
      </c>
      <c r="C1051" s="737" t="s">
        <v>2360</v>
      </c>
      <c r="D1051" s="737" t="s">
        <v>2390</v>
      </c>
      <c r="E1051" s="737">
        <v>1996</v>
      </c>
      <c r="F1051" s="737" t="s">
        <v>3337</v>
      </c>
    </row>
    <row r="1052" spans="1:6" ht="16.5" customHeight="1">
      <c r="A1052" s="737">
        <f t="shared" si="16"/>
        <v>1047</v>
      </c>
      <c r="B1052" s="737" t="s">
        <v>3447</v>
      </c>
      <c r="C1052" s="737" t="s">
        <v>2360</v>
      </c>
      <c r="D1052" s="737" t="s">
        <v>2390</v>
      </c>
      <c r="E1052" s="737">
        <v>1996</v>
      </c>
      <c r="F1052" s="737" t="s">
        <v>3337</v>
      </c>
    </row>
    <row r="1053" spans="1:6" ht="16.5" customHeight="1">
      <c r="A1053" s="737">
        <f t="shared" si="16"/>
        <v>1048</v>
      </c>
      <c r="B1053" s="737" t="s">
        <v>3448</v>
      </c>
      <c r="C1053" s="737" t="s">
        <v>2360</v>
      </c>
      <c r="D1053" s="737" t="s">
        <v>2390</v>
      </c>
      <c r="E1053" s="737">
        <v>1997</v>
      </c>
      <c r="F1053" s="737" t="s">
        <v>3337</v>
      </c>
    </row>
    <row r="1054" spans="1:6" ht="16.5" customHeight="1">
      <c r="A1054" s="737">
        <f t="shared" si="16"/>
        <v>1049</v>
      </c>
      <c r="B1054" s="737" t="s">
        <v>3449</v>
      </c>
      <c r="C1054" s="737" t="s">
        <v>2360</v>
      </c>
      <c r="D1054" s="737" t="s">
        <v>2390</v>
      </c>
      <c r="E1054" s="737">
        <v>1997</v>
      </c>
      <c r="F1054" s="737" t="s">
        <v>3337</v>
      </c>
    </row>
    <row r="1055" spans="1:6" ht="16.5" customHeight="1">
      <c r="A1055" s="737">
        <f t="shared" si="16"/>
        <v>1050</v>
      </c>
      <c r="B1055" s="737" t="s">
        <v>3450</v>
      </c>
      <c r="C1055" s="737" t="s">
        <v>2360</v>
      </c>
      <c r="D1055" s="737" t="s">
        <v>2390</v>
      </c>
      <c r="E1055" s="737">
        <v>1997</v>
      </c>
      <c r="F1055" s="737" t="s">
        <v>3337</v>
      </c>
    </row>
    <row r="1056" spans="1:6" ht="16.5" customHeight="1">
      <c r="A1056" s="737">
        <f t="shared" si="16"/>
        <v>1051</v>
      </c>
      <c r="B1056" s="737" t="s">
        <v>3451</v>
      </c>
      <c r="C1056" s="737" t="s">
        <v>2360</v>
      </c>
      <c r="D1056" s="737" t="s">
        <v>2390</v>
      </c>
      <c r="E1056" s="737">
        <v>1997</v>
      </c>
      <c r="F1056" s="737" t="s">
        <v>3337</v>
      </c>
    </row>
    <row r="1057" spans="1:6" ht="16.5" customHeight="1">
      <c r="A1057" s="737">
        <f t="shared" si="16"/>
        <v>1052</v>
      </c>
      <c r="B1057" s="737" t="s">
        <v>3452</v>
      </c>
      <c r="C1057" s="737" t="s">
        <v>2360</v>
      </c>
      <c r="D1057" s="737" t="s">
        <v>2390</v>
      </c>
      <c r="E1057" s="737">
        <v>2005</v>
      </c>
      <c r="F1057" s="737" t="s">
        <v>3337</v>
      </c>
    </row>
    <row r="1058" spans="1:6" ht="16.5" customHeight="1">
      <c r="A1058" s="737">
        <f t="shared" si="16"/>
        <v>1053</v>
      </c>
      <c r="B1058" s="737" t="s">
        <v>3453</v>
      </c>
      <c r="C1058" s="737" t="s">
        <v>2360</v>
      </c>
      <c r="D1058" s="737" t="s">
        <v>2390</v>
      </c>
      <c r="E1058" s="737">
        <v>2005</v>
      </c>
      <c r="F1058" s="737" t="s">
        <v>3337</v>
      </c>
    </row>
    <row r="1059" spans="1:6" ht="16.5" customHeight="1">
      <c r="A1059" s="737">
        <f t="shared" si="16"/>
        <v>1054</v>
      </c>
      <c r="B1059" s="737" t="s">
        <v>3454</v>
      </c>
      <c r="C1059" s="737" t="s">
        <v>2360</v>
      </c>
      <c r="D1059" s="737" t="s">
        <v>2390</v>
      </c>
      <c r="E1059" s="737">
        <v>2005</v>
      </c>
      <c r="F1059" s="737" t="s">
        <v>3337</v>
      </c>
    </row>
    <row r="1060" spans="1:6" ht="16.5" customHeight="1">
      <c r="A1060" s="737">
        <f t="shared" si="16"/>
        <v>1055</v>
      </c>
      <c r="B1060" s="737" t="s">
        <v>3455</v>
      </c>
      <c r="C1060" s="737" t="s">
        <v>2360</v>
      </c>
      <c r="D1060" s="737" t="s">
        <v>2390</v>
      </c>
      <c r="E1060" s="737">
        <v>2005</v>
      </c>
      <c r="F1060" s="737" t="s">
        <v>3337</v>
      </c>
    </row>
    <row r="1061" spans="1:6" ht="16.5" customHeight="1">
      <c r="A1061" s="737">
        <f t="shared" si="16"/>
        <v>1056</v>
      </c>
      <c r="B1061" s="737" t="s">
        <v>3456</v>
      </c>
      <c r="C1061" s="737" t="s">
        <v>2360</v>
      </c>
      <c r="D1061" s="737" t="s">
        <v>2390</v>
      </c>
      <c r="E1061" s="737">
        <v>2005</v>
      </c>
      <c r="F1061" s="737" t="s">
        <v>3337</v>
      </c>
    </row>
    <row r="1062" spans="1:6" ht="16.5" customHeight="1">
      <c r="A1062" s="737">
        <f t="shared" si="16"/>
        <v>1057</v>
      </c>
      <c r="B1062" s="737" t="s">
        <v>3457</v>
      </c>
      <c r="C1062" s="737" t="s">
        <v>2360</v>
      </c>
      <c r="D1062" s="737" t="s">
        <v>2390</v>
      </c>
      <c r="E1062" s="737">
        <v>2005</v>
      </c>
      <c r="F1062" s="737" t="s">
        <v>3337</v>
      </c>
    </row>
    <row r="1063" spans="1:6" ht="16.5" customHeight="1">
      <c r="A1063" s="737">
        <f t="shared" si="16"/>
        <v>1058</v>
      </c>
      <c r="B1063" s="737" t="s">
        <v>3458</v>
      </c>
      <c r="C1063" s="737" t="s">
        <v>2360</v>
      </c>
      <c r="D1063" s="737" t="s">
        <v>2390</v>
      </c>
      <c r="E1063" s="737">
        <v>2005</v>
      </c>
      <c r="F1063" s="737" t="s">
        <v>3337</v>
      </c>
    </row>
    <row r="1064" spans="1:6" ht="16.5" customHeight="1">
      <c r="A1064" s="737">
        <f t="shared" si="16"/>
        <v>1059</v>
      </c>
      <c r="B1064" s="737" t="s">
        <v>3459</v>
      </c>
      <c r="C1064" s="737" t="s">
        <v>2360</v>
      </c>
      <c r="D1064" s="737" t="s">
        <v>2390</v>
      </c>
      <c r="E1064" s="737">
        <v>2005</v>
      </c>
      <c r="F1064" s="737" t="s">
        <v>3337</v>
      </c>
    </row>
    <row r="1065" spans="1:6" ht="16.5" customHeight="1">
      <c r="A1065" s="737">
        <f t="shared" si="16"/>
        <v>1060</v>
      </c>
      <c r="B1065" s="737" t="s">
        <v>3460</v>
      </c>
      <c r="C1065" s="737" t="s">
        <v>2360</v>
      </c>
      <c r="D1065" s="737" t="s">
        <v>2390</v>
      </c>
      <c r="E1065" s="737">
        <v>2005</v>
      </c>
      <c r="F1065" s="737" t="s">
        <v>3337</v>
      </c>
    </row>
    <row r="1066" spans="1:6" ht="16.5" customHeight="1">
      <c r="A1066" s="737">
        <f t="shared" si="16"/>
        <v>1061</v>
      </c>
      <c r="B1066" s="737" t="s">
        <v>3461</v>
      </c>
      <c r="C1066" s="737" t="s">
        <v>2360</v>
      </c>
      <c r="D1066" s="737" t="s">
        <v>2390</v>
      </c>
      <c r="E1066" s="737">
        <v>2005</v>
      </c>
      <c r="F1066" s="737" t="s">
        <v>3337</v>
      </c>
    </row>
    <row r="1067" spans="1:6" ht="16.5" customHeight="1">
      <c r="A1067" s="737">
        <f t="shared" si="16"/>
        <v>1062</v>
      </c>
      <c r="B1067" s="737" t="s">
        <v>3462</v>
      </c>
      <c r="C1067" s="737" t="s">
        <v>2360</v>
      </c>
      <c r="D1067" s="737" t="s">
        <v>2390</v>
      </c>
      <c r="E1067" s="737">
        <v>2005</v>
      </c>
      <c r="F1067" s="737" t="s">
        <v>3337</v>
      </c>
    </row>
    <row r="1068" spans="1:6" ht="16.5" customHeight="1">
      <c r="A1068" s="737">
        <f t="shared" si="16"/>
        <v>1063</v>
      </c>
      <c r="B1068" s="737" t="s">
        <v>3463</v>
      </c>
      <c r="C1068" s="737" t="s">
        <v>2360</v>
      </c>
      <c r="D1068" s="737" t="s">
        <v>2390</v>
      </c>
      <c r="E1068" s="737">
        <v>2008</v>
      </c>
      <c r="F1068" s="737" t="s">
        <v>3337</v>
      </c>
    </row>
    <row r="1069" spans="1:6" ht="16.5" customHeight="1">
      <c r="A1069" s="737">
        <f t="shared" si="16"/>
        <v>1064</v>
      </c>
      <c r="B1069" s="737" t="s">
        <v>3464</v>
      </c>
      <c r="C1069" s="737" t="s">
        <v>2360</v>
      </c>
      <c r="D1069" s="737" t="s">
        <v>2390</v>
      </c>
      <c r="E1069" s="737">
        <v>2008</v>
      </c>
      <c r="F1069" s="737" t="s">
        <v>3337</v>
      </c>
    </row>
    <row r="1070" spans="1:6" ht="16.5" customHeight="1">
      <c r="A1070" s="737">
        <f t="shared" si="16"/>
        <v>1065</v>
      </c>
      <c r="B1070" s="737" t="s">
        <v>3465</v>
      </c>
      <c r="C1070" s="737" t="s">
        <v>2360</v>
      </c>
      <c r="D1070" s="737" t="s">
        <v>2390</v>
      </c>
      <c r="E1070" s="737">
        <v>2009</v>
      </c>
      <c r="F1070" s="737" t="s">
        <v>3337</v>
      </c>
    </row>
    <row r="1071" spans="1:6" ht="16.5" customHeight="1">
      <c r="A1071" s="737">
        <f t="shared" si="16"/>
        <v>1066</v>
      </c>
      <c r="B1071" s="737" t="s">
        <v>3466</v>
      </c>
      <c r="C1071" s="737" t="s">
        <v>2360</v>
      </c>
      <c r="D1071" s="737" t="s">
        <v>2390</v>
      </c>
      <c r="E1071" s="737">
        <v>2009</v>
      </c>
      <c r="F1071" s="737" t="s">
        <v>3337</v>
      </c>
    </row>
    <row r="1072" spans="1:6" ht="16.5" customHeight="1">
      <c r="A1072" s="737">
        <f t="shared" si="16"/>
        <v>1067</v>
      </c>
      <c r="B1072" s="737" t="s">
        <v>3467</v>
      </c>
      <c r="C1072" s="737" t="s">
        <v>2360</v>
      </c>
      <c r="D1072" s="737" t="s">
        <v>2390</v>
      </c>
      <c r="E1072" s="737">
        <v>2009</v>
      </c>
      <c r="F1072" s="737" t="s">
        <v>3337</v>
      </c>
    </row>
    <row r="1073" spans="1:6" ht="16.5" customHeight="1">
      <c r="A1073" s="737">
        <f t="shared" si="16"/>
        <v>1068</v>
      </c>
      <c r="B1073" s="737" t="s">
        <v>3468</v>
      </c>
      <c r="C1073" s="737" t="s">
        <v>2360</v>
      </c>
      <c r="D1073" s="737" t="s">
        <v>2390</v>
      </c>
      <c r="E1073" s="737">
        <v>2013</v>
      </c>
      <c r="F1073" s="737" t="s">
        <v>3337</v>
      </c>
    </row>
    <row r="1074" spans="1:6" ht="16.5" customHeight="1">
      <c r="A1074" s="737">
        <f t="shared" si="16"/>
        <v>1069</v>
      </c>
      <c r="B1074" s="737" t="s">
        <v>3469</v>
      </c>
      <c r="C1074" s="737" t="s">
        <v>2360</v>
      </c>
      <c r="D1074" s="737" t="s">
        <v>3333</v>
      </c>
      <c r="E1074" s="737">
        <v>1999</v>
      </c>
      <c r="F1074" s="737" t="s">
        <v>3337</v>
      </c>
    </row>
    <row r="1075" spans="1:6" ht="16.5" customHeight="1">
      <c r="A1075" s="737">
        <f t="shared" si="16"/>
        <v>1070</v>
      </c>
      <c r="B1075" s="737" t="s">
        <v>3470</v>
      </c>
      <c r="C1075" s="737" t="s">
        <v>2360</v>
      </c>
      <c r="D1075" s="737" t="s">
        <v>2361</v>
      </c>
      <c r="E1075" s="737">
        <v>2001</v>
      </c>
      <c r="F1075" s="737" t="s">
        <v>3337</v>
      </c>
    </row>
    <row r="1076" spans="1:6" ht="16.5" customHeight="1">
      <c r="A1076" s="737">
        <f t="shared" si="16"/>
        <v>1071</v>
      </c>
      <c r="B1076" s="737" t="s">
        <v>3471</v>
      </c>
      <c r="C1076" s="737" t="s">
        <v>2360</v>
      </c>
      <c r="D1076" s="737" t="s">
        <v>2361</v>
      </c>
      <c r="E1076" s="737">
        <v>2001</v>
      </c>
      <c r="F1076" s="737" t="s">
        <v>3337</v>
      </c>
    </row>
    <row r="1077" spans="1:6" ht="16.5" customHeight="1">
      <c r="A1077" s="737">
        <f t="shared" si="16"/>
        <v>1072</v>
      </c>
      <c r="B1077" s="737" t="s">
        <v>3472</v>
      </c>
      <c r="C1077" s="737" t="s">
        <v>2360</v>
      </c>
      <c r="D1077" s="737" t="s">
        <v>2361</v>
      </c>
      <c r="E1077" s="737">
        <v>2002</v>
      </c>
      <c r="F1077" s="737" t="s">
        <v>3337</v>
      </c>
    </row>
    <row r="1078" spans="1:6" ht="16.5" customHeight="1">
      <c r="A1078" s="737">
        <f t="shared" si="16"/>
        <v>1073</v>
      </c>
      <c r="B1078" s="737" t="s">
        <v>3473</v>
      </c>
      <c r="C1078" s="737" t="s">
        <v>2360</v>
      </c>
      <c r="D1078" s="737" t="s">
        <v>2361</v>
      </c>
      <c r="E1078" s="737">
        <v>2003</v>
      </c>
      <c r="F1078" s="737" t="s">
        <v>3337</v>
      </c>
    </row>
    <row r="1079" spans="1:6" ht="16.5" customHeight="1">
      <c r="A1079" s="737">
        <f t="shared" si="16"/>
        <v>1074</v>
      </c>
      <c r="B1079" s="737" t="s">
        <v>3474</v>
      </c>
      <c r="C1079" s="737" t="s">
        <v>2360</v>
      </c>
      <c r="D1079" s="737" t="s">
        <v>2361</v>
      </c>
      <c r="E1079" s="737">
        <v>2004</v>
      </c>
      <c r="F1079" s="737" t="s">
        <v>3337</v>
      </c>
    </row>
    <row r="1080" spans="1:6" ht="16.5" customHeight="1">
      <c r="A1080" s="737">
        <f t="shared" si="16"/>
        <v>1075</v>
      </c>
      <c r="B1080" s="737" t="s">
        <v>3475</v>
      </c>
      <c r="C1080" s="737" t="s">
        <v>2360</v>
      </c>
      <c r="D1080" s="737" t="s">
        <v>2361</v>
      </c>
      <c r="E1080" s="737">
        <v>2004</v>
      </c>
      <c r="F1080" s="737" t="s">
        <v>3337</v>
      </c>
    </row>
    <row r="1081" spans="1:6" ht="16.5" customHeight="1">
      <c r="A1081" s="737">
        <f t="shared" si="16"/>
        <v>1076</v>
      </c>
      <c r="B1081" s="737" t="s">
        <v>3476</v>
      </c>
      <c r="C1081" s="737" t="s">
        <v>2360</v>
      </c>
      <c r="D1081" s="737" t="s">
        <v>2361</v>
      </c>
      <c r="E1081" s="737">
        <v>2004</v>
      </c>
      <c r="F1081" s="737" t="s">
        <v>3337</v>
      </c>
    </row>
    <row r="1082" spans="1:6" ht="16.5" customHeight="1">
      <c r="A1082" s="737">
        <f t="shared" si="16"/>
        <v>1077</v>
      </c>
      <c r="B1082" s="737" t="s">
        <v>3477</v>
      </c>
      <c r="C1082" s="737" t="s">
        <v>2360</v>
      </c>
      <c r="D1082" s="737" t="s">
        <v>2361</v>
      </c>
      <c r="E1082" s="737">
        <v>2004</v>
      </c>
      <c r="F1082" s="737" t="s">
        <v>3337</v>
      </c>
    </row>
    <row r="1083" spans="1:6" ht="16.5" customHeight="1">
      <c r="A1083" s="737">
        <f t="shared" si="16"/>
        <v>1078</v>
      </c>
      <c r="B1083" s="737" t="s">
        <v>3478</v>
      </c>
      <c r="C1083" s="737" t="s">
        <v>2360</v>
      </c>
      <c r="D1083" s="737" t="s">
        <v>2361</v>
      </c>
      <c r="E1083" s="737">
        <v>2004</v>
      </c>
      <c r="F1083" s="737" t="s">
        <v>3337</v>
      </c>
    </row>
    <row r="1084" spans="1:6" ht="16.5" customHeight="1">
      <c r="A1084" s="737">
        <f t="shared" si="16"/>
        <v>1079</v>
      </c>
      <c r="B1084" s="737" t="s">
        <v>3479</v>
      </c>
      <c r="C1084" s="737" t="s">
        <v>2360</v>
      </c>
      <c r="D1084" s="737" t="s">
        <v>2361</v>
      </c>
      <c r="E1084" s="737">
        <v>2004</v>
      </c>
      <c r="F1084" s="737" t="s">
        <v>3337</v>
      </c>
    </row>
    <row r="1085" spans="1:6" ht="16.5" customHeight="1">
      <c r="A1085" s="737">
        <f t="shared" si="16"/>
        <v>1080</v>
      </c>
      <c r="B1085" s="737" t="s">
        <v>3480</v>
      </c>
      <c r="C1085" s="737" t="s">
        <v>2360</v>
      </c>
      <c r="D1085" s="737" t="s">
        <v>2361</v>
      </c>
      <c r="E1085" s="737">
        <v>2005</v>
      </c>
      <c r="F1085" s="737" t="s">
        <v>3337</v>
      </c>
    </row>
    <row r="1086" spans="1:6" ht="16.5" customHeight="1">
      <c r="A1086" s="737">
        <f t="shared" si="16"/>
        <v>1081</v>
      </c>
      <c r="B1086" s="737" t="s">
        <v>3481</v>
      </c>
      <c r="C1086" s="737" t="s">
        <v>2360</v>
      </c>
      <c r="D1086" s="737" t="s">
        <v>2361</v>
      </c>
      <c r="E1086" s="737">
        <v>2007</v>
      </c>
      <c r="F1086" s="737" t="s">
        <v>3337</v>
      </c>
    </row>
    <row r="1087" spans="1:6" ht="16.5" customHeight="1">
      <c r="A1087" s="737">
        <f t="shared" si="16"/>
        <v>1082</v>
      </c>
      <c r="B1087" s="737" t="s">
        <v>3482</v>
      </c>
      <c r="C1087" s="737" t="s">
        <v>2360</v>
      </c>
      <c r="D1087" s="737" t="s">
        <v>2361</v>
      </c>
      <c r="E1087" s="737">
        <v>2008</v>
      </c>
      <c r="F1087" s="737" t="s">
        <v>3337</v>
      </c>
    </row>
    <row r="1088" spans="1:6" ht="16.5" customHeight="1">
      <c r="A1088" s="737">
        <f t="shared" si="16"/>
        <v>1083</v>
      </c>
      <c r="B1088" s="737" t="s">
        <v>3483</v>
      </c>
      <c r="C1088" s="737" t="s">
        <v>2360</v>
      </c>
      <c r="D1088" s="737" t="s">
        <v>2361</v>
      </c>
      <c r="E1088" s="737">
        <v>2008</v>
      </c>
      <c r="F1088" s="737" t="s">
        <v>3337</v>
      </c>
    </row>
    <row r="1089" spans="1:6" ht="16.5" customHeight="1">
      <c r="A1089" s="737">
        <f t="shared" si="16"/>
        <v>1084</v>
      </c>
      <c r="B1089" s="737" t="s">
        <v>3484</v>
      </c>
      <c r="C1089" s="737" t="s">
        <v>2360</v>
      </c>
      <c r="D1089" s="737" t="s">
        <v>2361</v>
      </c>
      <c r="E1089" s="737">
        <v>2008</v>
      </c>
      <c r="F1089" s="737" t="s">
        <v>3337</v>
      </c>
    </row>
    <row r="1090" spans="1:6" ht="16.5" customHeight="1">
      <c r="A1090" s="737">
        <f t="shared" si="16"/>
        <v>1085</v>
      </c>
      <c r="B1090" s="737" t="s">
        <v>3485</v>
      </c>
      <c r="C1090" s="737" t="s">
        <v>2360</v>
      </c>
      <c r="D1090" s="737" t="s">
        <v>2361</v>
      </c>
      <c r="E1090" s="737">
        <v>2008</v>
      </c>
      <c r="F1090" s="737" t="s">
        <v>3337</v>
      </c>
    </row>
    <row r="1091" spans="1:6" ht="16.5" customHeight="1">
      <c r="A1091" s="737">
        <f t="shared" si="16"/>
        <v>1086</v>
      </c>
      <c r="B1091" s="737" t="s">
        <v>3486</v>
      </c>
      <c r="C1091" s="737" t="s">
        <v>2360</v>
      </c>
      <c r="D1091" s="737" t="s">
        <v>2361</v>
      </c>
      <c r="E1091" s="737">
        <v>2009</v>
      </c>
      <c r="F1091" s="737" t="s">
        <v>3337</v>
      </c>
    </row>
    <row r="1092" spans="1:6" ht="16.5" customHeight="1">
      <c r="A1092" s="737">
        <f t="shared" si="16"/>
        <v>1087</v>
      </c>
      <c r="B1092" s="737" t="s">
        <v>3487</v>
      </c>
      <c r="C1092" s="737" t="s">
        <v>2360</v>
      </c>
      <c r="D1092" s="737" t="s">
        <v>2361</v>
      </c>
      <c r="E1092" s="737">
        <v>2009</v>
      </c>
      <c r="F1092" s="737" t="s">
        <v>3337</v>
      </c>
    </row>
    <row r="1093" spans="1:6" ht="16.5" customHeight="1">
      <c r="A1093" s="737">
        <f t="shared" si="16"/>
        <v>1088</v>
      </c>
      <c r="B1093" s="737" t="s">
        <v>3488</v>
      </c>
      <c r="C1093" s="737" t="s">
        <v>2360</v>
      </c>
      <c r="D1093" s="737" t="s">
        <v>2361</v>
      </c>
      <c r="E1093" s="737">
        <v>2009</v>
      </c>
      <c r="F1093" s="737" t="s">
        <v>3337</v>
      </c>
    </row>
    <row r="1094" spans="1:6" ht="16.5" customHeight="1">
      <c r="A1094" s="737">
        <f t="shared" si="16"/>
        <v>1089</v>
      </c>
      <c r="B1094" s="737" t="s">
        <v>3489</v>
      </c>
      <c r="C1094" s="737" t="s">
        <v>2360</v>
      </c>
      <c r="D1094" s="737" t="s">
        <v>2361</v>
      </c>
      <c r="E1094" s="737">
        <v>2012</v>
      </c>
      <c r="F1094" s="737" t="s">
        <v>3337</v>
      </c>
    </row>
    <row r="1095" spans="1:6" ht="16.5" customHeight="1">
      <c r="A1095" s="737">
        <f t="shared" si="16"/>
        <v>1090</v>
      </c>
      <c r="B1095" s="737" t="s">
        <v>3490</v>
      </c>
      <c r="C1095" s="737" t="s">
        <v>2360</v>
      </c>
      <c r="D1095" s="737" t="s">
        <v>2371</v>
      </c>
      <c r="E1095" s="737">
        <v>1991</v>
      </c>
      <c r="F1095" s="737" t="s">
        <v>3337</v>
      </c>
    </row>
    <row r="1096" spans="1:6" ht="16.5" customHeight="1">
      <c r="A1096" s="737">
        <f t="shared" ref="A1096:A1159" si="17">A1095+1</f>
        <v>1091</v>
      </c>
      <c r="B1096" s="737" t="s">
        <v>3491</v>
      </c>
      <c r="C1096" s="737" t="s">
        <v>2360</v>
      </c>
      <c r="D1096" s="737" t="s">
        <v>2371</v>
      </c>
      <c r="E1096" s="737">
        <v>1992</v>
      </c>
      <c r="F1096" s="737" t="s">
        <v>3337</v>
      </c>
    </row>
    <row r="1097" spans="1:6" ht="16.5" customHeight="1">
      <c r="A1097" s="737">
        <f t="shared" si="17"/>
        <v>1092</v>
      </c>
      <c r="B1097" s="737" t="s">
        <v>3492</v>
      </c>
      <c r="C1097" s="737" t="s">
        <v>2360</v>
      </c>
      <c r="D1097" s="737" t="s">
        <v>2371</v>
      </c>
      <c r="E1097" s="737">
        <v>1999</v>
      </c>
      <c r="F1097" s="737" t="s">
        <v>3337</v>
      </c>
    </row>
    <row r="1098" spans="1:6" ht="16.5" customHeight="1">
      <c r="A1098" s="737">
        <f t="shared" si="17"/>
        <v>1093</v>
      </c>
      <c r="B1098" s="737" t="s">
        <v>3493</v>
      </c>
      <c r="C1098" s="737" t="s">
        <v>2360</v>
      </c>
      <c r="D1098" s="737" t="s">
        <v>2371</v>
      </c>
      <c r="E1098" s="737">
        <v>2001</v>
      </c>
      <c r="F1098" s="737" t="s">
        <v>3337</v>
      </c>
    </row>
    <row r="1099" spans="1:6" ht="16.5" customHeight="1">
      <c r="A1099" s="737">
        <f t="shared" si="17"/>
        <v>1094</v>
      </c>
      <c r="B1099" s="737" t="s">
        <v>3494</v>
      </c>
      <c r="C1099" s="737" t="s">
        <v>2360</v>
      </c>
      <c r="D1099" s="737" t="s">
        <v>2371</v>
      </c>
      <c r="E1099" s="737">
        <v>2001</v>
      </c>
      <c r="F1099" s="737" t="s">
        <v>3337</v>
      </c>
    </row>
    <row r="1100" spans="1:6" ht="16.5" customHeight="1">
      <c r="A1100" s="737">
        <f t="shared" si="17"/>
        <v>1095</v>
      </c>
      <c r="B1100" s="737" t="s">
        <v>3495</v>
      </c>
      <c r="C1100" s="737" t="s">
        <v>2360</v>
      </c>
      <c r="D1100" s="737" t="s">
        <v>2371</v>
      </c>
      <c r="E1100" s="737">
        <v>2003</v>
      </c>
      <c r="F1100" s="737" t="s">
        <v>3337</v>
      </c>
    </row>
    <row r="1101" spans="1:6" ht="16.5" customHeight="1">
      <c r="A1101" s="737">
        <f t="shared" si="17"/>
        <v>1096</v>
      </c>
      <c r="B1101" s="737" t="s">
        <v>3496</v>
      </c>
      <c r="C1101" s="737" t="s">
        <v>2360</v>
      </c>
      <c r="D1101" s="737" t="s">
        <v>2371</v>
      </c>
      <c r="E1101" s="737">
        <v>2003</v>
      </c>
      <c r="F1101" s="737" t="s">
        <v>3337</v>
      </c>
    </row>
    <row r="1102" spans="1:6" ht="16.5" customHeight="1">
      <c r="A1102" s="737">
        <f t="shared" si="17"/>
        <v>1097</v>
      </c>
      <c r="B1102" s="737" t="s">
        <v>3497</v>
      </c>
      <c r="C1102" s="737" t="s">
        <v>2360</v>
      </c>
      <c r="D1102" s="737" t="s">
        <v>2371</v>
      </c>
      <c r="E1102" s="737">
        <v>2005</v>
      </c>
      <c r="F1102" s="737" t="s">
        <v>3337</v>
      </c>
    </row>
    <row r="1103" spans="1:6" ht="16.5" customHeight="1">
      <c r="A1103" s="737">
        <f t="shared" si="17"/>
        <v>1098</v>
      </c>
      <c r="B1103" s="737" t="s">
        <v>3498</v>
      </c>
      <c r="C1103" s="737" t="s">
        <v>2360</v>
      </c>
      <c r="D1103" s="737" t="s">
        <v>2371</v>
      </c>
      <c r="E1103" s="737">
        <v>2005</v>
      </c>
      <c r="F1103" s="737" t="s">
        <v>3337</v>
      </c>
    </row>
    <row r="1104" spans="1:6" ht="16.5" customHeight="1">
      <c r="A1104" s="737">
        <f t="shared" si="17"/>
        <v>1099</v>
      </c>
      <c r="B1104" s="737" t="s">
        <v>3499</v>
      </c>
      <c r="C1104" s="737" t="s">
        <v>2360</v>
      </c>
      <c r="D1104" s="737" t="s">
        <v>2371</v>
      </c>
      <c r="E1104" s="737">
        <v>2005</v>
      </c>
      <c r="F1104" s="737" t="s">
        <v>3337</v>
      </c>
    </row>
    <row r="1105" spans="1:6" ht="16.5" customHeight="1">
      <c r="A1105" s="737">
        <f t="shared" si="17"/>
        <v>1100</v>
      </c>
      <c r="B1105" s="737" t="s">
        <v>3500</v>
      </c>
      <c r="C1105" s="737" t="s">
        <v>2360</v>
      </c>
      <c r="D1105" s="737" t="s">
        <v>2371</v>
      </c>
      <c r="E1105" s="737">
        <v>2005</v>
      </c>
      <c r="F1105" s="737" t="s">
        <v>3337</v>
      </c>
    </row>
    <row r="1106" spans="1:6" ht="16.5" customHeight="1">
      <c r="A1106" s="737">
        <f t="shared" si="17"/>
        <v>1101</v>
      </c>
      <c r="B1106" s="737" t="s">
        <v>3501</v>
      </c>
      <c r="C1106" s="737" t="s">
        <v>2360</v>
      </c>
      <c r="D1106" s="737" t="s">
        <v>2371</v>
      </c>
      <c r="E1106" s="737">
        <v>2005</v>
      </c>
      <c r="F1106" s="737" t="s">
        <v>3337</v>
      </c>
    </row>
    <row r="1107" spans="1:6" ht="16.5" customHeight="1">
      <c r="A1107" s="737">
        <f t="shared" si="17"/>
        <v>1102</v>
      </c>
      <c r="B1107" s="737" t="s">
        <v>3502</v>
      </c>
      <c r="C1107" s="737" t="s">
        <v>2360</v>
      </c>
      <c r="D1107" s="737" t="s">
        <v>2371</v>
      </c>
      <c r="E1107" s="737">
        <v>2006</v>
      </c>
      <c r="F1107" s="737" t="s">
        <v>3337</v>
      </c>
    </row>
    <row r="1108" spans="1:6" ht="16.5" customHeight="1">
      <c r="A1108" s="737">
        <f t="shared" si="17"/>
        <v>1103</v>
      </c>
      <c r="B1108" s="737" t="s">
        <v>3503</v>
      </c>
      <c r="C1108" s="737" t="s">
        <v>2360</v>
      </c>
      <c r="D1108" s="737" t="s">
        <v>2371</v>
      </c>
      <c r="E1108" s="737">
        <v>2006</v>
      </c>
      <c r="F1108" s="737" t="s">
        <v>3337</v>
      </c>
    </row>
    <row r="1109" spans="1:6" ht="16.5" customHeight="1">
      <c r="A1109" s="737">
        <f t="shared" si="17"/>
        <v>1104</v>
      </c>
      <c r="B1109" s="737" t="s">
        <v>3504</v>
      </c>
      <c r="C1109" s="737" t="s">
        <v>2360</v>
      </c>
      <c r="D1109" s="737" t="s">
        <v>2371</v>
      </c>
      <c r="E1109" s="737">
        <v>2006</v>
      </c>
      <c r="F1109" s="737" t="s">
        <v>3337</v>
      </c>
    </row>
    <row r="1110" spans="1:6" ht="16.5" customHeight="1">
      <c r="A1110" s="737">
        <f t="shared" si="17"/>
        <v>1105</v>
      </c>
      <c r="B1110" s="737" t="s">
        <v>3505</v>
      </c>
      <c r="C1110" s="737" t="s">
        <v>2360</v>
      </c>
      <c r="D1110" s="737" t="s">
        <v>2371</v>
      </c>
      <c r="E1110" s="737">
        <v>2006</v>
      </c>
      <c r="F1110" s="737" t="s">
        <v>3337</v>
      </c>
    </row>
    <row r="1111" spans="1:6" ht="16.5" customHeight="1">
      <c r="A1111" s="737">
        <f t="shared" si="17"/>
        <v>1106</v>
      </c>
      <c r="B1111" s="737" t="s">
        <v>3506</v>
      </c>
      <c r="C1111" s="737" t="s">
        <v>2360</v>
      </c>
      <c r="D1111" s="737" t="s">
        <v>2371</v>
      </c>
      <c r="E1111" s="737">
        <v>2007</v>
      </c>
      <c r="F1111" s="737" t="s">
        <v>3337</v>
      </c>
    </row>
    <row r="1112" spans="1:6" ht="16.5" customHeight="1">
      <c r="A1112" s="737">
        <f t="shared" si="17"/>
        <v>1107</v>
      </c>
      <c r="B1112" s="737" t="s">
        <v>3507</v>
      </c>
      <c r="C1112" s="737" t="s">
        <v>2360</v>
      </c>
      <c r="D1112" s="737" t="s">
        <v>2371</v>
      </c>
      <c r="E1112" s="737">
        <v>2007</v>
      </c>
      <c r="F1112" s="737" t="s">
        <v>3337</v>
      </c>
    </row>
    <row r="1113" spans="1:6" ht="16.5" customHeight="1">
      <c r="A1113" s="737">
        <f t="shared" si="17"/>
        <v>1108</v>
      </c>
      <c r="B1113" s="737" t="s">
        <v>3508</v>
      </c>
      <c r="C1113" s="737" t="s">
        <v>2360</v>
      </c>
      <c r="D1113" s="737" t="s">
        <v>2371</v>
      </c>
      <c r="E1113" s="737">
        <v>2007</v>
      </c>
      <c r="F1113" s="737" t="s">
        <v>3337</v>
      </c>
    </row>
    <row r="1114" spans="1:6" ht="16.5" customHeight="1">
      <c r="A1114" s="737">
        <f t="shared" si="17"/>
        <v>1109</v>
      </c>
      <c r="B1114" s="737" t="s">
        <v>3509</v>
      </c>
      <c r="C1114" s="737" t="s">
        <v>2360</v>
      </c>
      <c r="D1114" s="737" t="s">
        <v>2371</v>
      </c>
      <c r="E1114" s="737">
        <v>2007</v>
      </c>
      <c r="F1114" s="737" t="s">
        <v>3337</v>
      </c>
    </row>
    <row r="1115" spans="1:6" ht="16.5" customHeight="1">
      <c r="A1115" s="737">
        <f t="shared" si="17"/>
        <v>1110</v>
      </c>
      <c r="B1115" s="737" t="s">
        <v>3510</v>
      </c>
      <c r="C1115" s="737" t="s">
        <v>2360</v>
      </c>
      <c r="D1115" s="737" t="s">
        <v>2371</v>
      </c>
      <c r="E1115" s="737">
        <v>2007</v>
      </c>
      <c r="F1115" s="737" t="s">
        <v>3337</v>
      </c>
    </row>
    <row r="1116" spans="1:6" ht="16.5" customHeight="1">
      <c r="A1116" s="737">
        <f t="shared" si="17"/>
        <v>1111</v>
      </c>
      <c r="B1116" s="737" t="s">
        <v>3511</v>
      </c>
      <c r="C1116" s="737" t="s">
        <v>2360</v>
      </c>
      <c r="D1116" s="737" t="s">
        <v>2371</v>
      </c>
      <c r="E1116" s="737">
        <v>2008</v>
      </c>
      <c r="F1116" s="737" t="s">
        <v>3337</v>
      </c>
    </row>
    <row r="1117" spans="1:6" ht="16.5" customHeight="1">
      <c r="A1117" s="737">
        <f t="shared" si="17"/>
        <v>1112</v>
      </c>
      <c r="B1117" s="737" t="s">
        <v>3512</v>
      </c>
      <c r="C1117" s="737" t="s">
        <v>2360</v>
      </c>
      <c r="D1117" s="737" t="s">
        <v>2371</v>
      </c>
      <c r="E1117" s="737">
        <v>2008</v>
      </c>
      <c r="F1117" s="737" t="s">
        <v>3337</v>
      </c>
    </row>
    <row r="1118" spans="1:6" ht="16.5" customHeight="1">
      <c r="A1118" s="737">
        <f t="shared" si="17"/>
        <v>1113</v>
      </c>
      <c r="B1118" s="737" t="s">
        <v>3513</v>
      </c>
      <c r="C1118" s="737" t="s">
        <v>2360</v>
      </c>
      <c r="D1118" s="737" t="s">
        <v>2371</v>
      </c>
      <c r="E1118" s="737">
        <v>2009</v>
      </c>
      <c r="F1118" s="737" t="s">
        <v>3337</v>
      </c>
    </row>
    <row r="1119" spans="1:6" ht="16.5" customHeight="1">
      <c r="A1119" s="737">
        <f t="shared" si="17"/>
        <v>1114</v>
      </c>
      <c r="B1119" s="737" t="s">
        <v>3514</v>
      </c>
      <c r="C1119" s="737" t="s">
        <v>2360</v>
      </c>
      <c r="D1119" s="737" t="s">
        <v>2371</v>
      </c>
      <c r="E1119" s="737">
        <v>2010</v>
      </c>
      <c r="F1119" s="737" t="s">
        <v>3337</v>
      </c>
    </row>
    <row r="1120" spans="1:6" ht="16.5" customHeight="1">
      <c r="A1120" s="737">
        <f t="shared" si="17"/>
        <v>1115</v>
      </c>
      <c r="B1120" s="737" t="s">
        <v>3515</v>
      </c>
      <c r="C1120" s="737" t="s">
        <v>2360</v>
      </c>
      <c r="D1120" s="737" t="s">
        <v>2371</v>
      </c>
      <c r="E1120" s="737">
        <v>2011</v>
      </c>
      <c r="F1120" s="737" t="s">
        <v>3337</v>
      </c>
    </row>
    <row r="1121" spans="1:6" ht="16.5" customHeight="1">
      <c r="A1121" s="737">
        <f t="shared" si="17"/>
        <v>1116</v>
      </c>
      <c r="B1121" s="737" t="s">
        <v>3516</v>
      </c>
      <c r="C1121" s="737" t="s">
        <v>2360</v>
      </c>
      <c r="D1121" s="737" t="s">
        <v>2371</v>
      </c>
      <c r="E1121" s="737">
        <v>2011</v>
      </c>
      <c r="F1121" s="737" t="s">
        <v>3337</v>
      </c>
    </row>
    <row r="1122" spans="1:6" ht="16.5" customHeight="1">
      <c r="A1122" s="737">
        <f t="shared" si="17"/>
        <v>1117</v>
      </c>
      <c r="B1122" s="737" t="s">
        <v>3517</v>
      </c>
      <c r="C1122" s="737" t="s">
        <v>2360</v>
      </c>
      <c r="D1122" s="737" t="s">
        <v>2371</v>
      </c>
      <c r="E1122" s="737">
        <v>2012</v>
      </c>
      <c r="F1122" s="737" t="s">
        <v>3337</v>
      </c>
    </row>
    <row r="1123" spans="1:6" ht="16.5" customHeight="1">
      <c r="A1123" s="737">
        <f t="shared" si="17"/>
        <v>1118</v>
      </c>
      <c r="B1123" s="737" t="s">
        <v>3518</v>
      </c>
      <c r="C1123" s="737" t="s">
        <v>2360</v>
      </c>
      <c r="D1123" s="737" t="s">
        <v>2371</v>
      </c>
      <c r="E1123" s="737">
        <v>2012</v>
      </c>
      <c r="F1123" s="737" t="s">
        <v>3337</v>
      </c>
    </row>
    <row r="1124" spans="1:6" ht="16.5" customHeight="1">
      <c r="A1124" s="737">
        <f t="shared" si="17"/>
        <v>1119</v>
      </c>
      <c r="B1124" s="737" t="s">
        <v>3519</v>
      </c>
      <c r="C1124" s="737" t="s">
        <v>2360</v>
      </c>
      <c r="D1124" s="737" t="s">
        <v>2371</v>
      </c>
      <c r="E1124" s="737">
        <v>2013</v>
      </c>
      <c r="F1124" s="737" t="s">
        <v>3337</v>
      </c>
    </row>
    <row r="1125" spans="1:6" ht="16.5" customHeight="1">
      <c r="A1125" s="737">
        <f t="shared" si="17"/>
        <v>1120</v>
      </c>
      <c r="B1125" s="737" t="s">
        <v>3520</v>
      </c>
      <c r="C1125" s="737" t="s">
        <v>2360</v>
      </c>
      <c r="D1125" s="737" t="s">
        <v>2371</v>
      </c>
      <c r="E1125" s="737">
        <v>2013</v>
      </c>
      <c r="F1125" s="737" t="s">
        <v>3337</v>
      </c>
    </row>
    <row r="1126" spans="1:6" ht="16.5" customHeight="1">
      <c r="A1126" s="737">
        <f t="shared" si="17"/>
        <v>1121</v>
      </c>
      <c r="B1126" s="737" t="s">
        <v>3521</v>
      </c>
      <c r="C1126" s="737" t="s">
        <v>2360</v>
      </c>
      <c r="D1126" s="737" t="s">
        <v>2371</v>
      </c>
      <c r="E1126" s="737">
        <v>2013</v>
      </c>
      <c r="F1126" s="737" t="s">
        <v>3337</v>
      </c>
    </row>
    <row r="1127" spans="1:6" ht="16.5" customHeight="1">
      <c r="A1127" s="737">
        <f t="shared" si="17"/>
        <v>1122</v>
      </c>
      <c r="B1127" s="737" t="s">
        <v>3522</v>
      </c>
      <c r="C1127" s="737" t="s">
        <v>2360</v>
      </c>
      <c r="D1127" s="737" t="s">
        <v>2371</v>
      </c>
      <c r="E1127" s="737">
        <v>2013</v>
      </c>
      <c r="F1127" s="737" t="s">
        <v>3337</v>
      </c>
    </row>
    <row r="1128" spans="1:6" ht="16.5" customHeight="1">
      <c r="A1128" s="737">
        <f t="shared" si="17"/>
        <v>1123</v>
      </c>
      <c r="B1128" s="737" t="s">
        <v>3523</v>
      </c>
      <c r="C1128" s="737" t="s">
        <v>2360</v>
      </c>
      <c r="D1128" s="737" t="s">
        <v>2371</v>
      </c>
      <c r="E1128" s="737">
        <v>2013</v>
      </c>
      <c r="F1128" s="737" t="s">
        <v>3337</v>
      </c>
    </row>
    <row r="1129" spans="1:6" ht="16.5" customHeight="1">
      <c r="A1129" s="737">
        <f t="shared" si="17"/>
        <v>1124</v>
      </c>
      <c r="B1129" s="737" t="s">
        <v>3524</v>
      </c>
      <c r="C1129" s="737" t="s">
        <v>2360</v>
      </c>
      <c r="D1129" s="737" t="s">
        <v>2371</v>
      </c>
      <c r="E1129" s="737">
        <v>2013</v>
      </c>
      <c r="F1129" s="737" t="s">
        <v>3337</v>
      </c>
    </row>
    <row r="1130" spans="1:6" ht="16.5" customHeight="1">
      <c r="A1130" s="737">
        <f t="shared" si="17"/>
        <v>1125</v>
      </c>
      <c r="B1130" s="737" t="s">
        <v>3525</v>
      </c>
      <c r="C1130" s="737" t="s">
        <v>2360</v>
      </c>
      <c r="D1130" s="737" t="s">
        <v>2371</v>
      </c>
      <c r="E1130" s="737">
        <v>2013</v>
      </c>
      <c r="F1130" s="737" t="s">
        <v>3337</v>
      </c>
    </row>
    <row r="1131" spans="1:6" ht="16.5" customHeight="1">
      <c r="A1131" s="737">
        <f t="shared" si="17"/>
        <v>1126</v>
      </c>
      <c r="B1131" s="737" t="s">
        <v>3526</v>
      </c>
      <c r="C1131" s="737" t="s">
        <v>2360</v>
      </c>
      <c r="D1131" s="737" t="s">
        <v>2371</v>
      </c>
      <c r="E1131" s="737">
        <v>2013</v>
      </c>
      <c r="F1131" s="737" t="s">
        <v>3337</v>
      </c>
    </row>
    <row r="1132" spans="1:6" ht="16.5" customHeight="1">
      <c r="A1132" s="737">
        <f t="shared" si="17"/>
        <v>1127</v>
      </c>
      <c r="B1132" s="737" t="s">
        <v>3527</v>
      </c>
      <c r="C1132" s="737" t="s">
        <v>2360</v>
      </c>
      <c r="D1132" s="737" t="s">
        <v>2371</v>
      </c>
      <c r="E1132" s="737">
        <v>2013</v>
      </c>
      <c r="F1132" s="737" t="s">
        <v>3337</v>
      </c>
    </row>
    <row r="1133" spans="1:6" ht="16.5" customHeight="1">
      <c r="A1133" s="737">
        <f t="shared" si="17"/>
        <v>1128</v>
      </c>
      <c r="B1133" s="737" t="s">
        <v>3528</v>
      </c>
      <c r="C1133" s="737" t="s">
        <v>2360</v>
      </c>
      <c r="D1133" s="737" t="s">
        <v>2371</v>
      </c>
      <c r="E1133" s="737">
        <v>2013</v>
      </c>
      <c r="F1133" s="737" t="s">
        <v>3337</v>
      </c>
    </row>
    <row r="1134" spans="1:6" ht="16.5" customHeight="1">
      <c r="A1134" s="737">
        <f t="shared" si="17"/>
        <v>1129</v>
      </c>
      <c r="B1134" s="737" t="s">
        <v>3529</v>
      </c>
      <c r="C1134" s="737" t="s">
        <v>2360</v>
      </c>
      <c r="D1134" s="737" t="s">
        <v>2371</v>
      </c>
      <c r="E1134" s="737">
        <v>2013</v>
      </c>
      <c r="F1134" s="737" t="s">
        <v>3337</v>
      </c>
    </row>
    <row r="1135" spans="1:6" ht="16.5" customHeight="1">
      <c r="A1135" s="737">
        <f t="shared" si="17"/>
        <v>1130</v>
      </c>
      <c r="B1135" s="737" t="s">
        <v>3530</v>
      </c>
      <c r="C1135" s="737" t="s">
        <v>2360</v>
      </c>
      <c r="D1135" s="737" t="s">
        <v>2371</v>
      </c>
      <c r="E1135" s="737">
        <v>2013</v>
      </c>
      <c r="F1135" s="737" t="s">
        <v>3337</v>
      </c>
    </row>
    <row r="1136" spans="1:6" ht="16.5" customHeight="1">
      <c r="A1136" s="737">
        <f t="shared" si="17"/>
        <v>1131</v>
      </c>
      <c r="B1136" s="737" t="s">
        <v>3531</v>
      </c>
      <c r="C1136" s="737" t="s">
        <v>2360</v>
      </c>
      <c r="D1136" s="737" t="s">
        <v>2371</v>
      </c>
      <c r="E1136" s="737">
        <v>2013</v>
      </c>
      <c r="F1136" s="737" t="s">
        <v>3337</v>
      </c>
    </row>
    <row r="1137" spans="1:6" ht="16.5" customHeight="1">
      <c r="A1137" s="737">
        <f t="shared" si="17"/>
        <v>1132</v>
      </c>
      <c r="B1137" s="737" t="s">
        <v>3532</v>
      </c>
      <c r="C1137" s="737" t="s">
        <v>2360</v>
      </c>
      <c r="D1137" s="737" t="s">
        <v>2371</v>
      </c>
      <c r="E1137" s="737">
        <v>2013</v>
      </c>
      <c r="F1137" s="737" t="s">
        <v>3337</v>
      </c>
    </row>
    <row r="1138" spans="1:6" ht="16.5" customHeight="1">
      <c r="A1138" s="737">
        <f t="shared" si="17"/>
        <v>1133</v>
      </c>
      <c r="B1138" s="737" t="s">
        <v>3533</v>
      </c>
      <c r="C1138" s="737" t="s">
        <v>2360</v>
      </c>
      <c r="D1138" s="737" t="s">
        <v>2585</v>
      </c>
      <c r="E1138" s="737">
        <v>2003</v>
      </c>
      <c r="F1138" s="737" t="s">
        <v>3337</v>
      </c>
    </row>
    <row r="1139" spans="1:6" ht="16.5" customHeight="1">
      <c r="A1139" s="737">
        <f t="shared" si="17"/>
        <v>1134</v>
      </c>
      <c r="B1139" s="737" t="s">
        <v>3534</v>
      </c>
      <c r="C1139" s="737" t="s">
        <v>2360</v>
      </c>
      <c r="D1139" s="737" t="s">
        <v>2585</v>
      </c>
      <c r="E1139" s="737">
        <v>2003</v>
      </c>
      <c r="F1139" s="737" t="s">
        <v>3337</v>
      </c>
    </row>
    <row r="1140" spans="1:6" ht="16.5" customHeight="1">
      <c r="A1140" s="737">
        <f t="shared" si="17"/>
        <v>1135</v>
      </c>
      <c r="B1140" s="737" t="s">
        <v>3535</v>
      </c>
      <c r="C1140" s="737" t="s">
        <v>2360</v>
      </c>
      <c r="D1140" s="737" t="s">
        <v>2585</v>
      </c>
      <c r="E1140" s="737">
        <v>2003</v>
      </c>
      <c r="F1140" s="737" t="s">
        <v>3337</v>
      </c>
    </row>
    <row r="1141" spans="1:6" ht="16.5" customHeight="1">
      <c r="A1141" s="737">
        <f t="shared" si="17"/>
        <v>1136</v>
      </c>
      <c r="B1141" s="737" t="s">
        <v>3536</v>
      </c>
      <c r="C1141" s="737" t="s">
        <v>2360</v>
      </c>
      <c r="D1141" s="737" t="s">
        <v>2585</v>
      </c>
      <c r="E1141" s="737">
        <v>2004</v>
      </c>
      <c r="F1141" s="737" t="s">
        <v>3337</v>
      </c>
    </row>
    <row r="1142" spans="1:6" ht="16.5" customHeight="1">
      <c r="A1142" s="737">
        <f t="shared" si="17"/>
        <v>1137</v>
      </c>
      <c r="B1142" s="737" t="s">
        <v>3537</v>
      </c>
      <c r="C1142" s="737" t="s">
        <v>2360</v>
      </c>
      <c r="D1142" s="737" t="s">
        <v>2585</v>
      </c>
      <c r="E1142" s="737">
        <v>2012</v>
      </c>
      <c r="F1142" s="737" t="s">
        <v>3337</v>
      </c>
    </row>
    <row r="1143" spans="1:6" ht="16.5" customHeight="1">
      <c r="A1143" s="737">
        <f t="shared" si="17"/>
        <v>1138</v>
      </c>
      <c r="B1143" s="737" t="s">
        <v>3538</v>
      </c>
      <c r="C1143" s="737" t="s">
        <v>2360</v>
      </c>
      <c r="D1143" s="737" t="s">
        <v>2907</v>
      </c>
      <c r="E1143" s="737">
        <v>2012</v>
      </c>
      <c r="F1143" s="737" t="s">
        <v>3337</v>
      </c>
    </row>
    <row r="1144" spans="1:6" ht="16.5" customHeight="1">
      <c r="A1144" s="737">
        <f t="shared" si="17"/>
        <v>1139</v>
      </c>
      <c r="B1144" s="737" t="s">
        <v>3539</v>
      </c>
      <c r="C1144" s="737" t="s">
        <v>2360</v>
      </c>
      <c r="D1144" s="737" t="s">
        <v>2364</v>
      </c>
      <c r="E1144" s="737">
        <v>1997</v>
      </c>
      <c r="F1144" s="737" t="s">
        <v>3337</v>
      </c>
    </row>
    <row r="1145" spans="1:6" ht="16.5" customHeight="1">
      <c r="A1145" s="737">
        <f t="shared" si="17"/>
        <v>1140</v>
      </c>
      <c r="B1145" s="737" t="s">
        <v>3540</v>
      </c>
      <c r="C1145" s="737" t="s">
        <v>2360</v>
      </c>
      <c r="D1145" s="737" t="s">
        <v>2364</v>
      </c>
      <c r="E1145" s="737">
        <v>2001</v>
      </c>
      <c r="F1145" s="737" t="s">
        <v>3337</v>
      </c>
    </row>
    <row r="1146" spans="1:6" ht="16.5" customHeight="1">
      <c r="A1146" s="737">
        <f t="shared" si="17"/>
        <v>1141</v>
      </c>
      <c r="B1146" s="737" t="s">
        <v>3541</v>
      </c>
      <c r="C1146" s="737" t="s">
        <v>2360</v>
      </c>
      <c r="D1146" s="737" t="s">
        <v>2364</v>
      </c>
      <c r="E1146" s="737">
        <v>2005</v>
      </c>
      <c r="F1146" s="737" t="s">
        <v>3337</v>
      </c>
    </row>
    <row r="1147" spans="1:6" ht="16.5" customHeight="1">
      <c r="A1147" s="737">
        <f t="shared" si="17"/>
        <v>1142</v>
      </c>
      <c r="B1147" s="737" t="s">
        <v>3542</v>
      </c>
      <c r="C1147" s="737" t="s">
        <v>2360</v>
      </c>
      <c r="D1147" s="737" t="s">
        <v>2364</v>
      </c>
      <c r="E1147" s="737">
        <v>2008</v>
      </c>
      <c r="F1147" s="737" t="s">
        <v>3337</v>
      </c>
    </row>
    <row r="1148" spans="1:6" ht="16.5" customHeight="1">
      <c r="A1148" s="737">
        <f t="shared" si="17"/>
        <v>1143</v>
      </c>
      <c r="B1148" s="737" t="s">
        <v>3543</v>
      </c>
      <c r="C1148" s="737" t="s">
        <v>2360</v>
      </c>
      <c r="D1148" s="737" t="s">
        <v>2364</v>
      </c>
      <c r="E1148" s="737">
        <v>2008</v>
      </c>
      <c r="F1148" s="737" t="s">
        <v>3337</v>
      </c>
    </row>
    <row r="1149" spans="1:6" ht="16.5" customHeight="1">
      <c r="A1149" s="737">
        <f t="shared" si="17"/>
        <v>1144</v>
      </c>
      <c r="B1149" s="737" t="s">
        <v>3544</v>
      </c>
      <c r="C1149" s="737" t="s">
        <v>2360</v>
      </c>
      <c r="D1149" s="737" t="s">
        <v>2364</v>
      </c>
      <c r="E1149" s="737">
        <v>2008</v>
      </c>
      <c r="F1149" s="737" t="s">
        <v>3337</v>
      </c>
    </row>
    <row r="1150" spans="1:6" ht="16.5" customHeight="1">
      <c r="A1150" s="737">
        <f t="shared" si="17"/>
        <v>1145</v>
      </c>
      <c r="B1150" s="737" t="s">
        <v>3545</v>
      </c>
      <c r="C1150" s="737" t="s">
        <v>2360</v>
      </c>
      <c r="D1150" s="737" t="s">
        <v>2364</v>
      </c>
      <c r="E1150" s="737">
        <v>2010</v>
      </c>
      <c r="F1150" s="737" t="s">
        <v>3337</v>
      </c>
    </row>
    <row r="1151" spans="1:6" ht="16.5" customHeight="1">
      <c r="A1151" s="737">
        <f t="shared" si="17"/>
        <v>1146</v>
      </c>
      <c r="B1151" s="737" t="s">
        <v>3546</v>
      </c>
      <c r="C1151" s="737" t="s">
        <v>2360</v>
      </c>
      <c r="D1151" s="737" t="s">
        <v>2364</v>
      </c>
      <c r="E1151" s="737">
        <v>2011</v>
      </c>
      <c r="F1151" s="737" t="s">
        <v>3337</v>
      </c>
    </row>
    <row r="1152" spans="1:6" ht="16.5" customHeight="1">
      <c r="A1152" s="737">
        <f t="shared" si="17"/>
        <v>1147</v>
      </c>
      <c r="B1152" s="737" t="s">
        <v>3547</v>
      </c>
      <c r="C1152" s="737" t="s">
        <v>2360</v>
      </c>
      <c r="D1152" s="737" t="s">
        <v>2364</v>
      </c>
      <c r="E1152" s="737">
        <v>2011</v>
      </c>
      <c r="F1152" s="737" t="s">
        <v>3337</v>
      </c>
    </row>
    <row r="1153" spans="1:6" ht="16.5" customHeight="1">
      <c r="A1153" s="737">
        <f t="shared" si="17"/>
        <v>1148</v>
      </c>
      <c r="B1153" s="737" t="s">
        <v>3548</v>
      </c>
      <c r="C1153" s="737" t="s">
        <v>2360</v>
      </c>
      <c r="D1153" s="737" t="s">
        <v>2364</v>
      </c>
      <c r="E1153" s="737">
        <v>2011</v>
      </c>
      <c r="F1153" s="737" t="s">
        <v>3337</v>
      </c>
    </row>
    <row r="1154" spans="1:6" ht="16.5" customHeight="1">
      <c r="A1154" s="737">
        <f t="shared" si="17"/>
        <v>1149</v>
      </c>
      <c r="B1154" s="737" t="s">
        <v>3549</v>
      </c>
      <c r="C1154" s="737" t="s">
        <v>2360</v>
      </c>
      <c r="D1154" s="737" t="s">
        <v>2364</v>
      </c>
      <c r="E1154" s="737">
        <v>2011</v>
      </c>
      <c r="F1154" s="737" t="s">
        <v>3337</v>
      </c>
    </row>
    <row r="1155" spans="1:6" ht="16.5" customHeight="1">
      <c r="A1155" s="737">
        <f t="shared" si="17"/>
        <v>1150</v>
      </c>
      <c r="B1155" s="737" t="s">
        <v>3550</v>
      </c>
      <c r="C1155" s="737" t="s">
        <v>2360</v>
      </c>
      <c r="D1155" s="737" t="s">
        <v>2364</v>
      </c>
      <c r="E1155" s="737">
        <v>2011</v>
      </c>
      <c r="F1155" s="737" t="s">
        <v>3337</v>
      </c>
    </row>
    <row r="1156" spans="1:6" ht="16.5" customHeight="1">
      <c r="A1156" s="737">
        <f t="shared" si="17"/>
        <v>1151</v>
      </c>
      <c r="B1156" s="737" t="s">
        <v>3551</v>
      </c>
      <c r="C1156" s="737" t="s">
        <v>2360</v>
      </c>
      <c r="D1156" s="737" t="s">
        <v>2364</v>
      </c>
      <c r="E1156" s="737">
        <v>2011</v>
      </c>
      <c r="F1156" s="737" t="s">
        <v>3337</v>
      </c>
    </row>
    <row r="1157" spans="1:6" ht="16.5" customHeight="1">
      <c r="A1157" s="737">
        <f t="shared" si="17"/>
        <v>1152</v>
      </c>
      <c r="B1157" s="737" t="s">
        <v>3552</v>
      </c>
      <c r="C1157" s="737" t="s">
        <v>2360</v>
      </c>
      <c r="D1157" s="737" t="s">
        <v>2364</v>
      </c>
      <c r="E1157" s="737">
        <v>2011</v>
      </c>
      <c r="F1157" s="737" t="s">
        <v>3337</v>
      </c>
    </row>
    <row r="1158" spans="1:6" ht="16.5" customHeight="1">
      <c r="A1158" s="737">
        <f t="shared" si="17"/>
        <v>1153</v>
      </c>
      <c r="B1158" s="737" t="s">
        <v>3553</v>
      </c>
      <c r="C1158" s="737" t="s">
        <v>2360</v>
      </c>
      <c r="D1158" s="737" t="s">
        <v>2364</v>
      </c>
      <c r="E1158" s="737">
        <v>2012</v>
      </c>
      <c r="F1158" s="737" t="s">
        <v>3337</v>
      </c>
    </row>
    <row r="1159" spans="1:6" ht="16.5" customHeight="1">
      <c r="A1159" s="737">
        <f t="shared" si="17"/>
        <v>1154</v>
      </c>
      <c r="B1159" s="737" t="s">
        <v>3554</v>
      </c>
      <c r="C1159" s="737" t="s">
        <v>2360</v>
      </c>
      <c r="D1159" s="737" t="s">
        <v>2364</v>
      </c>
      <c r="E1159" s="737">
        <v>2013</v>
      </c>
      <c r="F1159" s="737" t="s">
        <v>3337</v>
      </c>
    </row>
    <row r="1160" spans="1:6" ht="16.5" customHeight="1">
      <c r="A1160" s="737">
        <f t="shared" ref="A1160:A1223" si="18">A1159+1</f>
        <v>1155</v>
      </c>
      <c r="B1160" s="737" t="s">
        <v>3555</v>
      </c>
      <c r="C1160" s="737" t="s">
        <v>2360</v>
      </c>
      <c r="D1160" s="737" t="s">
        <v>2364</v>
      </c>
      <c r="E1160" s="737">
        <v>2013</v>
      </c>
      <c r="F1160" s="737" t="s">
        <v>3337</v>
      </c>
    </row>
    <row r="1161" spans="1:6" ht="16.5" customHeight="1">
      <c r="A1161" s="737">
        <f t="shared" si="18"/>
        <v>1156</v>
      </c>
      <c r="B1161" s="737" t="s">
        <v>3556</v>
      </c>
      <c r="C1161" s="737" t="s">
        <v>2360</v>
      </c>
      <c r="D1161" s="737" t="s">
        <v>2364</v>
      </c>
      <c r="E1161" s="737">
        <v>2013</v>
      </c>
      <c r="F1161" s="737" t="s">
        <v>3337</v>
      </c>
    </row>
    <row r="1162" spans="1:6" ht="16.5" customHeight="1">
      <c r="A1162" s="737">
        <f t="shared" si="18"/>
        <v>1157</v>
      </c>
      <c r="B1162" s="737" t="s">
        <v>3557</v>
      </c>
      <c r="C1162" s="737" t="s">
        <v>2360</v>
      </c>
      <c r="D1162" s="737" t="s">
        <v>2364</v>
      </c>
      <c r="E1162" s="737">
        <v>2013</v>
      </c>
      <c r="F1162" s="737" t="s">
        <v>3337</v>
      </c>
    </row>
    <row r="1163" spans="1:6" ht="16.5" customHeight="1">
      <c r="A1163" s="737">
        <f t="shared" si="18"/>
        <v>1158</v>
      </c>
      <c r="B1163" s="737" t="s">
        <v>3558</v>
      </c>
      <c r="C1163" s="737" t="s">
        <v>2360</v>
      </c>
      <c r="D1163" s="737" t="s">
        <v>2364</v>
      </c>
      <c r="E1163" s="737">
        <v>2013</v>
      </c>
      <c r="F1163" s="737" t="s">
        <v>3337</v>
      </c>
    </row>
    <row r="1164" spans="1:6" ht="16.5" customHeight="1">
      <c r="A1164" s="737">
        <f t="shared" si="18"/>
        <v>1159</v>
      </c>
      <c r="B1164" s="737" t="s">
        <v>3559</v>
      </c>
      <c r="C1164" s="737" t="s">
        <v>2360</v>
      </c>
      <c r="D1164" s="737" t="s">
        <v>2364</v>
      </c>
      <c r="E1164" s="737">
        <v>2013</v>
      </c>
      <c r="F1164" s="737" t="s">
        <v>3337</v>
      </c>
    </row>
    <row r="1165" spans="1:6" ht="16.5" customHeight="1">
      <c r="A1165" s="737">
        <f t="shared" si="18"/>
        <v>1160</v>
      </c>
      <c r="B1165" s="737" t="s">
        <v>3560</v>
      </c>
      <c r="C1165" s="737" t="s">
        <v>2360</v>
      </c>
      <c r="D1165" s="737" t="s">
        <v>2364</v>
      </c>
      <c r="E1165" s="737">
        <v>2014</v>
      </c>
      <c r="F1165" s="737" t="s">
        <v>3337</v>
      </c>
    </row>
    <row r="1166" spans="1:6" ht="16.5" customHeight="1">
      <c r="A1166" s="737">
        <f t="shared" si="18"/>
        <v>1161</v>
      </c>
      <c r="B1166" s="737" t="s">
        <v>3561</v>
      </c>
      <c r="C1166" s="737" t="s">
        <v>2360</v>
      </c>
      <c r="D1166" s="737" t="s">
        <v>2364</v>
      </c>
      <c r="E1166" s="737">
        <v>2014</v>
      </c>
      <c r="F1166" s="737" t="s">
        <v>3337</v>
      </c>
    </row>
    <row r="1167" spans="1:6" ht="16.5" customHeight="1">
      <c r="A1167" s="737">
        <f t="shared" si="18"/>
        <v>1162</v>
      </c>
      <c r="B1167" s="737" t="s">
        <v>3562</v>
      </c>
      <c r="C1167" s="737" t="s">
        <v>2360</v>
      </c>
      <c r="D1167" s="737" t="s">
        <v>2364</v>
      </c>
      <c r="E1167" s="737">
        <v>2014</v>
      </c>
      <c r="F1167" s="737" t="s">
        <v>3337</v>
      </c>
    </row>
    <row r="1168" spans="1:6" ht="16.5" customHeight="1">
      <c r="A1168" s="737">
        <f t="shared" si="18"/>
        <v>1163</v>
      </c>
      <c r="B1168" s="737" t="s">
        <v>3563</v>
      </c>
      <c r="C1168" s="737" t="s">
        <v>2360</v>
      </c>
      <c r="D1168" s="737" t="s">
        <v>2364</v>
      </c>
      <c r="E1168" s="737">
        <v>2014</v>
      </c>
      <c r="F1168" s="737" t="s">
        <v>3337</v>
      </c>
    </row>
    <row r="1169" spans="1:6" ht="16.5" customHeight="1">
      <c r="A1169" s="737">
        <f t="shared" si="18"/>
        <v>1164</v>
      </c>
      <c r="B1169" s="737" t="s">
        <v>3564</v>
      </c>
      <c r="C1169" s="737" t="s">
        <v>2360</v>
      </c>
      <c r="D1169" s="737" t="s">
        <v>2364</v>
      </c>
      <c r="E1169" s="737">
        <v>2014</v>
      </c>
      <c r="F1169" s="737" t="s">
        <v>3337</v>
      </c>
    </row>
    <row r="1170" spans="1:6" ht="16.5" customHeight="1">
      <c r="A1170" s="737">
        <f t="shared" si="18"/>
        <v>1165</v>
      </c>
      <c r="B1170" s="737" t="s">
        <v>3565</v>
      </c>
      <c r="C1170" s="737" t="s">
        <v>2360</v>
      </c>
      <c r="D1170" s="737" t="s">
        <v>2364</v>
      </c>
      <c r="E1170" s="737">
        <v>2015</v>
      </c>
      <c r="F1170" s="737" t="s">
        <v>3337</v>
      </c>
    </row>
    <row r="1171" spans="1:6" ht="16.5" customHeight="1">
      <c r="A1171" s="737">
        <f t="shared" si="18"/>
        <v>1166</v>
      </c>
      <c r="B1171" s="737" t="s">
        <v>3566</v>
      </c>
      <c r="C1171" s="737" t="s">
        <v>2360</v>
      </c>
      <c r="D1171" s="737" t="s">
        <v>2633</v>
      </c>
      <c r="E1171" s="737">
        <v>2013</v>
      </c>
      <c r="F1171" s="737" t="s">
        <v>3337</v>
      </c>
    </row>
    <row r="1172" spans="1:6" ht="16.5" customHeight="1">
      <c r="A1172" s="737">
        <f t="shared" si="18"/>
        <v>1167</v>
      </c>
      <c r="B1172" s="737" t="s">
        <v>3567</v>
      </c>
      <c r="C1172" s="737" t="s">
        <v>2360</v>
      </c>
      <c r="D1172" s="737" t="s">
        <v>2633</v>
      </c>
      <c r="E1172" s="737">
        <v>2013</v>
      </c>
      <c r="F1172" s="737" t="s">
        <v>3337</v>
      </c>
    </row>
    <row r="1173" spans="1:6" ht="16.5" customHeight="1">
      <c r="A1173" s="737">
        <f t="shared" si="18"/>
        <v>1168</v>
      </c>
      <c r="B1173" s="737" t="s">
        <v>3568</v>
      </c>
      <c r="C1173" s="737" t="s">
        <v>2360</v>
      </c>
      <c r="D1173" s="737" t="s">
        <v>2633</v>
      </c>
      <c r="E1173" s="737">
        <v>2013</v>
      </c>
      <c r="F1173" s="737" t="s">
        <v>3337</v>
      </c>
    </row>
    <row r="1174" spans="1:6" ht="16.5" customHeight="1">
      <c r="A1174" s="737">
        <f t="shared" si="18"/>
        <v>1169</v>
      </c>
      <c r="B1174" s="737" t="s">
        <v>3569</v>
      </c>
      <c r="C1174" s="737" t="s">
        <v>2360</v>
      </c>
      <c r="D1174" s="737" t="s">
        <v>2633</v>
      </c>
      <c r="E1174" s="737">
        <v>2013</v>
      </c>
      <c r="F1174" s="737" t="s">
        <v>3337</v>
      </c>
    </row>
    <row r="1175" spans="1:6" ht="16.5" customHeight="1">
      <c r="A1175" s="737">
        <f t="shared" si="18"/>
        <v>1170</v>
      </c>
      <c r="B1175" s="737" t="s">
        <v>3570</v>
      </c>
      <c r="C1175" s="737" t="s">
        <v>2360</v>
      </c>
      <c r="D1175" s="737" t="s">
        <v>2633</v>
      </c>
      <c r="E1175" s="737">
        <v>2013</v>
      </c>
      <c r="F1175" s="737" t="s">
        <v>3337</v>
      </c>
    </row>
    <row r="1176" spans="1:6" ht="16.5" customHeight="1">
      <c r="A1176" s="737">
        <f t="shared" si="18"/>
        <v>1171</v>
      </c>
      <c r="B1176" s="737" t="s">
        <v>3571</v>
      </c>
      <c r="C1176" s="737" t="s">
        <v>2360</v>
      </c>
      <c r="D1176" s="737" t="s">
        <v>2633</v>
      </c>
      <c r="E1176" s="737">
        <v>2013</v>
      </c>
      <c r="F1176" s="737" t="s">
        <v>3337</v>
      </c>
    </row>
    <row r="1177" spans="1:6" ht="16.5" customHeight="1">
      <c r="A1177" s="737">
        <f t="shared" si="18"/>
        <v>1172</v>
      </c>
      <c r="B1177" s="737" t="s">
        <v>3572</v>
      </c>
      <c r="C1177" s="737" t="s">
        <v>2360</v>
      </c>
      <c r="D1177" s="737" t="s">
        <v>2633</v>
      </c>
      <c r="E1177" s="737">
        <v>2013</v>
      </c>
      <c r="F1177" s="737" t="s">
        <v>3337</v>
      </c>
    </row>
    <row r="1178" spans="1:6" ht="16.5" customHeight="1">
      <c r="A1178" s="737">
        <f t="shared" si="18"/>
        <v>1173</v>
      </c>
      <c r="B1178" s="737" t="s">
        <v>3573</v>
      </c>
      <c r="C1178" s="737" t="s">
        <v>2360</v>
      </c>
      <c r="D1178" s="737" t="s">
        <v>2633</v>
      </c>
      <c r="E1178" s="737">
        <v>2013</v>
      </c>
      <c r="F1178" s="737" t="s">
        <v>3337</v>
      </c>
    </row>
    <row r="1179" spans="1:6" ht="16.5" customHeight="1">
      <c r="A1179" s="737">
        <f t="shared" si="18"/>
        <v>1174</v>
      </c>
      <c r="B1179" s="737" t="s">
        <v>3574</v>
      </c>
      <c r="C1179" s="737" t="s">
        <v>2360</v>
      </c>
      <c r="D1179" s="737" t="s">
        <v>2633</v>
      </c>
      <c r="E1179" s="737">
        <v>2013</v>
      </c>
      <c r="F1179" s="737" t="s">
        <v>3337</v>
      </c>
    </row>
    <row r="1180" spans="1:6" ht="16.5" customHeight="1">
      <c r="A1180" s="737">
        <f t="shared" si="18"/>
        <v>1175</v>
      </c>
      <c r="B1180" s="737" t="s">
        <v>3575</v>
      </c>
      <c r="C1180" s="737" t="s">
        <v>2360</v>
      </c>
      <c r="D1180" s="737" t="s">
        <v>2633</v>
      </c>
      <c r="E1180" s="737">
        <v>2013</v>
      </c>
      <c r="F1180" s="737" t="s">
        <v>3337</v>
      </c>
    </row>
    <row r="1181" spans="1:6" ht="16.5" customHeight="1">
      <c r="A1181" s="737">
        <f t="shared" si="18"/>
        <v>1176</v>
      </c>
      <c r="B1181" s="737" t="s">
        <v>3576</v>
      </c>
      <c r="C1181" s="737" t="s">
        <v>2360</v>
      </c>
      <c r="D1181" s="737" t="s">
        <v>2633</v>
      </c>
      <c r="E1181" s="737">
        <v>2013</v>
      </c>
      <c r="F1181" s="737" t="s">
        <v>3337</v>
      </c>
    </row>
    <row r="1182" spans="1:6" ht="16.5" customHeight="1">
      <c r="A1182" s="737">
        <f t="shared" si="18"/>
        <v>1177</v>
      </c>
      <c r="B1182" s="737" t="s">
        <v>3577</v>
      </c>
      <c r="C1182" s="737" t="s">
        <v>2360</v>
      </c>
      <c r="D1182" s="737" t="s">
        <v>3578</v>
      </c>
      <c r="E1182" s="737">
        <v>2005</v>
      </c>
      <c r="F1182" s="737" t="s">
        <v>3337</v>
      </c>
    </row>
    <row r="1183" spans="1:6" ht="16.5" customHeight="1">
      <c r="A1183" s="737">
        <f t="shared" si="18"/>
        <v>1178</v>
      </c>
      <c r="B1183" s="737" t="s">
        <v>3579</v>
      </c>
      <c r="C1183" s="737" t="s">
        <v>2360</v>
      </c>
      <c r="D1183" s="737" t="s">
        <v>3578</v>
      </c>
      <c r="E1183" s="737">
        <v>2005</v>
      </c>
      <c r="F1183" s="737" t="s">
        <v>3337</v>
      </c>
    </row>
    <row r="1184" spans="1:6" ht="16.5" customHeight="1">
      <c r="A1184" s="737">
        <f t="shared" si="18"/>
        <v>1179</v>
      </c>
      <c r="B1184" s="737" t="s">
        <v>3580</v>
      </c>
      <c r="C1184" s="737" t="s">
        <v>2360</v>
      </c>
      <c r="D1184" s="737" t="s">
        <v>3578</v>
      </c>
      <c r="E1184" s="737">
        <v>2005</v>
      </c>
      <c r="F1184" s="737" t="s">
        <v>3337</v>
      </c>
    </row>
    <row r="1185" spans="1:6" ht="16.5" customHeight="1">
      <c r="A1185" s="737">
        <f t="shared" si="18"/>
        <v>1180</v>
      </c>
      <c r="B1185" s="737" t="s">
        <v>3581</v>
      </c>
      <c r="C1185" s="737" t="s">
        <v>2360</v>
      </c>
      <c r="D1185" s="737" t="s">
        <v>3578</v>
      </c>
      <c r="E1185" s="737">
        <v>2005</v>
      </c>
      <c r="F1185" s="737" t="s">
        <v>3337</v>
      </c>
    </row>
    <row r="1186" spans="1:6" ht="16.5" customHeight="1">
      <c r="A1186" s="737">
        <f t="shared" si="18"/>
        <v>1181</v>
      </c>
      <c r="B1186" s="737" t="s">
        <v>3582</v>
      </c>
      <c r="C1186" s="737" t="s">
        <v>2360</v>
      </c>
      <c r="D1186" s="737" t="s">
        <v>3578</v>
      </c>
      <c r="E1186" s="737">
        <v>2005</v>
      </c>
      <c r="F1186" s="737" t="s">
        <v>3337</v>
      </c>
    </row>
    <row r="1187" spans="1:6" ht="16.5" customHeight="1">
      <c r="A1187" s="737">
        <f t="shared" si="18"/>
        <v>1182</v>
      </c>
      <c r="B1187" s="737" t="s">
        <v>3583</v>
      </c>
      <c r="C1187" s="737" t="s">
        <v>2360</v>
      </c>
      <c r="D1187" s="737" t="s">
        <v>2403</v>
      </c>
      <c r="E1187" s="737">
        <v>2009</v>
      </c>
      <c r="F1187" s="737" t="s">
        <v>3337</v>
      </c>
    </row>
    <row r="1188" spans="1:6" ht="16.5" customHeight="1">
      <c r="A1188" s="737">
        <f t="shared" si="18"/>
        <v>1183</v>
      </c>
      <c r="B1188" s="737" t="s">
        <v>3584</v>
      </c>
      <c r="C1188" s="737" t="s">
        <v>2360</v>
      </c>
      <c r="D1188" s="737" t="s">
        <v>2411</v>
      </c>
      <c r="E1188" s="737">
        <v>2006</v>
      </c>
      <c r="F1188" s="737" t="s">
        <v>3337</v>
      </c>
    </row>
    <row r="1189" spans="1:6" ht="16.5" customHeight="1">
      <c r="A1189" s="737">
        <f t="shared" si="18"/>
        <v>1184</v>
      </c>
      <c r="B1189" s="737" t="s">
        <v>3585</v>
      </c>
      <c r="C1189" s="737" t="s">
        <v>2360</v>
      </c>
      <c r="D1189" s="737" t="s">
        <v>2411</v>
      </c>
      <c r="E1189" s="737">
        <v>2006</v>
      </c>
      <c r="F1189" s="737" t="s">
        <v>3337</v>
      </c>
    </row>
    <row r="1190" spans="1:6" ht="16.5" customHeight="1">
      <c r="A1190" s="737">
        <f t="shared" si="18"/>
        <v>1185</v>
      </c>
      <c r="B1190" s="737" t="s">
        <v>3586</v>
      </c>
      <c r="C1190" s="737" t="s">
        <v>2360</v>
      </c>
      <c r="D1190" s="737" t="s">
        <v>2411</v>
      </c>
      <c r="E1190" s="737">
        <v>2006</v>
      </c>
      <c r="F1190" s="737" t="s">
        <v>3337</v>
      </c>
    </row>
    <row r="1191" spans="1:6" ht="16.5" customHeight="1">
      <c r="A1191" s="737">
        <f t="shared" si="18"/>
        <v>1186</v>
      </c>
      <c r="B1191" s="737" t="s">
        <v>3587</v>
      </c>
      <c r="C1191" s="737" t="s">
        <v>2360</v>
      </c>
      <c r="D1191" s="737" t="s">
        <v>2411</v>
      </c>
      <c r="E1191" s="737">
        <v>2006</v>
      </c>
      <c r="F1191" s="737" t="s">
        <v>3337</v>
      </c>
    </row>
    <row r="1192" spans="1:6" ht="16.5" customHeight="1">
      <c r="A1192" s="737">
        <f t="shared" si="18"/>
        <v>1187</v>
      </c>
      <c r="B1192" s="737" t="s">
        <v>3588</v>
      </c>
      <c r="C1192" s="737" t="s">
        <v>2360</v>
      </c>
      <c r="D1192" s="737" t="s">
        <v>2411</v>
      </c>
      <c r="E1192" s="737">
        <v>2006</v>
      </c>
      <c r="F1192" s="737" t="s">
        <v>3337</v>
      </c>
    </row>
    <row r="1193" spans="1:6" ht="16.5" customHeight="1">
      <c r="A1193" s="737">
        <f t="shared" si="18"/>
        <v>1188</v>
      </c>
      <c r="B1193" s="737" t="s">
        <v>3589</v>
      </c>
      <c r="C1193" s="737" t="s">
        <v>2360</v>
      </c>
      <c r="D1193" s="737" t="s">
        <v>2411</v>
      </c>
      <c r="E1193" s="737">
        <v>2012</v>
      </c>
      <c r="F1193" s="737" t="s">
        <v>3337</v>
      </c>
    </row>
    <row r="1194" spans="1:6" ht="16.5" customHeight="1">
      <c r="A1194" s="737">
        <f t="shared" si="18"/>
        <v>1189</v>
      </c>
      <c r="B1194" s="737" t="s">
        <v>3590</v>
      </c>
      <c r="C1194" s="737" t="s">
        <v>2376</v>
      </c>
      <c r="D1194" s="737" t="s">
        <v>2734</v>
      </c>
      <c r="E1194" s="737">
        <v>1991</v>
      </c>
      <c r="F1194" s="737" t="s">
        <v>3337</v>
      </c>
    </row>
    <row r="1195" spans="1:6" ht="16.5" customHeight="1">
      <c r="A1195" s="737">
        <f t="shared" si="18"/>
        <v>1190</v>
      </c>
      <c r="B1195" s="737" t="s">
        <v>3591</v>
      </c>
      <c r="C1195" s="737" t="s">
        <v>2376</v>
      </c>
      <c r="D1195" s="737" t="s">
        <v>2734</v>
      </c>
      <c r="E1195" s="737">
        <v>2005</v>
      </c>
      <c r="F1195" s="737" t="s">
        <v>3337</v>
      </c>
    </row>
    <row r="1196" spans="1:6" ht="16.5" customHeight="1">
      <c r="A1196" s="737">
        <f t="shared" si="18"/>
        <v>1191</v>
      </c>
      <c r="B1196" s="737" t="s">
        <v>3592</v>
      </c>
      <c r="C1196" s="737" t="s">
        <v>2376</v>
      </c>
      <c r="D1196" s="737" t="s">
        <v>2734</v>
      </c>
      <c r="E1196" s="737">
        <v>2005</v>
      </c>
      <c r="F1196" s="737" t="s">
        <v>3337</v>
      </c>
    </row>
    <row r="1197" spans="1:6" ht="16.5" customHeight="1">
      <c r="A1197" s="737">
        <f t="shared" si="18"/>
        <v>1192</v>
      </c>
      <c r="B1197" s="737" t="s">
        <v>3593</v>
      </c>
      <c r="C1197" s="737" t="s">
        <v>2376</v>
      </c>
      <c r="D1197" s="737" t="s">
        <v>2734</v>
      </c>
      <c r="E1197" s="737">
        <v>2005</v>
      </c>
      <c r="F1197" s="737" t="s">
        <v>3337</v>
      </c>
    </row>
    <row r="1198" spans="1:6" ht="16.5" customHeight="1">
      <c r="A1198" s="737">
        <f t="shared" si="18"/>
        <v>1193</v>
      </c>
      <c r="B1198" s="737" t="s">
        <v>3594</v>
      </c>
      <c r="C1198" s="737" t="s">
        <v>2376</v>
      </c>
      <c r="D1198" s="737" t="s">
        <v>2734</v>
      </c>
      <c r="E1198" s="737">
        <v>2005</v>
      </c>
      <c r="F1198" s="737" t="s">
        <v>3337</v>
      </c>
    </row>
    <row r="1199" spans="1:6" ht="16.5" customHeight="1">
      <c r="A1199" s="737">
        <f t="shared" si="18"/>
        <v>1194</v>
      </c>
      <c r="B1199" s="737" t="s">
        <v>3595</v>
      </c>
      <c r="C1199" s="737" t="s">
        <v>2376</v>
      </c>
      <c r="D1199" s="737" t="s">
        <v>2734</v>
      </c>
      <c r="E1199" s="737">
        <v>2005</v>
      </c>
      <c r="F1199" s="737" t="s">
        <v>3337</v>
      </c>
    </row>
    <row r="1200" spans="1:6" ht="16.5" customHeight="1">
      <c r="A1200" s="737">
        <f t="shared" si="18"/>
        <v>1195</v>
      </c>
      <c r="B1200" s="737" t="s">
        <v>3596</v>
      </c>
      <c r="C1200" s="737" t="s">
        <v>2376</v>
      </c>
      <c r="D1200" s="737" t="s">
        <v>2734</v>
      </c>
      <c r="E1200" s="737">
        <v>2005</v>
      </c>
      <c r="F1200" s="737" t="s">
        <v>3337</v>
      </c>
    </row>
    <row r="1201" spans="1:6" ht="16.5" customHeight="1">
      <c r="A1201" s="737">
        <f t="shared" si="18"/>
        <v>1196</v>
      </c>
      <c r="B1201" s="737" t="s">
        <v>3597</v>
      </c>
      <c r="C1201" s="737" t="s">
        <v>2376</v>
      </c>
      <c r="D1201" s="737" t="s">
        <v>2734</v>
      </c>
      <c r="E1201" s="737">
        <v>2005</v>
      </c>
      <c r="F1201" s="737" t="s">
        <v>3337</v>
      </c>
    </row>
    <row r="1202" spans="1:6" ht="16.5" customHeight="1">
      <c r="A1202" s="737">
        <f t="shared" si="18"/>
        <v>1197</v>
      </c>
      <c r="B1202" s="737" t="s">
        <v>3598</v>
      </c>
      <c r="C1202" s="737" t="s">
        <v>2376</v>
      </c>
      <c r="D1202" s="737" t="s">
        <v>2734</v>
      </c>
      <c r="E1202" s="737">
        <v>2005</v>
      </c>
      <c r="F1202" s="737" t="s">
        <v>3337</v>
      </c>
    </row>
    <row r="1203" spans="1:6" ht="16.5" customHeight="1">
      <c r="A1203" s="737">
        <f t="shared" si="18"/>
        <v>1198</v>
      </c>
      <c r="B1203" s="737" t="s">
        <v>3599</v>
      </c>
      <c r="C1203" s="737" t="s">
        <v>2376</v>
      </c>
      <c r="D1203" s="737" t="s">
        <v>2734</v>
      </c>
      <c r="E1203" s="737">
        <v>2005</v>
      </c>
      <c r="F1203" s="737" t="s">
        <v>3337</v>
      </c>
    </row>
    <row r="1204" spans="1:6" ht="16.5" customHeight="1">
      <c r="A1204" s="737">
        <f t="shared" si="18"/>
        <v>1199</v>
      </c>
      <c r="B1204" s="737" t="s">
        <v>3600</v>
      </c>
      <c r="C1204" s="737" t="s">
        <v>2376</v>
      </c>
      <c r="D1204" s="737" t="s">
        <v>2734</v>
      </c>
      <c r="E1204" s="737">
        <v>2005</v>
      </c>
      <c r="F1204" s="737" t="s">
        <v>3337</v>
      </c>
    </row>
    <row r="1205" spans="1:6" ht="16.5" customHeight="1">
      <c r="A1205" s="737">
        <f t="shared" si="18"/>
        <v>1200</v>
      </c>
      <c r="B1205" s="737" t="s">
        <v>3601</v>
      </c>
      <c r="C1205" s="737" t="s">
        <v>2376</v>
      </c>
      <c r="D1205" s="737" t="s">
        <v>2734</v>
      </c>
      <c r="E1205" s="737">
        <v>2005</v>
      </c>
      <c r="F1205" s="737" t="s">
        <v>3337</v>
      </c>
    </row>
    <row r="1206" spans="1:6" ht="16.5" customHeight="1">
      <c r="A1206" s="737">
        <f t="shared" si="18"/>
        <v>1201</v>
      </c>
      <c r="B1206" s="737" t="s">
        <v>3602</v>
      </c>
      <c r="C1206" s="737" t="s">
        <v>2376</v>
      </c>
      <c r="D1206" s="737" t="s">
        <v>2734</v>
      </c>
      <c r="E1206" s="737">
        <v>2005</v>
      </c>
      <c r="F1206" s="737" t="s">
        <v>3337</v>
      </c>
    </row>
    <row r="1207" spans="1:6" ht="16.5" customHeight="1">
      <c r="A1207" s="737">
        <f t="shared" si="18"/>
        <v>1202</v>
      </c>
      <c r="B1207" s="737" t="s">
        <v>3603</v>
      </c>
      <c r="C1207" s="737" t="s">
        <v>2376</v>
      </c>
      <c r="D1207" s="737" t="s">
        <v>2734</v>
      </c>
      <c r="E1207" s="737">
        <v>2005</v>
      </c>
      <c r="F1207" s="737" t="s">
        <v>3337</v>
      </c>
    </row>
    <row r="1208" spans="1:6" ht="16.5" customHeight="1">
      <c r="A1208" s="737">
        <f t="shared" si="18"/>
        <v>1203</v>
      </c>
      <c r="B1208" s="737" t="s">
        <v>3604</v>
      </c>
      <c r="C1208" s="737" t="s">
        <v>2376</v>
      </c>
      <c r="D1208" s="737" t="s">
        <v>2734</v>
      </c>
      <c r="E1208" s="737">
        <v>2005</v>
      </c>
      <c r="F1208" s="737" t="s">
        <v>3337</v>
      </c>
    </row>
    <row r="1209" spans="1:6" ht="16.5" customHeight="1">
      <c r="A1209" s="737">
        <f t="shared" si="18"/>
        <v>1204</v>
      </c>
      <c r="B1209" s="737" t="s">
        <v>3605</v>
      </c>
      <c r="C1209" s="737" t="s">
        <v>2376</v>
      </c>
      <c r="D1209" s="737" t="s">
        <v>2734</v>
      </c>
      <c r="E1209" s="737">
        <v>2005</v>
      </c>
      <c r="F1209" s="737" t="s">
        <v>3337</v>
      </c>
    </row>
    <row r="1210" spans="1:6" ht="16.5" customHeight="1">
      <c r="A1210" s="737">
        <f t="shared" si="18"/>
        <v>1205</v>
      </c>
      <c r="B1210" s="737" t="s">
        <v>3606</v>
      </c>
      <c r="C1210" s="737" t="s">
        <v>2376</v>
      </c>
      <c r="D1210" s="737" t="s">
        <v>2734</v>
      </c>
      <c r="E1210" s="737">
        <v>2005</v>
      </c>
      <c r="F1210" s="737" t="s">
        <v>3337</v>
      </c>
    </row>
    <row r="1211" spans="1:6" ht="16.5" customHeight="1">
      <c r="A1211" s="737">
        <f t="shared" si="18"/>
        <v>1206</v>
      </c>
      <c r="B1211" s="737" t="s">
        <v>3607</v>
      </c>
      <c r="C1211" s="737" t="s">
        <v>2376</v>
      </c>
      <c r="D1211" s="737" t="s">
        <v>2734</v>
      </c>
      <c r="E1211" s="737">
        <v>2005</v>
      </c>
      <c r="F1211" s="737" t="s">
        <v>3337</v>
      </c>
    </row>
    <row r="1212" spans="1:6" ht="16.5" customHeight="1">
      <c r="A1212" s="737">
        <f t="shared" si="18"/>
        <v>1207</v>
      </c>
      <c r="B1212" s="737" t="s">
        <v>3608</v>
      </c>
      <c r="C1212" s="737" t="s">
        <v>2376</v>
      </c>
      <c r="D1212" s="737" t="s">
        <v>2734</v>
      </c>
      <c r="E1212" s="737">
        <v>2005</v>
      </c>
      <c r="F1212" s="737" t="s">
        <v>3337</v>
      </c>
    </row>
    <row r="1213" spans="1:6" ht="16.5" customHeight="1">
      <c r="A1213" s="737">
        <f t="shared" si="18"/>
        <v>1208</v>
      </c>
      <c r="B1213" s="737" t="s">
        <v>3609</v>
      </c>
      <c r="C1213" s="737" t="s">
        <v>2376</v>
      </c>
      <c r="D1213" s="737" t="s">
        <v>2734</v>
      </c>
      <c r="E1213" s="737">
        <v>2006</v>
      </c>
      <c r="F1213" s="737" t="s">
        <v>3337</v>
      </c>
    </row>
    <row r="1214" spans="1:6" ht="16.5" customHeight="1">
      <c r="A1214" s="737">
        <f t="shared" si="18"/>
        <v>1209</v>
      </c>
      <c r="B1214" s="737" t="s">
        <v>3610</v>
      </c>
      <c r="C1214" s="737" t="s">
        <v>2376</v>
      </c>
      <c r="D1214" s="737" t="s">
        <v>2734</v>
      </c>
      <c r="E1214" s="737">
        <v>2011</v>
      </c>
      <c r="F1214" s="737" t="s">
        <v>3337</v>
      </c>
    </row>
    <row r="1215" spans="1:6" ht="16.5" customHeight="1">
      <c r="A1215" s="737">
        <f t="shared" si="18"/>
        <v>1210</v>
      </c>
      <c r="B1215" s="737" t="s">
        <v>3611</v>
      </c>
      <c r="C1215" s="737" t="s">
        <v>2376</v>
      </c>
      <c r="D1215" s="737" t="s">
        <v>2734</v>
      </c>
      <c r="E1215" s="737">
        <v>2011</v>
      </c>
      <c r="F1215" s="737" t="s">
        <v>3337</v>
      </c>
    </row>
    <row r="1216" spans="1:6" ht="16.5" customHeight="1">
      <c r="A1216" s="737">
        <f t="shared" si="18"/>
        <v>1211</v>
      </c>
      <c r="B1216" s="737" t="s">
        <v>3612</v>
      </c>
      <c r="C1216" s="737" t="s">
        <v>2376</v>
      </c>
      <c r="D1216" s="737" t="s">
        <v>2734</v>
      </c>
      <c r="E1216" s="737">
        <v>2011</v>
      </c>
      <c r="F1216" s="737" t="s">
        <v>3337</v>
      </c>
    </row>
    <row r="1217" spans="1:6" ht="16.5" customHeight="1">
      <c r="A1217" s="737">
        <f t="shared" si="18"/>
        <v>1212</v>
      </c>
      <c r="B1217" s="737" t="s">
        <v>3613</v>
      </c>
      <c r="C1217" s="737" t="s">
        <v>2376</v>
      </c>
      <c r="D1217" s="737" t="s">
        <v>2734</v>
      </c>
      <c r="E1217" s="737">
        <v>2011</v>
      </c>
      <c r="F1217" s="737" t="s">
        <v>3337</v>
      </c>
    </row>
    <row r="1218" spans="1:6" ht="16.5" customHeight="1">
      <c r="A1218" s="737">
        <f t="shared" si="18"/>
        <v>1213</v>
      </c>
      <c r="B1218" s="737" t="s">
        <v>3614</v>
      </c>
      <c r="C1218" s="737" t="s">
        <v>2376</v>
      </c>
      <c r="D1218" s="737" t="s">
        <v>2734</v>
      </c>
      <c r="E1218" s="737">
        <v>2014</v>
      </c>
      <c r="F1218" s="737" t="s">
        <v>3337</v>
      </c>
    </row>
    <row r="1219" spans="1:6" ht="16.5" customHeight="1">
      <c r="A1219" s="737">
        <f t="shared" si="18"/>
        <v>1214</v>
      </c>
      <c r="B1219" s="737" t="s">
        <v>3615</v>
      </c>
      <c r="C1219" s="737" t="s">
        <v>2376</v>
      </c>
      <c r="D1219" s="737" t="s">
        <v>3616</v>
      </c>
      <c r="E1219" s="737">
        <v>2010</v>
      </c>
      <c r="F1219" s="737" t="s">
        <v>3337</v>
      </c>
    </row>
    <row r="1220" spans="1:6" ht="16.5" customHeight="1">
      <c r="A1220" s="737">
        <f t="shared" si="18"/>
        <v>1215</v>
      </c>
      <c r="B1220" s="737" t="s">
        <v>3617</v>
      </c>
      <c r="C1220" s="737" t="s">
        <v>2376</v>
      </c>
      <c r="D1220" s="737" t="s">
        <v>3616</v>
      </c>
      <c r="E1220" s="737">
        <v>2010</v>
      </c>
      <c r="F1220" s="737" t="s">
        <v>3337</v>
      </c>
    </row>
    <row r="1221" spans="1:6" ht="16.5" customHeight="1">
      <c r="A1221" s="737">
        <f t="shared" si="18"/>
        <v>1216</v>
      </c>
      <c r="B1221" s="737" t="s">
        <v>3618</v>
      </c>
      <c r="C1221" s="737" t="s">
        <v>2376</v>
      </c>
      <c r="D1221" s="737" t="s">
        <v>3616</v>
      </c>
      <c r="E1221" s="737">
        <v>2010</v>
      </c>
      <c r="F1221" s="737" t="s">
        <v>3337</v>
      </c>
    </row>
    <row r="1222" spans="1:6" ht="16.5" customHeight="1">
      <c r="A1222" s="737">
        <f t="shared" si="18"/>
        <v>1217</v>
      </c>
      <c r="B1222" s="737" t="s">
        <v>3619</v>
      </c>
      <c r="C1222" s="737" t="s">
        <v>2376</v>
      </c>
      <c r="D1222" s="737" t="s">
        <v>3620</v>
      </c>
      <c r="E1222" s="737">
        <v>2000</v>
      </c>
      <c r="F1222" s="737" t="s">
        <v>3337</v>
      </c>
    </row>
    <row r="1223" spans="1:6" ht="16.5" customHeight="1">
      <c r="A1223" s="737">
        <f t="shared" si="18"/>
        <v>1218</v>
      </c>
      <c r="B1223" s="737" t="s">
        <v>3621</v>
      </c>
      <c r="C1223" s="737" t="s">
        <v>2376</v>
      </c>
      <c r="D1223" s="737" t="s">
        <v>2377</v>
      </c>
      <c r="E1223" s="737">
        <v>2009</v>
      </c>
      <c r="F1223" s="737" t="s">
        <v>3337</v>
      </c>
    </row>
    <row r="1224" spans="1:6" ht="16.5" customHeight="1">
      <c r="A1224" s="737">
        <f t="shared" ref="A1224:A1287" si="19">A1223+1</f>
        <v>1219</v>
      </c>
      <c r="B1224" s="737" t="s">
        <v>3622</v>
      </c>
      <c r="C1224" s="737" t="s">
        <v>2376</v>
      </c>
      <c r="D1224" s="737" t="s">
        <v>2377</v>
      </c>
      <c r="E1224" s="737">
        <v>2009</v>
      </c>
      <c r="F1224" s="737" t="s">
        <v>3337</v>
      </c>
    </row>
    <row r="1225" spans="1:6" ht="16.5" customHeight="1">
      <c r="A1225" s="737">
        <f t="shared" si="19"/>
        <v>1220</v>
      </c>
      <c r="B1225" s="737" t="s">
        <v>3623</v>
      </c>
      <c r="C1225" s="737" t="s">
        <v>2376</v>
      </c>
      <c r="D1225" s="737" t="s">
        <v>2377</v>
      </c>
      <c r="E1225" s="737">
        <v>2011</v>
      </c>
      <c r="F1225" s="737" t="s">
        <v>3337</v>
      </c>
    </row>
    <row r="1226" spans="1:6" ht="16.5" customHeight="1">
      <c r="A1226" s="737">
        <f t="shared" si="19"/>
        <v>1221</v>
      </c>
      <c r="B1226" s="737" t="s">
        <v>3624</v>
      </c>
      <c r="C1226" s="737" t="s">
        <v>2376</v>
      </c>
      <c r="D1226" s="737" t="s">
        <v>2377</v>
      </c>
      <c r="E1226" s="737">
        <v>2012</v>
      </c>
      <c r="F1226" s="737" t="s">
        <v>3337</v>
      </c>
    </row>
    <row r="1227" spans="1:6" ht="16.5" customHeight="1">
      <c r="A1227" s="737">
        <f t="shared" si="19"/>
        <v>1222</v>
      </c>
      <c r="B1227" s="737" t="s">
        <v>3625</v>
      </c>
      <c r="C1227" s="737" t="s">
        <v>2376</v>
      </c>
      <c r="D1227" s="737" t="s">
        <v>2377</v>
      </c>
      <c r="E1227" s="737">
        <v>2012</v>
      </c>
      <c r="F1227" s="737" t="s">
        <v>3337</v>
      </c>
    </row>
    <row r="1228" spans="1:6" ht="16.5" customHeight="1">
      <c r="A1228" s="737">
        <f t="shared" si="19"/>
        <v>1223</v>
      </c>
      <c r="B1228" s="737" t="s">
        <v>3626</v>
      </c>
      <c r="C1228" s="737" t="s">
        <v>2376</v>
      </c>
      <c r="D1228" s="737" t="s">
        <v>2377</v>
      </c>
      <c r="E1228" s="737">
        <v>2012</v>
      </c>
      <c r="F1228" s="737" t="s">
        <v>3337</v>
      </c>
    </row>
    <row r="1229" spans="1:6" ht="16.5" customHeight="1">
      <c r="A1229" s="737">
        <f t="shared" si="19"/>
        <v>1224</v>
      </c>
      <c r="B1229" s="737" t="s">
        <v>3627</v>
      </c>
      <c r="C1229" s="737" t="s">
        <v>2376</v>
      </c>
      <c r="D1229" s="737" t="s">
        <v>2377</v>
      </c>
      <c r="E1229" s="737">
        <v>2012</v>
      </c>
      <c r="F1229" s="737" t="s">
        <v>3337</v>
      </c>
    </row>
    <row r="1230" spans="1:6" ht="16.5" customHeight="1">
      <c r="A1230" s="737">
        <f t="shared" si="19"/>
        <v>1225</v>
      </c>
      <c r="B1230" s="737" t="s">
        <v>3628</v>
      </c>
      <c r="C1230" s="737" t="s">
        <v>3629</v>
      </c>
      <c r="D1230" s="737" t="s">
        <v>3630</v>
      </c>
      <c r="E1230" s="737">
        <v>2006</v>
      </c>
      <c r="F1230" s="737" t="s">
        <v>3337</v>
      </c>
    </row>
    <row r="1231" spans="1:6" ht="16.5" customHeight="1">
      <c r="A1231" s="737">
        <f t="shared" si="19"/>
        <v>1226</v>
      </c>
      <c r="B1231" s="737"/>
      <c r="C1231" s="737" t="s">
        <v>3629</v>
      </c>
      <c r="D1231" s="737" t="s">
        <v>3631</v>
      </c>
      <c r="E1231" s="737">
        <v>2014</v>
      </c>
      <c r="F1231" s="737" t="s">
        <v>3337</v>
      </c>
    </row>
    <row r="1232" spans="1:6" ht="16.5" customHeight="1">
      <c r="A1232" s="737">
        <f t="shared" si="19"/>
        <v>1227</v>
      </c>
      <c r="B1232" s="737" t="s">
        <v>3632</v>
      </c>
      <c r="C1232" s="737" t="s">
        <v>3629</v>
      </c>
      <c r="D1232" s="737" t="s">
        <v>3578</v>
      </c>
      <c r="E1232" s="737">
        <v>1950</v>
      </c>
      <c r="F1232" s="737" t="s">
        <v>3337</v>
      </c>
    </row>
    <row r="1233" spans="1:6" ht="16.5" customHeight="1">
      <c r="A1233" s="737">
        <f t="shared" si="19"/>
        <v>1228</v>
      </c>
      <c r="B1233" s="737" t="s">
        <v>3633</v>
      </c>
      <c r="C1233" s="737" t="s">
        <v>2379</v>
      </c>
      <c r="D1233" s="737" t="s">
        <v>2411</v>
      </c>
      <c r="E1233" s="737">
        <v>2002</v>
      </c>
      <c r="F1233" s="737" t="s">
        <v>3634</v>
      </c>
    </row>
    <row r="1234" spans="1:6" ht="16.5" customHeight="1">
      <c r="A1234" s="737">
        <f t="shared" si="19"/>
        <v>1229</v>
      </c>
      <c r="B1234" s="737" t="s">
        <v>3635</v>
      </c>
      <c r="C1234" s="737" t="s">
        <v>2379</v>
      </c>
      <c r="D1234" s="737" t="s">
        <v>2411</v>
      </c>
      <c r="E1234" s="737">
        <v>2002</v>
      </c>
      <c r="F1234" s="737" t="s">
        <v>3634</v>
      </c>
    </row>
    <row r="1235" spans="1:6" ht="16.5" customHeight="1">
      <c r="A1235" s="737">
        <f t="shared" si="19"/>
        <v>1230</v>
      </c>
      <c r="B1235" s="737" t="s">
        <v>3636</v>
      </c>
      <c r="C1235" s="737" t="s">
        <v>2379</v>
      </c>
      <c r="D1235" s="737" t="s">
        <v>2411</v>
      </c>
      <c r="E1235" s="737">
        <v>2002</v>
      </c>
      <c r="F1235" s="737" t="s">
        <v>3634</v>
      </c>
    </row>
    <row r="1236" spans="1:6" ht="16.5" customHeight="1">
      <c r="A1236" s="737">
        <f t="shared" si="19"/>
        <v>1231</v>
      </c>
      <c r="B1236" s="737" t="s">
        <v>3637</v>
      </c>
      <c r="C1236" s="737" t="s">
        <v>2360</v>
      </c>
      <c r="D1236" s="737" t="s">
        <v>2371</v>
      </c>
      <c r="E1236" s="737">
        <v>2005</v>
      </c>
      <c r="F1236" s="737" t="s">
        <v>3634</v>
      </c>
    </row>
    <row r="1237" spans="1:6" ht="16.5" customHeight="1">
      <c r="A1237" s="737">
        <f t="shared" si="19"/>
        <v>1232</v>
      </c>
      <c r="B1237" s="737" t="s">
        <v>3638</v>
      </c>
      <c r="C1237" s="737" t="s">
        <v>2360</v>
      </c>
      <c r="D1237" s="737" t="s">
        <v>2371</v>
      </c>
      <c r="E1237" s="737">
        <v>2011</v>
      </c>
      <c r="F1237" s="737" t="s">
        <v>3634</v>
      </c>
    </row>
    <row r="1238" spans="1:6" ht="16.5" customHeight="1">
      <c r="A1238" s="737">
        <f t="shared" si="19"/>
        <v>1233</v>
      </c>
      <c r="B1238" s="737" t="s">
        <v>3639</v>
      </c>
      <c r="C1238" s="737" t="s">
        <v>2360</v>
      </c>
      <c r="D1238" s="737" t="s">
        <v>2585</v>
      </c>
      <c r="E1238" s="737">
        <v>2009</v>
      </c>
      <c r="F1238" s="737" t="s">
        <v>3634</v>
      </c>
    </row>
    <row r="1239" spans="1:6" ht="16.5" customHeight="1">
      <c r="A1239" s="737">
        <f t="shared" si="19"/>
        <v>1234</v>
      </c>
      <c r="B1239" s="737" t="s">
        <v>3640</v>
      </c>
      <c r="C1239" s="737" t="s">
        <v>2360</v>
      </c>
      <c r="D1239" s="737" t="s">
        <v>2364</v>
      </c>
      <c r="E1239" s="737">
        <v>2001</v>
      </c>
      <c r="F1239" s="737" t="s">
        <v>3634</v>
      </c>
    </row>
    <row r="1240" spans="1:6" ht="16.5" customHeight="1">
      <c r="A1240" s="737">
        <f t="shared" si="19"/>
        <v>1235</v>
      </c>
      <c r="B1240" s="737" t="s">
        <v>3641</v>
      </c>
      <c r="C1240" s="737" t="s">
        <v>2360</v>
      </c>
      <c r="D1240" s="737" t="s">
        <v>2364</v>
      </c>
      <c r="E1240" s="737">
        <v>2006</v>
      </c>
      <c r="F1240" s="737" t="s">
        <v>3634</v>
      </c>
    </row>
    <row r="1241" spans="1:6" ht="16.5" customHeight="1">
      <c r="A1241" s="737">
        <f t="shared" si="19"/>
        <v>1236</v>
      </c>
      <c r="B1241" s="737" t="s">
        <v>3642</v>
      </c>
      <c r="C1241" s="737" t="s">
        <v>2360</v>
      </c>
      <c r="D1241" s="737" t="s">
        <v>2364</v>
      </c>
      <c r="E1241" s="737">
        <v>2011</v>
      </c>
      <c r="F1241" s="737" t="s">
        <v>3634</v>
      </c>
    </row>
    <row r="1242" spans="1:6" ht="16.5" customHeight="1">
      <c r="A1242" s="737">
        <f t="shared" si="19"/>
        <v>1237</v>
      </c>
      <c r="B1242" s="737" t="s">
        <v>3643</v>
      </c>
      <c r="C1242" s="737" t="s">
        <v>2360</v>
      </c>
      <c r="D1242" s="737" t="s">
        <v>2364</v>
      </c>
      <c r="E1242" s="737">
        <v>2011</v>
      </c>
      <c r="F1242" s="737" t="s">
        <v>3634</v>
      </c>
    </row>
    <row r="1243" spans="1:6" ht="16.5" customHeight="1">
      <c r="A1243" s="737">
        <f t="shared" si="19"/>
        <v>1238</v>
      </c>
      <c r="B1243" s="737" t="s">
        <v>3644</v>
      </c>
      <c r="C1243" s="737" t="s">
        <v>2360</v>
      </c>
      <c r="D1243" s="737" t="s">
        <v>2364</v>
      </c>
      <c r="E1243" s="737">
        <v>2011</v>
      </c>
      <c r="F1243" s="737" t="s">
        <v>3634</v>
      </c>
    </row>
    <row r="1244" spans="1:6" ht="16.5" customHeight="1">
      <c r="A1244" s="737">
        <f t="shared" si="19"/>
        <v>1239</v>
      </c>
      <c r="B1244" s="737" t="s">
        <v>3645</v>
      </c>
      <c r="C1244" s="737" t="s">
        <v>2379</v>
      </c>
      <c r="D1244" s="737" t="s">
        <v>2390</v>
      </c>
      <c r="E1244" s="737">
        <v>2003</v>
      </c>
      <c r="F1244" s="737" t="s">
        <v>3646</v>
      </c>
    </row>
    <row r="1245" spans="1:6" ht="16.5" customHeight="1">
      <c r="A1245" s="737">
        <f t="shared" si="19"/>
        <v>1240</v>
      </c>
      <c r="B1245" s="737" t="s">
        <v>3647</v>
      </c>
      <c r="C1245" s="737" t="s">
        <v>2379</v>
      </c>
      <c r="D1245" s="737" t="s">
        <v>2390</v>
      </c>
      <c r="E1245" s="737">
        <v>2014</v>
      </c>
      <c r="F1245" s="737" t="s">
        <v>3646</v>
      </c>
    </row>
    <row r="1246" spans="1:6" ht="16.5" customHeight="1">
      <c r="A1246" s="737">
        <f t="shared" si="19"/>
        <v>1241</v>
      </c>
      <c r="B1246" s="737" t="s">
        <v>3648</v>
      </c>
      <c r="C1246" s="737" t="s">
        <v>2379</v>
      </c>
      <c r="D1246" s="737" t="s">
        <v>2371</v>
      </c>
      <c r="E1246" s="737">
        <v>2004</v>
      </c>
      <c r="F1246" s="737" t="s">
        <v>3646</v>
      </c>
    </row>
    <row r="1247" spans="1:6" ht="16.5" customHeight="1">
      <c r="A1247" s="737">
        <f t="shared" si="19"/>
        <v>1242</v>
      </c>
      <c r="B1247" s="737" t="s">
        <v>3649</v>
      </c>
      <c r="C1247" s="737" t="s">
        <v>2379</v>
      </c>
      <c r="D1247" s="737" t="s">
        <v>2371</v>
      </c>
      <c r="E1247" s="737">
        <v>2009</v>
      </c>
      <c r="F1247" s="737" t="s">
        <v>3646</v>
      </c>
    </row>
    <row r="1248" spans="1:6" ht="16.5" customHeight="1">
      <c r="A1248" s="737">
        <f t="shared" si="19"/>
        <v>1243</v>
      </c>
      <c r="B1248" s="737" t="s">
        <v>3650</v>
      </c>
      <c r="C1248" s="737" t="s">
        <v>2379</v>
      </c>
      <c r="D1248" s="737" t="s">
        <v>2364</v>
      </c>
      <c r="E1248" s="737">
        <v>1986</v>
      </c>
      <c r="F1248" s="737" t="s">
        <v>3646</v>
      </c>
    </row>
    <row r="1249" spans="1:6" ht="16.5" customHeight="1">
      <c r="A1249" s="737">
        <f t="shared" si="19"/>
        <v>1244</v>
      </c>
      <c r="B1249" s="737" t="s">
        <v>3651</v>
      </c>
      <c r="C1249" s="737" t="s">
        <v>2379</v>
      </c>
      <c r="D1249" s="737" t="s">
        <v>2364</v>
      </c>
      <c r="E1249" s="737">
        <v>1999</v>
      </c>
      <c r="F1249" s="737" t="s">
        <v>3646</v>
      </c>
    </row>
    <row r="1250" spans="1:6" ht="16.5" customHeight="1">
      <c r="A1250" s="737">
        <f t="shared" si="19"/>
        <v>1245</v>
      </c>
      <c r="B1250" s="737" t="s">
        <v>3652</v>
      </c>
      <c r="C1250" s="737" t="s">
        <v>2379</v>
      </c>
      <c r="D1250" s="737" t="s">
        <v>2364</v>
      </c>
      <c r="E1250" s="737">
        <v>2001</v>
      </c>
      <c r="F1250" s="737" t="s">
        <v>3646</v>
      </c>
    </row>
    <row r="1251" spans="1:6" ht="16.5" customHeight="1">
      <c r="A1251" s="737">
        <f t="shared" si="19"/>
        <v>1246</v>
      </c>
      <c r="B1251" s="737" t="s">
        <v>3653</v>
      </c>
      <c r="C1251" s="737" t="s">
        <v>2379</v>
      </c>
      <c r="D1251" s="737" t="s">
        <v>2364</v>
      </c>
      <c r="E1251" s="737">
        <v>2001</v>
      </c>
      <c r="F1251" s="737" t="s">
        <v>3646</v>
      </c>
    </row>
    <row r="1252" spans="1:6" ht="16.5" customHeight="1">
      <c r="A1252" s="737">
        <f t="shared" si="19"/>
        <v>1247</v>
      </c>
      <c r="B1252" s="737" t="s">
        <v>3654</v>
      </c>
      <c r="C1252" s="737" t="s">
        <v>2379</v>
      </c>
      <c r="D1252" s="737" t="s">
        <v>2364</v>
      </c>
      <c r="E1252" s="737">
        <v>2003</v>
      </c>
      <c r="F1252" s="737" t="s">
        <v>3646</v>
      </c>
    </row>
    <row r="1253" spans="1:6" ht="16.5" customHeight="1">
      <c r="A1253" s="737">
        <f t="shared" si="19"/>
        <v>1248</v>
      </c>
      <c r="B1253" s="737" t="s">
        <v>3655</v>
      </c>
      <c r="C1253" s="737" t="s">
        <v>2379</v>
      </c>
      <c r="D1253" s="737" t="s">
        <v>2364</v>
      </c>
      <c r="E1253" s="737">
        <v>2006</v>
      </c>
      <c r="F1253" s="737" t="s">
        <v>3646</v>
      </c>
    </row>
    <row r="1254" spans="1:6" ht="16.5" customHeight="1">
      <c r="A1254" s="737">
        <f t="shared" si="19"/>
        <v>1249</v>
      </c>
      <c r="B1254" s="737" t="s">
        <v>3656</v>
      </c>
      <c r="C1254" s="737" t="s">
        <v>2379</v>
      </c>
      <c r="D1254" s="737" t="s">
        <v>2364</v>
      </c>
      <c r="E1254" s="737">
        <v>2007</v>
      </c>
      <c r="F1254" s="737" t="s">
        <v>3646</v>
      </c>
    </row>
    <row r="1255" spans="1:6" ht="16.5" customHeight="1">
      <c r="A1255" s="737">
        <f t="shared" si="19"/>
        <v>1250</v>
      </c>
      <c r="B1255" s="737" t="s">
        <v>3657</v>
      </c>
      <c r="C1255" s="737" t="s">
        <v>2379</v>
      </c>
      <c r="D1255" s="737" t="s">
        <v>2364</v>
      </c>
      <c r="E1255" s="737">
        <v>2007</v>
      </c>
      <c r="F1255" s="737" t="s">
        <v>3646</v>
      </c>
    </row>
    <row r="1256" spans="1:6" ht="16.5" customHeight="1">
      <c r="A1256" s="737">
        <f t="shared" si="19"/>
        <v>1251</v>
      </c>
      <c r="B1256" s="737" t="s">
        <v>3658</v>
      </c>
      <c r="C1256" s="737" t="s">
        <v>2379</v>
      </c>
      <c r="D1256" s="737" t="s">
        <v>2364</v>
      </c>
      <c r="E1256" s="737">
        <v>2007</v>
      </c>
      <c r="F1256" s="737" t="s">
        <v>3646</v>
      </c>
    </row>
    <row r="1257" spans="1:6" ht="16.5" customHeight="1">
      <c r="A1257" s="737">
        <f t="shared" si="19"/>
        <v>1252</v>
      </c>
      <c r="B1257" s="737" t="s">
        <v>3659</v>
      </c>
      <c r="C1257" s="737" t="s">
        <v>2379</v>
      </c>
      <c r="D1257" s="737" t="s">
        <v>2364</v>
      </c>
      <c r="E1257" s="737">
        <v>2008</v>
      </c>
      <c r="F1257" s="737" t="s">
        <v>3646</v>
      </c>
    </row>
    <row r="1258" spans="1:6" ht="16.5" customHeight="1">
      <c r="A1258" s="737">
        <f t="shared" si="19"/>
        <v>1253</v>
      </c>
      <c r="B1258" s="737" t="s">
        <v>3660</v>
      </c>
      <c r="C1258" s="737" t="s">
        <v>2379</v>
      </c>
      <c r="D1258" s="737" t="s">
        <v>2364</v>
      </c>
      <c r="E1258" s="737">
        <v>2008</v>
      </c>
      <c r="F1258" s="737" t="s">
        <v>3646</v>
      </c>
    </row>
    <row r="1259" spans="1:6" ht="16.5" customHeight="1">
      <c r="A1259" s="737">
        <f t="shared" si="19"/>
        <v>1254</v>
      </c>
      <c r="B1259" s="737" t="s">
        <v>3661</v>
      </c>
      <c r="C1259" s="737" t="s">
        <v>2379</v>
      </c>
      <c r="D1259" s="737" t="s">
        <v>2364</v>
      </c>
      <c r="E1259" s="737">
        <v>2008</v>
      </c>
      <c r="F1259" s="737" t="s">
        <v>3646</v>
      </c>
    </row>
    <row r="1260" spans="1:6" ht="16.5" customHeight="1">
      <c r="A1260" s="737">
        <f t="shared" si="19"/>
        <v>1255</v>
      </c>
      <c r="B1260" s="737" t="s">
        <v>3662</v>
      </c>
      <c r="C1260" s="737" t="s">
        <v>2379</v>
      </c>
      <c r="D1260" s="737" t="s">
        <v>2364</v>
      </c>
      <c r="E1260" s="737">
        <v>2008</v>
      </c>
      <c r="F1260" s="737" t="s">
        <v>3646</v>
      </c>
    </row>
    <row r="1261" spans="1:6" ht="16.5" customHeight="1">
      <c r="A1261" s="737">
        <f t="shared" si="19"/>
        <v>1256</v>
      </c>
      <c r="B1261" s="737" t="s">
        <v>3663</v>
      </c>
      <c r="C1261" s="737" t="s">
        <v>2379</v>
      </c>
      <c r="D1261" s="737" t="s">
        <v>2364</v>
      </c>
      <c r="E1261" s="737">
        <v>2008</v>
      </c>
      <c r="F1261" s="737" t="s">
        <v>3646</v>
      </c>
    </row>
    <row r="1262" spans="1:6" ht="16.5" customHeight="1">
      <c r="A1262" s="737">
        <f t="shared" si="19"/>
        <v>1257</v>
      </c>
      <c r="B1262" s="737" t="s">
        <v>3664</v>
      </c>
      <c r="C1262" s="737" t="s">
        <v>2379</v>
      </c>
      <c r="D1262" s="737" t="s">
        <v>2364</v>
      </c>
      <c r="E1262" s="737">
        <v>2008</v>
      </c>
      <c r="F1262" s="737" t="s">
        <v>3646</v>
      </c>
    </row>
    <row r="1263" spans="1:6" ht="16.5" customHeight="1">
      <c r="A1263" s="737">
        <f t="shared" si="19"/>
        <v>1258</v>
      </c>
      <c r="B1263" s="737" t="s">
        <v>3665</v>
      </c>
      <c r="C1263" s="737" t="s">
        <v>2379</v>
      </c>
      <c r="D1263" s="737" t="s">
        <v>2364</v>
      </c>
      <c r="E1263" s="737">
        <v>2008</v>
      </c>
      <c r="F1263" s="737" t="s">
        <v>3646</v>
      </c>
    </row>
    <row r="1264" spans="1:6" ht="16.5" customHeight="1">
      <c r="A1264" s="737">
        <f t="shared" si="19"/>
        <v>1259</v>
      </c>
      <c r="B1264" s="737" t="s">
        <v>3666</v>
      </c>
      <c r="C1264" s="737" t="s">
        <v>2379</v>
      </c>
      <c r="D1264" s="737" t="s">
        <v>2364</v>
      </c>
      <c r="E1264" s="737">
        <v>2008</v>
      </c>
      <c r="F1264" s="737" t="s">
        <v>3646</v>
      </c>
    </row>
    <row r="1265" spans="1:6" ht="16.5" customHeight="1">
      <c r="A1265" s="737">
        <f t="shared" si="19"/>
        <v>1260</v>
      </c>
      <c r="B1265" s="737" t="s">
        <v>3667</v>
      </c>
      <c r="C1265" s="737" t="s">
        <v>2379</v>
      </c>
      <c r="D1265" s="737" t="s">
        <v>2364</v>
      </c>
      <c r="E1265" s="737">
        <v>2008</v>
      </c>
      <c r="F1265" s="737" t="s">
        <v>3646</v>
      </c>
    </row>
    <row r="1266" spans="1:6" ht="16.5" customHeight="1">
      <c r="A1266" s="737">
        <f t="shared" si="19"/>
        <v>1261</v>
      </c>
      <c r="B1266" s="737" t="s">
        <v>3668</v>
      </c>
      <c r="C1266" s="737" t="s">
        <v>2379</v>
      </c>
      <c r="D1266" s="737" t="s">
        <v>2364</v>
      </c>
      <c r="E1266" s="737">
        <v>2008</v>
      </c>
      <c r="F1266" s="737" t="s">
        <v>3646</v>
      </c>
    </row>
    <row r="1267" spans="1:6" ht="16.5" customHeight="1">
      <c r="A1267" s="737">
        <f t="shared" si="19"/>
        <v>1262</v>
      </c>
      <c r="B1267" s="737" t="s">
        <v>3669</v>
      </c>
      <c r="C1267" s="737" t="s">
        <v>2379</v>
      </c>
      <c r="D1267" s="737" t="s">
        <v>2364</v>
      </c>
      <c r="E1267" s="737">
        <v>2008</v>
      </c>
      <c r="F1267" s="737" t="s">
        <v>3646</v>
      </c>
    </row>
    <row r="1268" spans="1:6" ht="16.5" customHeight="1">
      <c r="A1268" s="737">
        <f t="shared" si="19"/>
        <v>1263</v>
      </c>
      <c r="B1268" s="737" t="s">
        <v>3670</v>
      </c>
      <c r="C1268" s="737" t="s">
        <v>2379</v>
      </c>
      <c r="D1268" s="737" t="s">
        <v>2364</v>
      </c>
      <c r="E1268" s="737">
        <v>2008</v>
      </c>
      <c r="F1268" s="737" t="s">
        <v>3646</v>
      </c>
    </row>
    <row r="1269" spans="1:6" ht="16.5" customHeight="1">
      <c r="A1269" s="737">
        <f t="shared" si="19"/>
        <v>1264</v>
      </c>
      <c r="B1269" s="737" t="s">
        <v>3671</v>
      </c>
      <c r="C1269" s="737" t="s">
        <v>2379</v>
      </c>
      <c r="D1269" s="737" t="s">
        <v>2364</v>
      </c>
      <c r="E1269" s="737">
        <v>2008</v>
      </c>
      <c r="F1269" s="737" t="s">
        <v>3646</v>
      </c>
    </row>
    <row r="1270" spans="1:6" ht="16.5" customHeight="1">
      <c r="A1270" s="737">
        <f t="shared" si="19"/>
        <v>1265</v>
      </c>
      <c r="B1270" s="737" t="s">
        <v>3672</v>
      </c>
      <c r="C1270" s="737" t="s">
        <v>2379</v>
      </c>
      <c r="D1270" s="737" t="s">
        <v>2364</v>
      </c>
      <c r="E1270" s="737">
        <v>2008</v>
      </c>
      <c r="F1270" s="737" t="s">
        <v>3646</v>
      </c>
    </row>
    <row r="1271" spans="1:6" ht="16.5" customHeight="1">
      <c r="A1271" s="737">
        <f t="shared" si="19"/>
        <v>1266</v>
      </c>
      <c r="B1271" s="737" t="s">
        <v>3673</v>
      </c>
      <c r="C1271" s="737" t="s">
        <v>2379</v>
      </c>
      <c r="D1271" s="737" t="s">
        <v>2364</v>
      </c>
      <c r="E1271" s="737">
        <v>2008</v>
      </c>
      <c r="F1271" s="737" t="s">
        <v>3646</v>
      </c>
    </row>
    <row r="1272" spans="1:6" ht="16.5" customHeight="1">
      <c r="A1272" s="737">
        <f t="shared" si="19"/>
        <v>1267</v>
      </c>
      <c r="B1272" s="737" t="s">
        <v>3674</v>
      </c>
      <c r="C1272" s="737" t="s">
        <v>2379</v>
      </c>
      <c r="D1272" s="737" t="s">
        <v>2364</v>
      </c>
      <c r="E1272" s="737">
        <v>2008</v>
      </c>
      <c r="F1272" s="737" t="s">
        <v>3646</v>
      </c>
    </row>
    <row r="1273" spans="1:6" ht="16.5" customHeight="1">
      <c r="A1273" s="737">
        <f t="shared" si="19"/>
        <v>1268</v>
      </c>
      <c r="B1273" s="737" t="s">
        <v>3675</v>
      </c>
      <c r="C1273" s="737" t="s">
        <v>2379</v>
      </c>
      <c r="D1273" s="737" t="s">
        <v>2364</v>
      </c>
      <c r="E1273" s="737">
        <v>2008</v>
      </c>
      <c r="F1273" s="737" t="s">
        <v>3646</v>
      </c>
    </row>
    <row r="1274" spans="1:6" ht="16.5" customHeight="1">
      <c r="A1274" s="737">
        <f t="shared" si="19"/>
        <v>1269</v>
      </c>
      <c r="B1274" s="737" t="s">
        <v>3676</v>
      </c>
      <c r="C1274" s="737" t="s">
        <v>2379</v>
      </c>
      <c r="D1274" s="737" t="s">
        <v>2364</v>
      </c>
      <c r="E1274" s="737">
        <v>2008</v>
      </c>
      <c r="F1274" s="737" t="s">
        <v>3646</v>
      </c>
    </row>
    <row r="1275" spans="1:6" ht="16.5" customHeight="1">
      <c r="A1275" s="737">
        <f t="shared" si="19"/>
        <v>1270</v>
      </c>
      <c r="B1275" s="737" t="s">
        <v>3677</v>
      </c>
      <c r="C1275" s="737" t="s">
        <v>2379</v>
      </c>
      <c r="D1275" s="737" t="s">
        <v>2364</v>
      </c>
      <c r="E1275" s="737">
        <v>2008</v>
      </c>
      <c r="F1275" s="737" t="s">
        <v>3646</v>
      </c>
    </row>
    <row r="1276" spans="1:6" ht="16.5" customHeight="1">
      <c r="A1276" s="737">
        <f t="shared" si="19"/>
        <v>1271</v>
      </c>
      <c r="B1276" s="737" t="s">
        <v>3678</v>
      </c>
      <c r="C1276" s="737" t="s">
        <v>2379</v>
      </c>
      <c r="D1276" s="737" t="s">
        <v>2364</v>
      </c>
      <c r="E1276" s="737">
        <v>2009</v>
      </c>
      <c r="F1276" s="737" t="s">
        <v>3646</v>
      </c>
    </row>
    <row r="1277" spans="1:6" ht="16.5" customHeight="1">
      <c r="A1277" s="737">
        <f t="shared" si="19"/>
        <v>1272</v>
      </c>
      <c r="B1277" s="737" t="s">
        <v>3679</v>
      </c>
      <c r="C1277" s="737" t="s">
        <v>2379</v>
      </c>
      <c r="D1277" s="737" t="s">
        <v>2364</v>
      </c>
      <c r="E1277" s="737">
        <v>2012</v>
      </c>
      <c r="F1277" s="737" t="s">
        <v>3646</v>
      </c>
    </row>
    <row r="1278" spans="1:6" ht="16.5" customHeight="1">
      <c r="A1278" s="737">
        <f t="shared" si="19"/>
        <v>1273</v>
      </c>
      <c r="B1278" s="737" t="s">
        <v>3680</v>
      </c>
      <c r="C1278" s="737" t="s">
        <v>2379</v>
      </c>
      <c r="D1278" s="737" t="s">
        <v>2364</v>
      </c>
      <c r="E1278" s="737">
        <v>2012</v>
      </c>
      <c r="F1278" s="737" t="s">
        <v>3646</v>
      </c>
    </row>
    <row r="1279" spans="1:6" ht="16.5" customHeight="1">
      <c r="A1279" s="737">
        <f t="shared" si="19"/>
        <v>1274</v>
      </c>
      <c r="B1279" s="737" t="s">
        <v>3681</v>
      </c>
      <c r="C1279" s="737" t="s">
        <v>2379</v>
      </c>
      <c r="D1279" s="737" t="s">
        <v>2364</v>
      </c>
      <c r="E1279" s="737">
        <v>2012</v>
      </c>
      <c r="F1279" s="737" t="s">
        <v>3646</v>
      </c>
    </row>
    <row r="1280" spans="1:6" ht="16.5" customHeight="1">
      <c r="A1280" s="737">
        <f t="shared" si="19"/>
        <v>1275</v>
      </c>
      <c r="B1280" s="737" t="s">
        <v>3682</v>
      </c>
      <c r="C1280" s="737" t="s">
        <v>2379</v>
      </c>
      <c r="D1280" s="737" t="s">
        <v>2364</v>
      </c>
      <c r="E1280" s="737">
        <v>2012</v>
      </c>
      <c r="F1280" s="737" t="s">
        <v>3646</v>
      </c>
    </row>
    <row r="1281" spans="1:6" ht="16.5" customHeight="1">
      <c r="A1281" s="737">
        <f t="shared" si="19"/>
        <v>1276</v>
      </c>
      <c r="B1281" s="737" t="s">
        <v>3683</v>
      </c>
      <c r="C1281" s="737" t="s">
        <v>2379</v>
      </c>
      <c r="D1281" s="737" t="s">
        <v>2364</v>
      </c>
      <c r="E1281" s="737">
        <v>2012</v>
      </c>
      <c r="F1281" s="737" t="s">
        <v>3646</v>
      </c>
    </row>
    <row r="1282" spans="1:6" ht="16.5" customHeight="1">
      <c r="A1282" s="737">
        <f t="shared" si="19"/>
        <v>1277</v>
      </c>
      <c r="B1282" s="737" t="s">
        <v>3684</v>
      </c>
      <c r="C1282" s="737" t="s">
        <v>2379</v>
      </c>
      <c r="D1282" s="737" t="s">
        <v>2364</v>
      </c>
      <c r="E1282" s="737">
        <v>2013</v>
      </c>
      <c r="F1282" s="737" t="s">
        <v>3646</v>
      </c>
    </row>
    <row r="1283" spans="1:6" ht="16.5" customHeight="1">
      <c r="A1283" s="737">
        <f t="shared" si="19"/>
        <v>1278</v>
      </c>
      <c r="B1283" s="737" t="s">
        <v>3685</v>
      </c>
      <c r="C1283" s="737" t="s">
        <v>2379</v>
      </c>
      <c r="D1283" s="737" t="s">
        <v>2364</v>
      </c>
      <c r="E1283" s="737">
        <v>2013</v>
      </c>
      <c r="F1283" s="737" t="s">
        <v>3646</v>
      </c>
    </row>
    <row r="1284" spans="1:6" ht="16.5" customHeight="1">
      <c r="A1284" s="737">
        <f t="shared" si="19"/>
        <v>1279</v>
      </c>
      <c r="B1284" s="737" t="s">
        <v>3686</v>
      </c>
      <c r="C1284" s="737" t="s">
        <v>2379</v>
      </c>
      <c r="D1284" s="737" t="s">
        <v>2364</v>
      </c>
      <c r="E1284" s="737">
        <v>2013</v>
      </c>
      <c r="F1284" s="737" t="s">
        <v>3646</v>
      </c>
    </row>
    <row r="1285" spans="1:6" ht="16.5" customHeight="1">
      <c r="A1285" s="737">
        <f t="shared" si="19"/>
        <v>1280</v>
      </c>
      <c r="B1285" s="737" t="s">
        <v>3687</v>
      </c>
      <c r="C1285" s="737" t="s">
        <v>2379</v>
      </c>
      <c r="D1285" s="737" t="s">
        <v>2364</v>
      </c>
      <c r="E1285" s="737">
        <v>2013</v>
      </c>
      <c r="F1285" s="737" t="s">
        <v>3646</v>
      </c>
    </row>
    <row r="1286" spans="1:6" ht="16.5" customHeight="1">
      <c r="A1286" s="737">
        <f t="shared" si="19"/>
        <v>1281</v>
      </c>
      <c r="B1286" s="737" t="s">
        <v>3688</v>
      </c>
      <c r="C1286" s="737" t="s">
        <v>2379</v>
      </c>
      <c r="D1286" s="737" t="s">
        <v>2364</v>
      </c>
      <c r="E1286" s="737">
        <v>2013</v>
      </c>
      <c r="F1286" s="737" t="s">
        <v>3646</v>
      </c>
    </row>
    <row r="1287" spans="1:6" ht="16.5" customHeight="1">
      <c r="A1287" s="737">
        <f t="shared" si="19"/>
        <v>1282</v>
      </c>
      <c r="B1287" s="737" t="s">
        <v>3689</v>
      </c>
      <c r="C1287" s="737" t="s">
        <v>2379</v>
      </c>
      <c r="D1287" s="737" t="s">
        <v>2364</v>
      </c>
      <c r="E1287" s="737">
        <v>2013</v>
      </c>
      <c r="F1287" s="737" t="s">
        <v>3646</v>
      </c>
    </row>
    <row r="1288" spans="1:6" ht="16.5" customHeight="1">
      <c r="A1288" s="737">
        <f t="shared" ref="A1288:A1351" si="20">A1287+1</f>
        <v>1283</v>
      </c>
      <c r="B1288" s="737" t="s">
        <v>3690</v>
      </c>
      <c r="C1288" s="737" t="s">
        <v>2379</v>
      </c>
      <c r="D1288" s="737" t="s">
        <v>2364</v>
      </c>
      <c r="E1288" s="737">
        <v>2013</v>
      </c>
      <c r="F1288" s="737" t="s">
        <v>3646</v>
      </c>
    </row>
    <row r="1289" spans="1:6" ht="16.5" customHeight="1">
      <c r="A1289" s="737">
        <f t="shared" si="20"/>
        <v>1284</v>
      </c>
      <c r="B1289" s="737" t="s">
        <v>3691</v>
      </c>
      <c r="C1289" s="737" t="s">
        <v>2379</v>
      </c>
      <c r="D1289" s="737" t="s">
        <v>2411</v>
      </c>
      <c r="E1289" s="737">
        <v>1979</v>
      </c>
      <c r="F1289" s="737" t="s">
        <v>3646</v>
      </c>
    </row>
    <row r="1290" spans="1:6" ht="16.5" customHeight="1">
      <c r="A1290" s="737">
        <f t="shared" si="20"/>
        <v>1285</v>
      </c>
      <c r="B1290" s="737" t="s">
        <v>3692</v>
      </c>
      <c r="C1290" s="737" t="s">
        <v>2379</v>
      </c>
      <c r="D1290" s="737" t="s">
        <v>2411</v>
      </c>
      <c r="E1290" s="737">
        <v>1980</v>
      </c>
      <c r="F1290" s="737" t="s">
        <v>3646</v>
      </c>
    </row>
    <row r="1291" spans="1:6" ht="16.5" customHeight="1">
      <c r="A1291" s="737">
        <f t="shared" si="20"/>
        <v>1286</v>
      </c>
      <c r="B1291" s="737" t="s">
        <v>3693</v>
      </c>
      <c r="C1291" s="737" t="s">
        <v>2379</v>
      </c>
      <c r="D1291" s="737" t="s">
        <v>2411</v>
      </c>
      <c r="E1291" s="737">
        <v>1984</v>
      </c>
      <c r="F1291" s="737" t="s">
        <v>3646</v>
      </c>
    </row>
    <row r="1292" spans="1:6" ht="16.5" customHeight="1">
      <c r="A1292" s="737">
        <f t="shared" si="20"/>
        <v>1287</v>
      </c>
      <c r="B1292" s="737" t="s">
        <v>3694</v>
      </c>
      <c r="C1292" s="737" t="s">
        <v>2379</v>
      </c>
      <c r="D1292" s="737" t="s">
        <v>2411</v>
      </c>
      <c r="E1292" s="737">
        <v>1988</v>
      </c>
      <c r="F1292" s="737" t="s">
        <v>3646</v>
      </c>
    </row>
    <row r="1293" spans="1:6" ht="16.5" customHeight="1">
      <c r="A1293" s="737">
        <f t="shared" si="20"/>
        <v>1288</v>
      </c>
      <c r="B1293" s="737" t="s">
        <v>3695</v>
      </c>
      <c r="C1293" s="737" t="s">
        <v>2379</v>
      </c>
      <c r="D1293" s="737" t="s">
        <v>2411</v>
      </c>
      <c r="E1293" s="737">
        <v>1988</v>
      </c>
      <c r="F1293" s="737" t="s">
        <v>3646</v>
      </c>
    </row>
    <row r="1294" spans="1:6" ht="16.5" customHeight="1">
      <c r="A1294" s="737">
        <f t="shared" si="20"/>
        <v>1289</v>
      </c>
      <c r="B1294" s="737" t="s">
        <v>3696</v>
      </c>
      <c r="C1294" s="737" t="s">
        <v>2379</v>
      </c>
      <c r="D1294" s="737" t="s">
        <v>2411</v>
      </c>
      <c r="E1294" s="737">
        <v>1990</v>
      </c>
      <c r="F1294" s="737" t="s">
        <v>3646</v>
      </c>
    </row>
    <row r="1295" spans="1:6" ht="16.5" customHeight="1">
      <c r="A1295" s="737">
        <f t="shared" si="20"/>
        <v>1290</v>
      </c>
      <c r="B1295" s="737" t="s">
        <v>3697</v>
      </c>
      <c r="C1295" s="737" t="s">
        <v>2379</v>
      </c>
      <c r="D1295" s="737" t="s">
        <v>2411</v>
      </c>
      <c r="E1295" s="737">
        <v>1990</v>
      </c>
      <c r="F1295" s="737" t="s">
        <v>3646</v>
      </c>
    </row>
    <row r="1296" spans="1:6" ht="16.5" customHeight="1">
      <c r="A1296" s="737">
        <f t="shared" si="20"/>
        <v>1291</v>
      </c>
      <c r="B1296" s="737" t="s">
        <v>3698</v>
      </c>
      <c r="C1296" s="737" t="s">
        <v>2379</v>
      </c>
      <c r="D1296" s="737" t="s">
        <v>2411</v>
      </c>
      <c r="E1296" s="737">
        <v>1991</v>
      </c>
      <c r="F1296" s="737" t="s">
        <v>3646</v>
      </c>
    </row>
    <row r="1297" spans="1:6" ht="16.5" customHeight="1">
      <c r="A1297" s="737">
        <f t="shared" si="20"/>
        <v>1292</v>
      </c>
      <c r="B1297" s="737" t="s">
        <v>3699</v>
      </c>
      <c r="C1297" s="737" t="s">
        <v>2379</v>
      </c>
      <c r="D1297" s="737" t="s">
        <v>2411</v>
      </c>
      <c r="E1297" s="737">
        <v>1991</v>
      </c>
      <c r="F1297" s="737" t="s">
        <v>3646</v>
      </c>
    </row>
    <row r="1298" spans="1:6" ht="16.5" customHeight="1">
      <c r="A1298" s="737">
        <f t="shared" si="20"/>
        <v>1293</v>
      </c>
      <c r="B1298" s="737" t="s">
        <v>3700</v>
      </c>
      <c r="C1298" s="737" t="s">
        <v>2379</v>
      </c>
      <c r="D1298" s="737" t="s">
        <v>2411</v>
      </c>
      <c r="E1298" s="737">
        <v>1994</v>
      </c>
      <c r="F1298" s="737" t="s">
        <v>3646</v>
      </c>
    </row>
    <row r="1299" spans="1:6" ht="16.5" customHeight="1">
      <c r="A1299" s="737">
        <f t="shared" si="20"/>
        <v>1294</v>
      </c>
      <c r="B1299" s="737" t="s">
        <v>3701</v>
      </c>
      <c r="C1299" s="737" t="s">
        <v>2379</v>
      </c>
      <c r="D1299" s="737" t="s">
        <v>2411</v>
      </c>
      <c r="E1299" s="737">
        <v>1994</v>
      </c>
      <c r="F1299" s="737" t="s">
        <v>3646</v>
      </c>
    </row>
    <row r="1300" spans="1:6" ht="16.5" customHeight="1">
      <c r="A1300" s="737">
        <f t="shared" si="20"/>
        <v>1295</v>
      </c>
      <c r="B1300" s="737" t="s">
        <v>3702</v>
      </c>
      <c r="C1300" s="737" t="s">
        <v>2379</v>
      </c>
      <c r="D1300" s="737" t="s">
        <v>2411</v>
      </c>
      <c r="E1300" s="737">
        <v>1997</v>
      </c>
      <c r="F1300" s="737" t="s">
        <v>3646</v>
      </c>
    </row>
    <row r="1301" spans="1:6" ht="16.5" customHeight="1">
      <c r="A1301" s="737">
        <f t="shared" si="20"/>
        <v>1296</v>
      </c>
      <c r="B1301" s="737" t="s">
        <v>3703</v>
      </c>
      <c r="C1301" s="737" t="s">
        <v>2379</v>
      </c>
      <c r="D1301" s="737" t="s">
        <v>2411</v>
      </c>
      <c r="E1301" s="737">
        <v>1997</v>
      </c>
      <c r="F1301" s="737" t="s">
        <v>3646</v>
      </c>
    </row>
    <row r="1302" spans="1:6" ht="16.5" customHeight="1">
      <c r="A1302" s="737">
        <f t="shared" si="20"/>
        <v>1297</v>
      </c>
      <c r="B1302" s="737" t="s">
        <v>3704</v>
      </c>
      <c r="C1302" s="737" t="s">
        <v>2379</v>
      </c>
      <c r="D1302" s="737" t="s">
        <v>2411</v>
      </c>
      <c r="E1302" s="737">
        <v>1997</v>
      </c>
      <c r="F1302" s="737" t="s">
        <v>3646</v>
      </c>
    </row>
    <row r="1303" spans="1:6" ht="16.5" customHeight="1">
      <c r="A1303" s="737">
        <f t="shared" si="20"/>
        <v>1298</v>
      </c>
      <c r="B1303" s="737" t="s">
        <v>3705</v>
      </c>
      <c r="C1303" s="737" t="s">
        <v>2379</v>
      </c>
      <c r="D1303" s="737" t="s">
        <v>2411</v>
      </c>
      <c r="E1303" s="737">
        <v>1998</v>
      </c>
      <c r="F1303" s="737" t="s">
        <v>3646</v>
      </c>
    </row>
    <row r="1304" spans="1:6" ht="16.5" customHeight="1">
      <c r="A1304" s="737">
        <f t="shared" si="20"/>
        <v>1299</v>
      </c>
      <c r="B1304" s="737" t="s">
        <v>3706</v>
      </c>
      <c r="C1304" s="737" t="s">
        <v>2379</v>
      </c>
      <c r="D1304" s="737" t="s">
        <v>2411</v>
      </c>
      <c r="E1304" s="737">
        <v>2001</v>
      </c>
      <c r="F1304" s="737" t="s">
        <v>3646</v>
      </c>
    </row>
    <row r="1305" spans="1:6" ht="16.5" customHeight="1">
      <c r="A1305" s="737">
        <f t="shared" si="20"/>
        <v>1300</v>
      </c>
      <c r="B1305" s="737" t="s">
        <v>3707</v>
      </c>
      <c r="C1305" s="737" t="s">
        <v>2379</v>
      </c>
      <c r="D1305" s="737" t="s">
        <v>2411</v>
      </c>
      <c r="E1305" s="737">
        <v>2002</v>
      </c>
      <c r="F1305" s="737" t="s">
        <v>3646</v>
      </c>
    </row>
    <row r="1306" spans="1:6" ht="16.5" customHeight="1">
      <c r="A1306" s="737">
        <f t="shared" si="20"/>
        <v>1301</v>
      </c>
      <c r="B1306" s="737" t="s">
        <v>3708</v>
      </c>
      <c r="C1306" s="737" t="s">
        <v>2379</v>
      </c>
      <c r="D1306" s="737" t="s">
        <v>2411</v>
      </c>
      <c r="E1306" s="737">
        <v>2003</v>
      </c>
      <c r="F1306" s="737" t="s">
        <v>3646</v>
      </c>
    </row>
    <row r="1307" spans="1:6" ht="16.5" customHeight="1">
      <c r="A1307" s="737">
        <f t="shared" si="20"/>
        <v>1302</v>
      </c>
      <c r="B1307" s="737" t="s">
        <v>3709</v>
      </c>
      <c r="C1307" s="737" t="s">
        <v>2379</v>
      </c>
      <c r="D1307" s="737" t="s">
        <v>2411</v>
      </c>
      <c r="E1307" s="737">
        <v>2003</v>
      </c>
      <c r="F1307" s="737" t="s">
        <v>3646</v>
      </c>
    </row>
    <row r="1308" spans="1:6" ht="16.5" customHeight="1">
      <c r="A1308" s="737">
        <f t="shared" si="20"/>
        <v>1303</v>
      </c>
      <c r="B1308" s="737" t="s">
        <v>3710</v>
      </c>
      <c r="C1308" s="737" t="s">
        <v>2379</v>
      </c>
      <c r="D1308" s="737" t="s">
        <v>2411</v>
      </c>
      <c r="E1308" s="737">
        <v>2003</v>
      </c>
      <c r="F1308" s="737" t="s">
        <v>3646</v>
      </c>
    </row>
    <row r="1309" spans="1:6" ht="16.5" customHeight="1">
      <c r="A1309" s="737">
        <f t="shared" si="20"/>
        <v>1304</v>
      </c>
      <c r="B1309" s="737" t="s">
        <v>3711</v>
      </c>
      <c r="C1309" s="737" t="s">
        <v>2379</v>
      </c>
      <c r="D1309" s="737" t="s">
        <v>2411</v>
      </c>
      <c r="E1309" s="737">
        <v>2003</v>
      </c>
      <c r="F1309" s="737" t="s">
        <v>3646</v>
      </c>
    </row>
    <row r="1310" spans="1:6" ht="16.5" customHeight="1">
      <c r="A1310" s="737">
        <f t="shared" si="20"/>
        <v>1305</v>
      </c>
      <c r="B1310" s="737" t="s">
        <v>3712</v>
      </c>
      <c r="C1310" s="737" t="s">
        <v>2379</v>
      </c>
      <c r="D1310" s="737" t="s">
        <v>2411</v>
      </c>
      <c r="E1310" s="737">
        <v>2003</v>
      </c>
      <c r="F1310" s="737" t="s">
        <v>3646</v>
      </c>
    </row>
    <row r="1311" spans="1:6" ht="16.5" customHeight="1">
      <c r="A1311" s="737">
        <f t="shared" si="20"/>
        <v>1306</v>
      </c>
      <c r="B1311" s="737" t="s">
        <v>3713</v>
      </c>
      <c r="C1311" s="737" t="s">
        <v>2379</v>
      </c>
      <c r="D1311" s="737" t="s">
        <v>2411</v>
      </c>
      <c r="E1311" s="737">
        <v>2009</v>
      </c>
      <c r="F1311" s="737" t="s">
        <v>3646</v>
      </c>
    </row>
    <row r="1312" spans="1:6" ht="16.5" customHeight="1">
      <c r="A1312" s="737">
        <f t="shared" si="20"/>
        <v>1307</v>
      </c>
      <c r="B1312" s="737" t="s">
        <v>3714</v>
      </c>
      <c r="C1312" s="737" t="s">
        <v>2379</v>
      </c>
      <c r="D1312" s="737" t="s">
        <v>2411</v>
      </c>
      <c r="E1312" s="737">
        <v>2009</v>
      </c>
      <c r="F1312" s="737" t="s">
        <v>3646</v>
      </c>
    </row>
    <row r="1313" spans="1:6" ht="16.5" customHeight="1">
      <c r="A1313" s="737">
        <f t="shared" si="20"/>
        <v>1308</v>
      </c>
      <c r="B1313" s="737" t="s">
        <v>3715</v>
      </c>
      <c r="C1313" s="737" t="s">
        <v>2388</v>
      </c>
      <c r="D1313" s="737" t="s">
        <v>2390</v>
      </c>
      <c r="E1313" s="737">
        <v>1985</v>
      </c>
      <c r="F1313" s="737" t="s">
        <v>3646</v>
      </c>
    </row>
    <row r="1314" spans="1:6" ht="16.5" customHeight="1">
      <c r="A1314" s="737">
        <f t="shared" si="20"/>
        <v>1309</v>
      </c>
      <c r="B1314" s="737" t="s">
        <v>3716</v>
      </c>
      <c r="C1314" s="737" t="s">
        <v>2388</v>
      </c>
      <c r="D1314" s="737" t="s">
        <v>2390</v>
      </c>
      <c r="E1314" s="737">
        <v>1986</v>
      </c>
      <c r="F1314" s="737" t="s">
        <v>3646</v>
      </c>
    </row>
    <row r="1315" spans="1:6" ht="16.5" customHeight="1">
      <c r="A1315" s="737">
        <f t="shared" si="20"/>
        <v>1310</v>
      </c>
      <c r="B1315" s="737" t="s">
        <v>3717</v>
      </c>
      <c r="C1315" s="737" t="s">
        <v>2388</v>
      </c>
      <c r="D1315" s="737" t="s">
        <v>2441</v>
      </c>
      <c r="E1315" s="737">
        <v>1991</v>
      </c>
      <c r="F1315" s="737" t="s">
        <v>3646</v>
      </c>
    </row>
    <row r="1316" spans="1:6" ht="16.5" customHeight="1">
      <c r="A1316" s="737">
        <f t="shared" si="20"/>
        <v>1311</v>
      </c>
      <c r="B1316" s="737" t="s">
        <v>3718</v>
      </c>
      <c r="C1316" s="737" t="s">
        <v>2388</v>
      </c>
      <c r="D1316" s="737" t="s">
        <v>2361</v>
      </c>
      <c r="E1316" s="737">
        <v>1985</v>
      </c>
      <c r="F1316" s="737" t="s">
        <v>3646</v>
      </c>
    </row>
    <row r="1317" spans="1:6" ht="16.5" customHeight="1">
      <c r="A1317" s="737">
        <f t="shared" si="20"/>
        <v>1312</v>
      </c>
      <c r="B1317" s="737" t="s">
        <v>3719</v>
      </c>
      <c r="C1317" s="737" t="s">
        <v>2388</v>
      </c>
      <c r="D1317" s="737" t="s">
        <v>2361</v>
      </c>
      <c r="E1317" s="737">
        <v>1986</v>
      </c>
      <c r="F1317" s="737" t="s">
        <v>3646</v>
      </c>
    </row>
    <row r="1318" spans="1:6" ht="16.5" customHeight="1">
      <c r="A1318" s="737">
        <f t="shared" si="20"/>
        <v>1313</v>
      </c>
      <c r="B1318" s="737" t="s">
        <v>3720</v>
      </c>
      <c r="C1318" s="737" t="s">
        <v>2388</v>
      </c>
      <c r="D1318" s="737" t="s">
        <v>2361</v>
      </c>
      <c r="E1318" s="737">
        <v>1993</v>
      </c>
      <c r="F1318" s="737" t="s">
        <v>3646</v>
      </c>
    </row>
    <row r="1319" spans="1:6" ht="16.5" customHeight="1">
      <c r="A1319" s="737">
        <f t="shared" si="20"/>
        <v>1314</v>
      </c>
      <c r="B1319" s="737" t="s">
        <v>3721</v>
      </c>
      <c r="C1319" s="737" t="s">
        <v>2388</v>
      </c>
      <c r="D1319" s="737" t="s">
        <v>3426</v>
      </c>
      <c r="E1319" s="737">
        <v>1988</v>
      </c>
      <c r="F1319" s="737" t="s">
        <v>3646</v>
      </c>
    </row>
    <row r="1320" spans="1:6" ht="16.5" customHeight="1">
      <c r="A1320" s="737">
        <f t="shared" si="20"/>
        <v>1315</v>
      </c>
      <c r="B1320" s="737" t="s">
        <v>3722</v>
      </c>
      <c r="C1320" s="737" t="s">
        <v>2388</v>
      </c>
      <c r="D1320" s="737" t="s">
        <v>3426</v>
      </c>
      <c r="E1320" s="737">
        <v>1988</v>
      </c>
      <c r="F1320" s="737" t="s">
        <v>3646</v>
      </c>
    </row>
    <row r="1321" spans="1:6" ht="16.5" customHeight="1">
      <c r="A1321" s="737">
        <f t="shared" si="20"/>
        <v>1316</v>
      </c>
      <c r="B1321" s="737" t="s">
        <v>3723</v>
      </c>
      <c r="C1321" s="737" t="s">
        <v>2388</v>
      </c>
      <c r="D1321" s="737" t="s">
        <v>3426</v>
      </c>
      <c r="E1321" s="737">
        <v>1989</v>
      </c>
      <c r="F1321" s="737" t="s">
        <v>3646</v>
      </c>
    </row>
    <row r="1322" spans="1:6" ht="16.5" customHeight="1">
      <c r="A1322" s="737">
        <f t="shared" si="20"/>
        <v>1317</v>
      </c>
      <c r="B1322" s="737" t="s">
        <v>3724</v>
      </c>
      <c r="C1322" s="737" t="s">
        <v>2388</v>
      </c>
      <c r="D1322" s="737" t="s">
        <v>3426</v>
      </c>
      <c r="E1322" s="737">
        <v>1990</v>
      </c>
      <c r="F1322" s="737" t="s">
        <v>3646</v>
      </c>
    </row>
    <row r="1323" spans="1:6" ht="16.5" customHeight="1">
      <c r="A1323" s="737">
        <f t="shared" si="20"/>
        <v>1318</v>
      </c>
      <c r="B1323" s="737" t="s">
        <v>3725</v>
      </c>
      <c r="C1323" s="737" t="s">
        <v>2388</v>
      </c>
      <c r="D1323" s="737" t="s">
        <v>3426</v>
      </c>
      <c r="E1323" s="737">
        <v>1990</v>
      </c>
      <c r="F1323" s="737" t="s">
        <v>3646</v>
      </c>
    </row>
    <row r="1324" spans="1:6" ht="16.5" customHeight="1">
      <c r="A1324" s="737">
        <f t="shared" si="20"/>
        <v>1319</v>
      </c>
      <c r="B1324" s="737" t="s">
        <v>3726</v>
      </c>
      <c r="C1324" s="737" t="s">
        <v>2388</v>
      </c>
      <c r="D1324" s="737" t="s">
        <v>2371</v>
      </c>
      <c r="E1324" s="737">
        <v>1980</v>
      </c>
      <c r="F1324" s="737" t="s">
        <v>3646</v>
      </c>
    </row>
    <row r="1325" spans="1:6" ht="16.5" customHeight="1">
      <c r="A1325" s="737">
        <f t="shared" si="20"/>
        <v>1320</v>
      </c>
      <c r="B1325" s="737" t="s">
        <v>3727</v>
      </c>
      <c r="C1325" s="737" t="s">
        <v>2388</v>
      </c>
      <c r="D1325" s="737" t="s">
        <v>2371</v>
      </c>
      <c r="E1325" s="737">
        <v>1988</v>
      </c>
      <c r="F1325" s="737" t="s">
        <v>3646</v>
      </c>
    </row>
    <row r="1326" spans="1:6" ht="16.5" customHeight="1">
      <c r="A1326" s="737">
        <f t="shared" si="20"/>
        <v>1321</v>
      </c>
      <c r="B1326" s="737" t="s">
        <v>3728</v>
      </c>
      <c r="C1326" s="737" t="s">
        <v>2388</v>
      </c>
      <c r="D1326" s="737" t="s">
        <v>2371</v>
      </c>
      <c r="E1326" s="737">
        <v>1990</v>
      </c>
      <c r="F1326" s="737" t="s">
        <v>3646</v>
      </c>
    </row>
    <row r="1327" spans="1:6" ht="16.5" customHeight="1">
      <c r="A1327" s="737">
        <f t="shared" si="20"/>
        <v>1322</v>
      </c>
      <c r="B1327" s="737" t="s">
        <v>3729</v>
      </c>
      <c r="C1327" s="737" t="s">
        <v>2388</v>
      </c>
      <c r="D1327" s="737" t="s">
        <v>2371</v>
      </c>
      <c r="E1327" s="737">
        <v>1990</v>
      </c>
      <c r="F1327" s="737" t="s">
        <v>3646</v>
      </c>
    </row>
    <row r="1328" spans="1:6" ht="16.5" customHeight="1">
      <c r="A1328" s="737">
        <f t="shared" si="20"/>
        <v>1323</v>
      </c>
      <c r="B1328" s="737" t="s">
        <v>3730</v>
      </c>
      <c r="C1328" s="737" t="s">
        <v>2388</v>
      </c>
      <c r="D1328" s="737" t="s">
        <v>2371</v>
      </c>
      <c r="E1328" s="737">
        <v>1990</v>
      </c>
      <c r="F1328" s="737" t="s">
        <v>3646</v>
      </c>
    </row>
    <row r="1329" spans="1:6" ht="16.5" customHeight="1">
      <c r="A1329" s="737">
        <f t="shared" si="20"/>
        <v>1324</v>
      </c>
      <c r="B1329" s="737" t="s">
        <v>3731</v>
      </c>
      <c r="C1329" s="737" t="s">
        <v>2388</v>
      </c>
      <c r="D1329" s="737" t="s">
        <v>2371</v>
      </c>
      <c r="E1329" s="737">
        <v>1991</v>
      </c>
      <c r="F1329" s="737" t="s">
        <v>3646</v>
      </c>
    </row>
    <row r="1330" spans="1:6" ht="16.5" customHeight="1">
      <c r="A1330" s="737">
        <f t="shared" si="20"/>
        <v>1325</v>
      </c>
      <c r="B1330" s="737" t="s">
        <v>3732</v>
      </c>
      <c r="C1330" s="737" t="s">
        <v>2388</v>
      </c>
      <c r="D1330" s="737" t="s">
        <v>2371</v>
      </c>
      <c r="E1330" s="737">
        <v>1992</v>
      </c>
      <c r="F1330" s="737" t="s">
        <v>3646</v>
      </c>
    </row>
    <row r="1331" spans="1:6" ht="16.5" customHeight="1">
      <c r="A1331" s="737">
        <f t="shared" si="20"/>
        <v>1326</v>
      </c>
      <c r="B1331" s="737" t="s">
        <v>3733</v>
      </c>
      <c r="C1331" s="737" t="s">
        <v>2388</v>
      </c>
      <c r="D1331" s="737" t="s">
        <v>2371</v>
      </c>
      <c r="E1331" s="737">
        <v>1999</v>
      </c>
      <c r="F1331" s="737" t="s">
        <v>3646</v>
      </c>
    </row>
    <row r="1332" spans="1:6" ht="16.5" customHeight="1">
      <c r="A1332" s="737">
        <f t="shared" si="20"/>
        <v>1327</v>
      </c>
      <c r="B1332" s="737" t="s">
        <v>3734</v>
      </c>
      <c r="C1332" s="737" t="s">
        <v>2388</v>
      </c>
      <c r="D1332" s="737" t="s">
        <v>2371</v>
      </c>
      <c r="E1332" s="737">
        <v>1999</v>
      </c>
      <c r="F1332" s="737" t="s">
        <v>3646</v>
      </c>
    </row>
    <row r="1333" spans="1:6" ht="16.5" customHeight="1">
      <c r="A1333" s="737">
        <f t="shared" si="20"/>
        <v>1328</v>
      </c>
      <c r="B1333" s="737" t="s">
        <v>3735</v>
      </c>
      <c r="C1333" s="737" t="s">
        <v>2388</v>
      </c>
      <c r="D1333" s="737" t="s">
        <v>3736</v>
      </c>
      <c r="E1333" s="737">
        <v>1982</v>
      </c>
      <c r="F1333" s="737" t="s">
        <v>3646</v>
      </c>
    </row>
    <row r="1334" spans="1:6" ht="16.5" customHeight="1">
      <c r="A1334" s="737">
        <f t="shared" si="20"/>
        <v>1329</v>
      </c>
      <c r="B1334" s="737" t="s">
        <v>3737</v>
      </c>
      <c r="C1334" s="737" t="s">
        <v>2388</v>
      </c>
      <c r="D1334" s="737" t="s">
        <v>3437</v>
      </c>
      <c r="E1334" s="737">
        <v>2009</v>
      </c>
      <c r="F1334" s="737" t="s">
        <v>3646</v>
      </c>
    </row>
    <row r="1335" spans="1:6" ht="16.5" customHeight="1">
      <c r="A1335" s="737">
        <f t="shared" si="20"/>
        <v>1330</v>
      </c>
      <c r="B1335" s="737" t="s">
        <v>3738</v>
      </c>
      <c r="C1335" s="737" t="s">
        <v>2388</v>
      </c>
      <c r="D1335" s="737" t="s">
        <v>2364</v>
      </c>
      <c r="E1335" s="737">
        <v>1999</v>
      </c>
      <c r="F1335" s="737" t="s">
        <v>3646</v>
      </c>
    </row>
    <row r="1336" spans="1:6" ht="16.5" customHeight="1">
      <c r="A1336" s="737">
        <f t="shared" si="20"/>
        <v>1331</v>
      </c>
      <c r="B1336" s="737" t="s">
        <v>3739</v>
      </c>
      <c r="C1336" s="737" t="s">
        <v>2388</v>
      </c>
      <c r="D1336" s="737" t="s">
        <v>3740</v>
      </c>
      <c r="E1336" s="737">
        <v>1982</v>
      </c>
      <c r="F1336" s="737" t="s">
        <v>3646</v>
      </c>
    </row>
    <row r="1337" spans="1:6" ht="16.5" customHeight="1">
      <c r="A1337" s="737">
        <f t="shared" si="20"/>
        <v>1332</v>
      </c>
      <c r="B1337" s="737" t="s">
        <v>3741</v>
      </c>
      <c r="C1337" s="737" t="s">
        <v>2360</v>
      </c>
      <c r="D1337" s="737" t="s">
        <v>2390</v>
      </c>
      <c r="E1337" s="737">
        <v>1981</v>
      </c>
      <c r="F1337" s="737" t="s">
        <v>3646</v>
      </c>
    </row>
    <row r="1338" spans="1:6" ht="16.5" customHeight="1">
      <c r="A1338" s="737">
        <f t="shared" si="20"/>
        <v>1333</v>
      </c>
      <c r="B1338" s="737" t="s">
        <v>3742</v>
      </c>
      <c r="C1338" s="737" t="s">
        <v>2360</v>
      </c>
      <c r="D1338" s="737" t="s">
        <v>2390</v>
      </c>
      <c r="E1338" s="737">
        <v>1981</v>
      </c>
      <c r="F1338" s="737" t="s">
        <v>3646</v>
      </c>
    </row>
    <row r="1339" spans="1:6" ht="16.5" customHeight="1">
      <c r="A1339" s="737">
        <f t="shared" si="20"/>
        <v>1334</v>
      </c>
      <c r="B1339" s="737" t="s">
        <v>3743</v>
      </c>
      <c r="C1339" s="737" t="s">
        <v>2360</v>
      </c>
      <c r="D1339" s="737" t="s">
        <v>2390</v>
      </c>
      <c r="E1339" s="737">
        <v>1981</v>
      </c>
      <c r="F1339" s="737" t="s">
        <v>3646</v>
      </c>
    </row>
    <row r="1340" spans="1:6" ht="16.5" customHeight="1">
      <c r="A1340" s="737">
        <f t="shared" si="20"/>
        <v>1335</v>
      </c>
      <c r="B1340" s="737" t="s">
        <v>3744</v>
      </c>
      <c r="C1340" s="737" t="s">
        <v>2360</v>
      </c>
      <c r="D1340" s="737" t="s">
        <v>2390</v>
      </c>
      <c r="E1340" s="737">
        <v>1981</v>
      </c>
      <c r="F1340" s="737" t="s">
        <v>3646</v>
      </c>
    </row>
    <row r="1341" spans="1:6" ht="16.5" customHeight="1">
      <c r="A1341" s="737">
        <f t="shared" si="20"/>
        <v>1336</v>
      </c>
      <c r="B1341" s="737" t="s">
        <v>3745</v>
      </c>
      <c r="C1341" s="737" t="s">
        <v>2360</v>
      </c>
      <c r="D1341" s="737" t="s">
        <v>2390</v>
      </c>
      <c r="E1341" s="737">
        <v>1989</v>
      </c>
      <c r="F1341" s="737" t="s">
        <v>3646</v>
      </c>
    </row>
    <row r="1342" spans="1:6" ht="16.5" customHeight="1">
      <c r="A1342" s="737">
        <f t="shared" si="20"/>
        <v>1337</v>
      </c>
      <c r="B1342" s="737" t="s">
        <v>3746</v>
      </c>
      <c r="C1342" s="737" t="s">
        <v>2360</v>
      </c>
      <c r="D1342" s="737" t="s">
        <v>2390</v>
      </c>
      <c r="E1342" s="737">
        <v>1992</v>
      </c>
      <c r="F1342" s="737" t="s">
        <v>3646</v>
      </c>
    </row>
    <row r="1343" spans="1:6" ht="16.5" customHeight="1">
      <c r="A1343" s="737">
        <f t="shared" si="20"/>
        <v>1338</v>
      </c>
      <c r="B1343" s="737" t="s">
        <v>3747</v>
      </c>
      <c r="C1343" s="737" t="s">
        <v>2360</v>
      </c>
      <c r="D1343" s="737" t="s">
        <v>2390</v>
      </c>
      <c r="E1343" s="737">
        <v>1993</v>
      </c>
      <c r="F1343" s="737" t="s">
        <v>3646</v>
      </c>
    </row>
    <row r="1344" spans="1:6" ht="16.5" customHeight="1">
      <c r="A1344" s="737">
        <f t="shared" si="20"/>
        <v>1339</v>
      </c>
      <c r="B1344" s="737" t="s">
        <v>3748</v>
      </c>
      <c r="C1344" s="737" t="s">
        <v>2360</v>
      </c>
      <c r="D1344" s="737" t="s">
        <v>2390</v>
      </c>
      <c r="E1344" s="737">
        <v>1994</v>
      </c>
      <c r="F1344" s="737" t="s">
        <v>3646</v>
      </c>
    </row>
    <row r="1345" spans="1:6" ht="16.5" customHeight="1">
      <c r="A1345" s="737">
        <f t="shared" si="20"/>
        <v>1340</v>
      </c>
      <c r="B1345" s="737" t="s">
        <v>3749</v>
      </c>
      <c r="C1345" s="737" t="s">
        <v>2360</v>
      </c>
      <c r="D1345" s="737" t="s">
        <v>2390</v>
      </c>
      <c r="E1345" s="737">
        <v>1994</v>
      </c>
      <c r="F1345" s="737" t="s">
        <v>3646</v>
      </c>
    </row>
    <row r="1346" spans="1:6" ht="16.5" customHeight="1">
      <c r="A1346" s="737">
        <f t="shared" si="20"/>
        <v>1341</v>
      </c>
      <c r="B1346" s="737" t="s">
        <v>3750</v>
      </c>
      <c r="C1346" s="737" t="s">
        <v>2360</v>
      </c>
      <c r="D1346" s="737" t="s">
        <v>2390</v>
      </c>
      <c r="E1346" s="737">
        <v>1994</v>
      </c>
      <c r="F1346" s="737" t="s">
        <v>3646</v>
      </c>
    </row>
    <row r="1347" spans="1:6" ht="16.5" customHeight="1">
      <c r="A1347" s="737">
        <f t="shared" si="20"/>
        <v>1342</v>
      </c>
      <c r="B1347" s="737" t="s">
        <v>3751</v>
      </c>
      <c r="C1347" s="737" t="s">
        <v>2360</v>
      </c>
      <c r="D1347" s="737" t="s">
        <v>2390</v>
      </c>
      <c r="E1347" s="737">
        <v>1994</v>
      </c>
      <c r="F1347" s="737" t="s">
        <v>3646</v>
      </c>
    </row>
    <row r="1348" spans="1:6" ht="16.5" customHeight="1">
      <c r="A1348" s="737">
        <f t="shared" si="20"/>
        <v>1343</v>
      </c>
      <c r="B1348" s="737" t="s">
        <v>3752</v>
      </c>
      <c r="C1348" s="737" t="s">
        <v>2360</v>
      </c>
      <c r="D1348" s="737" t="s">
        <v>2390</v>
      </c>
      <c r="E1348" s="737">
        <v>1994</v>
      </c>
      <c r="F1348" s="737" t="s">
        <v>3646</v>
      </c>
    </row>
    <row r="1349" spans="1:6" ht="16.5" customHeight="1">
      <c r="A1349" s="737">
        <f t="shared" si="20"/>
        <v>1344</v>
      </c>
      <c r="B1349" s="737" t="s">
        <v>3753</v>
      </c>
      <c r="C1349" s="737" t="s">
        <v>2360</v>
      </c>
      <c r="D1349" s="737" t="s">
        <v>2390</v>
      </c>
      <c r="E1349" s="737">
        <v>1994</v>
      </c>
      <c r="F1349" s="737" t="s">
        <v>3646</v>
      </c>
    </row>
    <row r="1350" spans="1:6" ht="16.5" customHeight="1">
      <c r="A1350" s="737">
        <f t="shared" si="20"/>
        <v>1345</v>
      </c>
      <c r="B1350" s="737" t="s">
        <v>3754</v>
      </c>
      <c r="C1350" s="737" t="s">
        <v>2360</v>
      </c>
      <c r="D1350" s="737" t="s">
        <v>2390</v>
      </c>
      <c r="E1350" s="737">
        <v>1994</v>
      </c>
      <c r="F1350" s="737" t="s">
        <v>3646</v>
      </c>
    </row>
    <row r="1351" spans="1:6" ht="16.5" customHeight="1">
      <c r="A1351" s="737">
        <f t="shared" si="20"/>
        <v>1346</v>
      </c>
      <c r="B1351" s="737" t="s">
        <v>3755</v>
      </c>
      <c r="C1351" s="737" t="s">
        <v>2360</v>
      </c>
      <c r="D1351" s="737" t="s">
        <v>2390</v>
      </c>
      <c r="E1351" s="737">
        <v>1994</v>
      </c>
      <c r="F1351" s="737" t="s">
        <v>3646</v>
      </c>
    </row>
    <row r="1352" spans="1:6" ht="16.5" customHeight="1">
      <c r="A1352" s="737">
        <f t="shared" ref="A1352:A1415" si="21">A1351+1</f>
        <v>1347</v>
      </c>
      <c r="B1352" s="737" t="s">
        <v>3756</v>
      </c>
      <c r="C1352" s="737" t="s">
        <v>2360</v>
      </c>
      <c r="D1352" s="737" t="s">
        <v>2390</v>
      </c>
      <c r="E1352" s="737">
        <v>1994</v>
      </c>
      <c r="F1352" s="737" t="s">
        <v>3646</v>
      </c>
    </row>
    <row r="1353" spans="1:6" ht="16.5" customHeight="1">
      <c r="A1353" s="737">
        <f t="shared" si="21"/>
        <v>1348</v>
      </c>
      <c r="B1353" s="737" t="s">
        <v>3757</v>
      </c>
      <c r="C1353" s="737" t="s">
        <v>2360</v>
      </c>
      <c r="D1353" s="737" t="s">
        <v>2390</v>
      </c>
      <c r="E1353" s="737">
        <v>1996</v>
      </c>
      <c r="F1353" s="737" t="s">
        <v>3646</v>
      </c>
    </row>
    <row r="1354" spans="1:6" ht="16.5" customHeight="1">
      <c r="A1354" s="737">
        <f t="shared" si="21"/>
        <v>1349</v>
      </c>
      <c r="B1354" s="737" t="s">
        <v>3758</v>
      </c>
      <c r="C1354" s="737" t="s">
        <v>2360</v>
      </c>
      <c r="D1354" s="737" t="s">
        <v>2390</v>
      </c>
      <c r="E1354" s="737">
        <v>1996</v>
      </c>
      <c r="F1354" s="737" t="s">
        <v>3646</v>
      </c>
    </row>
    <row r="1355" spans="1:6" ht="16.5" customHeight="1">
      <c r="A1355" s="737">
        <f t="shared" si="21"/>
        <v>1350</v>
      </c>
      <c r="B1355" s="737" t="s">
        <v>3759</v>
      </c>
      <c r="C1355" s="737" t="s">
        <v>2360</v>
      </c>
      <c r="D1355" s="737" t="s">
        <v>2390</v>
      </c>
      <c r="E1355" s="737">
        <v>1996</v>
      </c>
      <c r="F1355" s="737" t="s">
        <v>3646</v>
      </c>
    </row>
    <row r="1356" spans="1:6" ht="16.5" customHeight="1">
      <c r="A1356" s="737">
        <f t="shared" si="21"/>
        <v>1351</v>
      </c>
      <c r="B1356" s="737" t="s">
        <v>3760</v>
      </c>
      <c r="C1356" s="737" t="s">
        <v>2360</v>
      </c>
      <c r="D1356" s="737" t="s">
        <v>2390</v>
      </c>
      <c r="E1356" s="737">
        <v>1997</v>
      </c>
      <c r="F1356" s="737" t="s">
        <v>3646</v>
      </c>
    </row>
    <row r="1357" spans="1:6" ht="16.5" customHeight="1">
      <c r="A1357" s="737">
        <f t="shared" si="21"/>
        <v>1352</v>
      </c>
      <c r="B1357" s="737" t="s">
        <v>3761</v>
      </c>
      <c r="C1357" s="737" t="s">
        <v>2360</v>
      </c>
      <c r="D1357" s="737" t="s">
        <v>2390</v>
      </c>
      <c r="E1357" s="737">
        <v>1998</v>
      </c>
      <c r="F1357" s="737" t="s">
        <v>3646</v>
      </c>
    </row>
    <row r="1358" spans="1:6" ht="16.5" customHeight="1">
      <c r="A1358" s="737">
        <f t="shared" si="21"/>
        <v>1353</v>
      </c>
      <c r="B1358" s="737" t="s">
        <v>3762</v>
      </c>
      <c r="C1358" s="737" t="s">
        <v>2360</v>
      </c>
      <c r="D1358" s="737" t="s">
        <v>2390</v>
      </c>
      <c r="E1358" s="737">
        <v>2003</v>
      </c>
      <c r="F1358" s="737" t="s">
        <v>3646</v>
      </c>
    </row>
    <row r="1359" spans="1:6" ht="16.5" customHeight="1">
      <c r="A1359" s="737">
        <f t="shared" si="21"/>
        <v>1354</v>
      </c>
      <c r="B1359" s="737" t="s">
        <v>3763</v>
      </c>
      <c r="C1359" s="737" t="s">
        <v>2360</v>
      </c>
      <c r="D1359" s="737" t="s">
        <v>2390</v>
      </c>
      <c r="E1359" s="737">
        <v>2003</v>
      </c>
      <c r="F1359" s="737" t="s">
        <v>3646</v>
      </c>
    </row>
    <row r="1360" spans="1:6" ht="16.5" customHeight="1">
      <c r="A1360" s="737">
        <f t="shared" si="21"/>
        <v>1355</v>
      </c>
      <c r="B1360" s="737" t="s">
        <v>3764</v>
      </c>
      <c r="C1360" s="737" t="s">
        <v>2360</v>
      </c>
      <c r="D1360" s="737" t="s">
        <v>2390</v>
      </c>
      <c r="E1360" s="737">
        <v>2003</v>
      </c>
      <c r="F1360" s="737" t="s">
        <v>3646</v>
      </c>
    </row>
    <row r="1361" spans="1:6" ht="16.5" customHeight="1">
      <c r="A1361" s="737">
        <f t="shared" si="21"/>
        <v>1356</v>
      </c>
      <c r="B1361" s="737" t="s">
        <v>3765</v>
      </c>
      <c r="C1361" s="737" t="s">
        <v>2360</v>
      </c>
      <c r="D1361" s="737" t="s">
        <v>2390</v>
      </c>
      <c r="E1361" s="737">
        <v>2004</v>
      </c>
      <c r="F1361" s="737" t="s">
        <v>3646</v>
      </c>
    </row>
    <row r="1362" spans="1:6" ht="16.5" customHeight="1">
      <c r="A1362" s="737">
        <f t="shared" si="21"/>
        <v>1357</v>
      </c>
      <c r="B1362" s="737" t="s">
        <v>3766</v>
      </c>
      <c r="C1362" s="737" t="s">
        <v>2360</v>
      </c>
      <c r="D1362" s="737" t="s">
        <v>2390</v>
      </c>
      <c r="E1362" s="737">
        <v>2005</v>
      </c>
      <c r="F1362" s="737" t="s">
        <v>3646</v>
      </c>
    </row>
    <row r="1363" spans="1:6" ht="16.5" customHeight="1">
      <c r="A1363" s="737">
        <f t="shared" si="21"/>
        <v>1358</v>
      </c>
      <c r="B1363" s="737" t="s">
        <v>3767</v>
      </c>
      <c r="C1363" s="737" t="s">
        <v>2360</v>
      </c>
      <c r="D1363" s="737" t="s">
        <v>2390</v>
      </c>
      <c r="E1363" s="737">
        <v>2005</v>
      </c>
      <c r="F1363" s="737" t="s">
        <v>3646</v>
      </c>
    </row>
    <row r="1364" spans="1:6" ht="16.5" customHeight="1">
      <c r="A1364" s="737">
        <f t="shared" si="21"/>
        <v>1359</v>
      </c>
      <c r="B1364" s="737" t="s">
        <v>3768</v>
      </c>
      <c r="C1364" s="737" t="s">
        <v>2360</v>
      </c>
      <c r="D1364" s="737" t="s">
        <v>2390</v>
      </c>
      <c r="E1364" s="737">
        <v>2005</v>
      </c>
      <c r="F1364" s="737" t="s">
        <v>3646</v>
      </c>
    </row>
    <row r="1365" spans="1:6" ht="16.5" customHeight="1">
      <c r="A1365" s="737">
        <f t="shared" si="21"/>
        <v>1360</v>
      </c>
      <c r="B1365" s="737" t="s">
        <v>3769</v>
      </c>
      <c r="C1365" s="737" t="s">
        <v>2360</v>
      </c>
      <c r="D1365" s="737" t="s">
        <v>2390</v>
      </c>
      <c r="E1365" s="737">
        <v>2005</v>
      </c>
      <c r="F1365" s="737" t="s">
        <v>3646</v>
      </c>
    </row>
    <row r="1366" spans="1:6" ht="16.5" customHeight="1">
      <c r="A1366" s="737">
        <f t="shared" si="21"/>
        <v>1361</v>
      </c>
      <c r="B1366" s="737" t="s">
        <v>3770</v>
      </c>
      <c r="C1366" s="737" t="s">
        <v>2360</v>
      </c>
      <c r="D1366" s="737" t="s">
        <v>2390</v>
      </c>
      <c r="E1366" s="737">
        <v>2005</v>
      </c>
      <c r="F1366" s="737" t="s">
        <v>3646</v>
      </c>
    </row>
    <row r="1367" spans="1:6" ht="16.5" customHeight="1">
      <c r="A1367" s="737">
        <f t="shared" si="21"/>
        <v>1362</v>
      </c>
      <c r="B1367" s="737" t="s">
        <v>3771</v>
      </c>
      <c r="C1367" s="737" t="s">
        <v>2360</v>
      </c>
      <c r="D1367" s="737" t="s">
        <v>2390</v>
      </c>
      <c r="E1367" s="737">
        <v>2005</v>
      </c>
      <c r="F1367" s="737" t="s">
        <v>3646</v>
      </c>
    </row>
    <row r="1368" spans="1:6" ht="16.5" customHeight="1">
      <c r="A1368" s="737">
        <f t="shared" si="21"/>
        <v>1363</v>
      </c>
      <c r="B1368" s="737" t="s">
        <v>3772</v>
      </c>
      <c r="C1368" s="737" t="s">
        <v>2360</v>
      </c>
      <c r="D1368" s="737" t="s">
        <v>2390</v>
      </c>
      <c r="E1368" s="737">
        <v>2006</v>
      </c>
      <c r="F1368" s="737" t="s">
        <v>3646</v>
      </c>
    </row>
    <row r="1369" spans="1:6" ht="16.5" customHeight="1">
      <c r="A1369" s="737">
        <f t="shared" si="21"/>
        <v>1364</v>
      </c>
      <c r="B1369" s="737" t="s">
        <v>3773</v>
      </c>
      <c r="C1369" s="737" t="s">
        <v>2360</v>
      </c>
      <c r="D1369" s="737" t="s">
        <v>2390</v>
      </c>
      <c r="E1369" s="737">
        <v>2007</v>
      </c>
      <c r="F1369" s="737" t="s">
        <v>3646</v>
      </c>
    </row>
    <row r="1370" spans="1:6" ht="16.5" customHeight="1">
      <c r="A1370" s="737">
        <f t="shared" si="21"/>
        <v>1365</v>
      </c>
      <c r="B1370" s="737" t="s">
        <v>3774</v>
      </c>
      <c r="C1370" s="737" t="s">
        <v>2360</v>
      </c>
      <c r="D1370" s="737" t="s">
        <v>2390</v>
      </c>
      <c r="E1370" s="737">
        <v>2007</v>
      </c>
      <c r="F1370" s="737" t="s">
        <v>3646</v>
      </c>
    </row>
    <row r="1371" spans="1:6" ht="16.5" customHeight="1">
      <c r="A1371" s="737">
        <f t="shared" si="21"/>
        <v>1366</v>
      </c>
      <c r="B1371" s="737" t="s">
        <v>3775</v>
      </c>
      <c r="C1371" s="737" t="s">
        <v>2360</v>
      </c>
      <c r="D1371" s="737" t="s">
        <v>2390</v>
      </c>
      <c r="E1371" s="737">
        <v>2007</v>
      </c>
      <c r="F1371" s="737" t="s">
        <v>3646</v>
      </c>
    </row>
    <row r="1372" spans="1:6" ht="16.5" customHeight="1">
      <c r="A1372" s="737">
        <f t="shared" si="21"/>
        <v>1367</v>
      </c>
      <c r="B1372" s="737" t="s">
        <v>3776</v>
      </c>
      <c r="C1372" s="737" t="s">
        <v>2360</v>
      </c>
      <c r="D1372" s="737" t="s">
        <v>2390</v>
      </c>
      <c r="E1372" s="737">
        <v>2007</v>
      </c>
      <c r="F1372" s="737" t="s">
        <v>3646</v>
      </c>
    </row>
    <row r="1373" spans="1:6" ht="16.5" customHeight="1">
      <c r="A1373" s="737">
        <f t="shared" si="21"/>
        <v>1368</v>
      </c>
      <c r="B1373" s="737" t="s">
        <v>3777</v>
      </c>
      <c r="C1373" s="737" t="s">
        <v>2360</v>
      </c>
      <c r="D1373" s="737" t="s">
        <v>2390</v>
      </c>
      <c r="E1373" s="737">
        <v>2007</v>
      </c>
      <c r="F1373" s="737" t="s">
        <v>3646</v>
      </c>
    </row>
    <row r="1374" spans="1:6" ht="16.5" customHeight="1">
      <c r="A1374" s="737">
        <f t="shared" si="21"/>
        <v>1369</v>
      </c>
      <c r="B1374" s="737" t="s">
        <v>3778</v>
      </c>
      <c r="C1374" s="737" t="s">
        <v>2360</v>
      </c>
      <c r="D1374" s="737" t="s">
        <v>2390</v>
      </c>
      <c r="E1374" s="737">
        <v>2007</v>
      </c>
      <c r="F1374" s="737" t="s">
        <v>3646</v>
      </c>
    </row>
    <row r="1375" spans="1:6" ht="16.5" customHeight="1">
      <c r="A1375" s="737">
        <f t="shared" si="21"/>
        <v>1370</v>
      </c>
      <c r="B1375" s="737" t="s">
        <v>3779</v>
      </c>
      <c r="C1375" s="737" t="s">
        <v>2360</v>
      </c>
      <c r="D1375" s="737" t="s">
        <v>2390</v>
      </c>
      <c r="E1375" s="737">
        <v>2007</v>
      </c>
      <c r="F1375" s="737" t="s">
        <v>3646</v>
      </c>
    </row>
    <row r="1376" spans="1:6" ht="16.5" customHeight="1">
      <c r="A1376" s="737">
        <f t="shared" si="21"/>
        <v>1371</v>
      </c>
      <c r="B1376" s="737" t="s">
        <v>3780</v>
      </c>
      <c r="C1376" s="737" t="s">
        <v>2360</v>
      </c>
      <c r="D1376" s="737" t="s">
        <v>2390</v>
      </c>
      <c r="E1376" s="737">
        <v>2007</v>
      </c>
      <c r="F1376" s="737" t="s">
        <v>3646</v>
      </c>
    </row>
    <row r="1377" spans="1:6" ht="16.5" customHeight="1">
      <c r="A1377" s="737">
        <f t="shared" si="21"/>
        <v>1372</v>
      </c>
      <c r="B1377" s="737" t="s">
        <v>3781</v>
      </c>
      <c r="C1377" s="737" t="s">
        <v>2360</v>
      </c>
      <c r="D1377" s="737" t="s">
        <v>2390</v>
      </c>
      <c r="E1377" s="737">
        <v>2007</v>
      </c>
      <c r="F1377" s="737" t="s">
        <v>3646</v>
      </c>
    </row>
    <row r="1378" spans="1:6" ht="16.5" customHeight="1">
      <c r="A1378" s="737">
        <f t="shared" si="21"/>
        <v>1373</v>
      </c>
      <c r="B1378" s="737" t="s">
        <v>3782</v>
      </c>
      <c r="C1378" s="737" t="s">
        <v>2360</v>
      </c>
      <c r="D1378" s="737" t="s">
        <v>2390</v>
      </c>
      <c r="E1378" s="737">
        <v>2007</v>
      </c>
      <c r="F1378" s="737" t="s">
        <v>3646</v>
      </c>
    </row>
    <row r="1379" spans="1:6" ht="16.5" customHeight="1">
      <c r="A1379" s="737">
        <f t="shared" si="21"/>
        <v>1374</v>
      </c>
      <c r="B1379" s="737" t="s">
        <v>3783</v>
      </c>
      <c r="C1379" s="737" t="s">
        <v>2360</v>
      </c>
      <c r="D1379" s="737" t="s">
        <v>2390</v>
      </c>
      <c r="E1379" s="737">
        <v>2007</v>
      </c>
      <c r="F1379" s="737" t="s">
        <v>3646</v>
      </c>
    </row>
    <row r="1380" spans="1:6" ht="16.5" customHeight="1">
      <c r="A1380" s="737">
        <f t="shared" si="21"/>
        <v>1375</v>
      </c>
      <c r="B1380" s="737" t="s">
        <v>3784</v>
      </c>
      <c r="C1380" s="737" t="s">
        <v>2360</v>
      </c>
      <c r="D1380" s="737" t="s">
        <v>2390</v>
      </c>
      <c r="E1380" s="737">
        <v>2007</v>
      </c>
      <c r="F1380" s="737" t="s">
        <v>3646</v>
      </c>
    </row>
    <row r="1381" spans="1:6" ht="16.5" customHeight="1">
      <c r="A1381" s="737">
        <f t="shared" si="21"/>
        <v>1376</v>
      </c>
      <c r="B1381" s="737" t="s">
        <v>3785</v>
      </c>
      <c r="C1381" s="737" t="s">
        <v>2360</v>
      </c>
      <c r="D1381" s="737" t="s">
        <v>3786</v>
      </c>
      <c r="E1381" s="737">
        <v>1973</v>
      </c>
      <c r="F1381" s="737" t="s">
        <v>3646</v>
      </c>
    </row>
    <row r="1382" spans="1:6" ht="16.5" customHeight="1">
      <c r="A1382" s="737">
        <f t="shared" si="21"/>
        <v>1377</v>
      </c>
      <c r="B1382" s="737" t="s">
        <v>3787</v>
      </c>
      <c r="C1382" s="737" t="s">
        <v>2360</v>
      </c>
      <c r="D1382" s="737" t="s">
        <v>2441</v>
      </c>
      <c r="E1382" s="737">
        <v>1981</v>
      </c>
      <c r="F1382" s="737" t="s">
        <v>3646</v>
      </c>
    </row>
    <row r="1383" spans="1:6" ht="16.5" customHeight="1">
      <c r="A1383" s="737">
        <f t="shared" si="21"/>
        <v>1378</v>
      </c>
      <c r="B1383" s="737" t="s">
        <v>3788</v>
      </c>
      <c r="C1383" s="737" t="s">
        <v>2360</v>
      </c>
      <c r="D1383" s="737" t="s">
        <v>2441</v>
      </c>
      <c r="E1383" s="737">
        <v>1986</v>
      </c>
      <c r="F1383" s="737" t="s">
        <v>3646</v>
      </c>
    </row>
    <row r="1384" spans="1:6" ht="16.5" customHeight="1">
      <c r="A1384" s="737">
        <f t="shared" si="21"/>
        <v>1379</v>
      </c>
      <c r="B1384" s="737" t="s">
        <v>3789</v>
      </c>
      <c r="C1384" s="737" t="s">
        <v>2360</v>
      </c>
      <c r="D1384" s="737" t="s">
        <v>2361</v>
      </c>
      <c r="E1384" s="737">
        <v>1981</v>
      </c>
      <c r="F1384" s="737" t="s">
        <v>3646</v>
      </c>
    </row>
    <row r="1385" spans="1:6" ht="16.5" customHeight="1">
      <c r="A1385" s="737">
        <f t="shared" si="21"/>
        <v>1380</v>
      </c>
      <c r="B1385" s="737" t="s">
        <v>3790</v>
      </c>
      <c r="C1385" s="737" t="s">
        <v>2360</v>
      </c>
      <c r="D1385" s="737" t="s">
        <v>2361</v>
      </c>
      <c r="E1385" s="737">
        <v>1991</v>
      </c>
      <c r="F1385" s="737" t="s">
        <v>3646</v>
      </c>
    </row>
    <row r="1386" spans="1:6" ht="16.5" customHeight="1">
      <c r="A1386" s="737">
        <f t="shared" si="21"/>
        <v>1381</v>
      </c>
      <c r="B1386" s="737" t="s">
        <v>3791</v>
      </c>
      <c r="C1386" s="737" t="s">
        <v>2360</v>
      </c>
      <c r="D1386" s="737" t="s">
        <v>2361</v>
      </c>
      <c r="E1386" s="737">
        <v>1991</v>
      </c>
      <c r="F1386" s="737" t="s">
        <v>3646</v>
      </c>
    </row>
    <row r="1387" spans="1:6" ht="16.5" customHeight="1">
      <c r="A1387" s="737">
        <f t="shared" si="21"/>
        <v>1382</v>
      </c>
      <c r="B1387" s="737" t="s">
        <v>3792</v>
      </c>
      <c r="C1387" s="737" t="s">
        <v>2360</v>
      </c>
      <c r="D1387" s="737" t="s">
        <v>2361</v>
      </c>
      <c r="E1387" s="737">
        <v>1992</v>
      </c>
      <c r="F1387" s="737" t="s">
        <v>3646</v>
      </c>
    </row>
    <row r="1388" spans="1:6" ht="16.5" customHeight="1">
      <c r="A1388" s="737">
        <f t="shared" si="21"/>
        <v>1383</v>
      </c>
      <c r="B1388" s="737" t="s">
        <v>3793</v>
      </c>
      <c r="C1388" s="737" t="s">
        <v>2360</v>
      </c>
      <c r="D1388" s="737" t="s">
        <v>2361</v>
      </c>
      <c r="E1388" s="737">
        <v>1992</v>
      </c>
      <c r="F1388" s="737" t="s">
        <v>3646</v>
      </c>
    </row>
    <row r="1389" spans="1:6" ht="16.5" customHeight="1">
      <c r="A1389" s="737">
        <f t="shared" si="21"/>
        <v>1384</v>
      </c>
      <c r="B1389" s="737" t="s">
        <v>3794</v>
      </c>
      <c r="C1389" s="737" t="s">
        <v>2360</v>
      </c>
      <c r="D1389" s="737" t="s">
        <v>2361</v>
      </c>
      <c r="E1389" s="737">
        <v>1997</v>
      </c>
      <c r="F1389" s="737" t="s">
        <v>3646</v>
      </c>
    </row>
    <row r="1390" spans="1:6" ht="16.5" customHeight="1">
      <c r="A1390" s="737">
        <f t="shared" si="21"/>
        <v>1385</v>
      </c>
      <c r="B1390" s="737" t="s">
        <v>3795</v>
      </c>
      <c r="C1390" s="737" t="s">
        <v>2360</v>
      </c>
      <c r="D1390" s="737" t="s">
        <v>2361</v>
      </c>
      <c r="E1390" s="737">
        <v>2001</v>
      </c>
      <c r="F1390" s="737" t="s">
        <v>3646</v>
      </c>
    </row>
    <row r="1391" spans="1:6" ht="16.5" customHeight="1">
      <c r="A1391" s="737">
        <f t="shared" si="21"/>
        <v>1386</v>
      </c>
      <c r="B1391" s="737" t="s">
        <v>3796</v>
      </c>
      <c r="C1391" s="737" t="s">
        <v>2360</v>
      </c>
      <c r="D1391" s="737" t="s">
        <v>2361</v>
      </c>
      <c r="E1391" s="737">
        <v>2003</v>
      </c>
      <c r="F1391" s="737" t="s">
        <v>3646</v>
      </c>
    </row>
    <row r="1392" spans="1:6" ht="16.5" customHeight="1">
      <c r="A1392" s="737">
        <f t="shared" si="21"/>
        <v>1387</v>
      </c>
      <c r="B1392" s="737" t="s">
        <v>3797</v>
      </c>
      <c r="C1392" s="737" t="s">
        <v>2360</v>
      </c>
      <c r="D1392" s="737" t="s">
        <v>2361</v>
      </c>
      <c r="E1392" s="737">
        <v>2007</v>
      </c>
      <c r="F1392" s="737" t="s">
        <v>3646</v>
      </c>
    </row>
    <row r="1393" spans="1:6" ht="16.5" customHeight="1">
      <c r="A1393" s="737">
        <f t="shared" si="21"/>
        <v>1388</v>
      </c>
      <c r="B1393" s="737" t="s">
        <v>3798</v>
      </c>
      <c r="C1393" s="737" t="s">
        <v>2360</v>
      </c>
      <c r="D1393" s="737" t="s">
        <v>2371</v>
      </c>
      <c r="E1393" s="737">
        <v>82</v>
      </c>
      <c r="F1393" s="737" t="s">
        <v>3646</v>
      </c>
    </row>
    <row r="1394" spans="1:6" ht="16.5" customHeight="1">
      <c r="A1394" s="737">
        <f t="shared" si="21"/>
        <v>1389</v>
      </c>
      <c r="B1394" s="737" t="s">
        <v>3799</v>
      </c>
      <c r="C1394" s="737" t="s">
        <v>2360</v>
      </c>
      <c r="D1394" s="737" t="s">
        <v>2371</v>
      </c>
      <c r="E1394" s="737">
        <v>1981</v>
      </c>
      <c r="F1394" s="737" t="s">
        <v>3646</v>
      </c>
    </row>
    <row r="1395" spans="1:6" ht="16.5" customHeight="1">
      <c r="A1395" s="737">
        <f t="shared" si="21"/>
        <v>1390</v>
      </c>
      <c r="B1395" s="737" t="s">
        <v>3800</v>
      </c>
      <c r="C1395" s="737" t="s">
        <v>2360</v>
      </c>
      <c r="D1395" s="737" t="s">
        <v>2371</v>
      </c>
      <c r="E1395" s="737">
        <v>1982</v>
      </c>
      <c r="F1395" s="737" t="s">
        <v>3646</v>
      </c>
    </row>
    <row r="1396" spans="1:6" ht="16.5" customHeight="1">
      <c r="A1396" s="737">
        <f t="shared" si="21"/>
        <v>1391</v>
      </c>
      <c r="B1396" s="737" t="s">
        <v>3801</v>
      </c>
      <c r="C1396" s="737" t="s">
        <v>2360</v>
      </c>
      <c r="D1396" s="737" t="s">
        <v>2371</v>
      </c>
      <c r="E1396" s="737">
        <v>1982</v>
      </c>
      <c r="F1396" s="737" t="s">
        <v>3646</v>
      </c>
    </row>
    <row r="1397" spans="1:6" ht="16.5" customHeight="1">
      <c r="A1397" s="737">
        <f t="shared" si="21"/>
        <v>1392</v>
      </c>
      <c r="B1397" s="737" t="s">
        <v>3802</v>
      </c>
      <c r="C1397" s="737" t="s">
        <v>2360</v>
      </c>
      <c r="D1397" s="737" t="s">
        <v>2371</v>
      </c>
      <c r="E1397" s="737">
        <v>1988</v>
      </c>
      <c r="F1397" s="737" t="s">
        <v>3646</v>
      </c>
    </row>
    <row r="1398" spans="1:6" ht="16.5" customHeight="1">
      <c r="A1398" s="737">
        <f t="shared" si="21"/>
        <v>1393</v>
      </c>
      <c r="B1398" s="737" t="s">
        <v>3803</v>
      </c>
      <c r="C1398" s="737" t="s">
        <v>2360</v>
      </c>
      <c r="D1398" s="737" t="s">
        <v>2371</v>
      </c>
      <c r="E1398" s="737">
        <v>1989</v>
      </c>
      <c r="F1398" s="737" t="s">
        <v>3646</v>
      </c>
    </row>
    <row r="1399" spans="1:6" ht="16.5" customHeight="1">
      <c r="A1399" s="737">
        <f t="shared" si="21"/>
        <v>1394</v>
      </c>
      <c r="B1399" s="737" t="s">
        <v>3804</v>
      </c>
      <c r="C1399" s="737" t="s">
        <v>2360</v>
      </c>
      <c r="D1399" s="737" t="s">
        <v>2371</v>
      </c>
      <c r="E1399" s="737">
        <v>1989</v>
      </c>
      <c r="F1399" s="737" t="s">
        <v>3646</v>
      </c>
    </row>
    <row r="1400" spans="1:6" ht="16.5" customHeight="1">
      <c r="A1400" s="737">
        <f t="shared" si="21"/>
        <v>1395</v>
      </c>
      <c r="B1400" s="737" t="s">
        <v>3805</v>
      </c>
      <c r="C1400" s="737" t="s">
        <v>2360</v>
      </c>
      <c r="D1400" s="737" t="s">
        <v>2371</v>
      </c>
      <c r="E1400" s="737">
        <v>1990</v>
      </c>
      <c r="F1400" s="737" t="s">
        <v>3646</v>
      </c>
    </row>
    <row r="1401" spans="1:6" ht="16.5" customHeight="1">
      <c r="A1401" s="737">
        <f t="shared" si="21"/>
        <v>1396</v>
      </c>
      <c r="B1401" s="737" t="s">
        <v>3806</v>
      </c>
      <c r="C1401" s="737" t="s">
        <v>2360</v>
      </c>
      <c r="D1401" s="737" t="s">
        <v>2371</v>
      </c>
      <c r="E1401" s="737">
        <v>1990</v>
      </c>
      <c r="F1401" s="737" t="s">
        <v>3646</v>
      </c>
    </row>
    <row r="1402" spans="1:6" ht="16.5" customHeight="1">
      <c r="A1402" s="737">
        <f t="shared" si="21"/>
        <v>1397</v>
      </c>
      <c r="B1402" s="737" t="s">
        <v>3807</v>
      </c>
      <c r="C1402" s="737" t="s">
        <v>2360</v>
      </c>
      <c r="D1402" s="737" t="s">
        <v>2371</v>
      </c>
      <c r="E1402" s="737">
        <v>1990</v>
      </c>
      <c r="F1402" s="737" t="s">
        <v>3646</v>
      </c>
    </row>
    <row r="1403" spans="1:6" ht="16.5" customHeight="1">
      <c r="A1403" s="737">
        <f t="shared" si="21"/>
        <v>1398</v>
      </c>
      <c r="B1403" s="737" t="s">
        <v>3808</v>
      </c>
      <c r="C1403" s="737" t="s">
        <v>2360</v>
      </c>
      <c r="D1403" s="737" t="s">
        <v>2371</v>
      </c>
      <c r="E1403" s="737">
        <v>1990</v>
      </c>
      <c r="F1403" s="737" t="s">
        <v>3646</v>
      </c>
    </row>
    <row r="1404" spans="1:6" ht="16.5" customHeight="1">
      <c r="A1404" s="737">
        <f t="shared" si="21"/>
        <v>1399</v>
      </c>
      <c r="B1404" s="737" t="s">
        <v>3809</v>
      </c>
      <c r="C1404" s="737" t="s">
        <v>2360</v>
      </c>
      <c r="D1404" s="737" t="s">
        <v>2371</v>
      </c>
      <c r="E1404" s="737">
        <v>1990</v>
      </c>
      <c r="F1404" s="737" t="s">
        <v>3646</v>
      </c>
    </row>
    <row r="1405" spans="1:6" ht="16.5" customHeight="1">
      <c r="A1405" s="737">
        <f t="shared" si="21"/>
        <v>1400</v>
      </c>
      <c r="B1405" s="737" t="s">
        <v>3810</v>
      </c>
      <c r="C1405" s="737" t="s">
        <v>2360</v>
      </c>
      <c r="D1405" s="737" t="s">
        <v>2371</v>
      </c>
      <c r="E1405" s="737">
        <v>1990</v>
      </c>
      <c r="F1405" s="737" t="s">
        <v>3646</v>
      </c>
    </row>
    <row r="1406" spans="1:6" ht="16.5" customHeight="1">
      <c r="A1406" s="737">
        <f t="shared" si="21"/>
        <v>1401</v>
      </c>
      <c r="B1406" s="737" t="s">
        <v>3811</v>
      </c>
      <c r="C1406" s="737" t="s">
        <v>2360</v>
      </c>
      <c r="D1406" s="737" t="s">
        <v>2371</v>
      </c>
      <c r="E1406" s="737">
        <v>1990</v>
      </c>
      <c r="F1406" s="737" t="s">
        <v>3646</v>
      </c>
    </row>
    <row r="1407" spans="1:6" ht="16.5" customHeight="1">
      <c r="A1407" s="737">
        <f t="shared" si="21"/>
        <v>1402</v>
      </c>
      <c r="B1407" s="737" t="s">
        <v>3812</v>
      </c>
      <c r="C1407" s="737" t="s">
        <v>2360</v>
      </c>
      <c r="D1407" s="737" t="s">
        <v>2371</v>
      </c>
      <c r="E1407" s="737">
        <v>1990</v>
      </c>
      <c r="F1407" s="737" t="s">
        <v>3646</v>
      </c>
    </row>
    <row r="1408" spans="1:6" ht="16.5" customHeight="1">
      <c r="A1408" s="737">
        <f t="shared" si="21"/>
        <v>1403</v>
      </c>
      <c r="B1408" s="737" t="s">
        <v>3813</v>
      </c>
      <c r="C1408" s="737" t="s">
        <v>2360</v>
      </c>
      <c r="D1408" s="737" t="s">
        <v>2371</v>
      </c>
      <c r="E1408" s="737">
        <v>1990</v>
      </c>
      <c r="F1408" s="737" t="s">
        <v>3646</v>
      </c>
    </row>
    <row r="1409" spans="1:6" ht="16.5" customHeight="1">
      <c r="A1409" s="737">
        <f t="shared" si="21"/>
        <v>1404</v>
      </c>
      <c r="B1409" s="737" t="s">
        <v>3814</v>
      </c>
      <c r="C1409" s="737" t="s">
        <v>2360</v>
      </c>
      <c r="D1409" s="737" t="s">
        <v>2371</v>
      </c>
      <c r="E1409" s="737">
        <v>1990</v>
      </c>
      <c r="F1409" s="737" t="s">
        <v>3646</v>
      </c>
    </row>
    <row r="1410" spans="1:6" ht="16.5" customHeight="1">
      <c r="A1410" s="737">
        <f t="shared" si="21"/>
        <v>1405</v>
      </c>
      <c r="B1410" s="737" t="s">
        <v>3815</v>
      </c>
      <c r="C1410" s="737" t="s">
        <v>2360</v>
      </c>
      <c r="D1410" s="737" t="s">
        <v>2371</v>
      </c>
      <c r="E1410" s="737">
        <v>1991</v>
      </c>
      <c r="F1410" s="737" t="s">
        <v>3646</v>
      </c>
    </row>
    <row r="1411" spans="1:6" ht="16.5" customHeight="1">
      <c r="A1411" s="737">
        <f t="shared" si="21"/>
        <v>1406</v>
      </c>
      <c r="B1411" s="737" t="s">
        <v>3816</v>
      </c>
      <c r="C1411" s="737" t="s">
        <v>2360</v>
      </c>
      <c r="D1411" s="737" t="s">
        <v>2371</v>
      </c>
      <c r="E1411" s="737">
        <v>1991</v>
      </c>
      <c r="F1411" s="737" t="s">
        <v>3646</v>
      </c>
    </row>
    <row r="1412" spans="1:6" ht="16.5" customHeight="1">
      <c r="A1412" s="737">
        <f t="shared" si="21"/>
        <v>1407</v>
      </c>
      <c r="B1412" s="737" t="s">
        <v>3817</v>
      </c>
      <c r="C1412" s="737" t="s">
        <v>2360</v>
      </c>
      <c r="D1412" s="737" t="s">
        <v>2371</v>
      </c>
      <c r="E1412" s="737">
        <v>1991</v>
      </c>
      <c r="F1412" s="737" t="s">
        <v>3646</v>
      </c>
    </row>
    <row r="1413" spans="1:6" ht="16.5" customHeight="1">
      <c r="A1413" s="737">
        <f t="shared" si="21"/>
        <v>1408</v>
      </c>
      <c r="B1413" s="737" t="s">
        <v>3818</v>
      </c>
      <c r="C1413" s="737" t="s">
        <v>2360</v>
      </c>
      <c r="D1413" s="737" t="s">
        <v>2371</v>
      </c>
      <c r="E1413" s="737">
        <v>1991</v>
      </c>
      <c r="F1413" s="737" t="s">
        <v>3646</v>
      </c>
    </row>
    <row r="1414" spans="1:6" ht="16.5" customHeight="1">
      <c r="A1414" s="737">
        <f t="shared" si="21"/>
        <v>1409</v>
      </c>
      <c r="B1414" s="737" t="s">
        <v>3819</v>
      </c>
      <c r="C1414" s="737" t="s">
        <v>2360</v>
      </c>
      <c r="D1414" s="737" t="s">
        <v>2371</v>
      </c>
      <c r="E1414" s="737">
        <v>1991</v>
      </c>
      <c r="F1414" s="737" t="s">
        <v>3646</v>
      </c>
    </row>
    <row r="1415" spans="1:6" ht="16.5" customHeight="1">
      <c r="A1415" s="737">
        <f t="shared" si="21"/>
        <v>1410</v>
      </c>
      <c r="B1415" s="737" t="s">
        <v>3820</v>
      </c>
      <c r="C1415" s="737" t="s">
        <v>2360</v>
      </c>
      <c r="D1415" s="737" t="s">
        <v>2371</v>
      </c>
      <c r="E1415" s="737">
        <v>1991</v>
      </c>
      <c r="F1415" s="737" t="s">
        <v>3646</v>
      </c>
    </row>
    <row r="1416" spans="1:6" ht="16.5" customHeight="1">
      <c r="A1416" s="737">
        <f t="shared" ref="A1416:A1479" si="22">A1415+1</f>
        <v>1411</v>
      </c>
      <c r="B1416" s="737" t="s">
        <v>3821</v>
      </c>
      <c r="C1416" s="737" t="s">
        <v>2360</v>
      </c>
      <c r="D1416" s="737" t="s">
        <v>2371</v>
      </c>
      <c r="E1416" s="737">
        <v>1992</v>
      </c>
      <c r="F1416" s="737" t="s">
        <v>3646</v>
      </c>
    </row>
    <row r="1417" spans="1:6" ht="16.5" customHeight="1">
      <c r="A1417" s="737">
        <f t="shared" si="22"/>
        <v>1412</v>
      </c>
      <c r="B1417" s="737" t="s">
        <v>3822</v>
      </c>
      <c r="C1417" s="737" t="s">
        <v>2360</v>
      </c>
      <c r="D1417" s="737" t="s">
        <v>2371</v>
      </c>
      <c r="E1417" s="737">
        <v>1992</v>
      </c>
      <c r="F1417" s="737" t="s">
        <v>3646</v>
      </c>
    </row>
    <row r="1418" spans="1:6" ht="16.5" customHeight="1">
      <c r="A1418" s="737">
        <f t="shared" si="22"/>
        <v>1413</v>
      </c>
      <c r="B1418" s="737" t="s">
        <v>3823</v>
      </c>
      <c r="C1418" s="737" t="s">
        <v>2360</v>
      </c>
      <c r="D1418" s="737" t="s">
        <v>2371</v>
      </c>
      <c r="E1418" s="737">
        <v>1993</v>
      </c>
      <c r="F1418" s="737" t="s">
        <v>3646</v>
      </c>
    </row>
    <row r="1419" spans="1:6" ht="16.5" customHeight="1">
      <c r="A1419" s="737">
        <f t="shared" si="22"/>
        <v>1414</v>
      </c>
      <c r="B1419" s="737" t="s">
        <v>3824</v>
      </c>
      <c r="C1419" s="737" t="s">
        <v>2360</v>
      </c>
      <c r="D1419" s="737" t="s">
        <v>2371</v>
      </c>
      <c r="E1419" s="737">
        <v>1997</v>
      </c>
      <c r="F1419" s="737" t="s">
        <v>3646</v>
      </c>
    </row>
    <row r="1420" spans="1:6" ht="16.5" customHeight="1">
      <c r="A1420" s="737">
        <f t="shared" si="22"/>
        <v>1415</v>
      </c>
      <c r="B1420" s="737" t="s">
        <v>3825</v>
      </c>
      <c r="C1420" s="737" t="s">
        <v>2360</v>
      </c>
      <c r="D1420" s="737" t="s">
        <v>2371</v>
      </c>
      <c r="E1420" s="737">
        <v>1997</v>
      </c>
      <c r="F1420" s="737" t="s">
        <v>3646</v>
      </c>
    </row>
    <row r="1421" spans="1:6" ht="16.5" customHeight="1">
      <c r="A1421" s="737">
        <f t="shared" si="22"/>
        <v>1416</v>
      </c>
      <c r="B1421" s="737" t="s">
        <v>3826</v>
      </c>
      <c r="C1421" s="737" t="s">
        <v>2360</v>
      </c>
      <c r="D1421" s="737" t="s">
        <v>2371</v>
      </c>
      <c r="E1421" s="737">
        <v>1997</v>
      </c>
      <c r="F1421" s="737" t="s">
        <v>3646</v>
      </c>
    </row>
    <row r="1422" spans="1:6" ht="16.5" customHeight="1">
      <c r="A1422" s="737">
        <f t="shared" si="22"/>
        <v>1417</v>
      </c>
      <c r="B1422" s="737" t="s">
        <v>3827</v>
      </c>
      <c r="C1422" s="737" t="s">
        <v>2360</v>
      </c>
      <c r="D1422" s="737" t="s">
        <v>2371</v>
      </c>
      <c r="E1422" s="737">
        <v>1999</v>
      </c>
      <c r="F1422" s="737" t="s">
        <v>3646</v>
      </c>
    </row>
    <row r="1423" spans="1:6" ht="16.5" customHeight="1">
      <c r="A1423" s="737">
        <f t="shared" si="22"/>
        <v>1418</v>
      </c>
      <c r="B1423" s="737" t="s">
        <v>3828</v>
      </c>
      <c r="C1423" s="737" t="s">
        <v>2360</v>
      </c>
      <c r="D1423" s="737" t="s">
        <v>2371</v>
      </c>
      <c r="E1423" s="737">
        <v>1999</v>
      </c>
      <c r="F1423" s="737" t="s">
        <v>3646</v>
      </c>
    </row>
    <row r="1424" spans="1:6" ht="16.5" customHeight="1">
      <c r="A1424" s="737">
        <f t="shared" si="22"/>
        <v>1419</v>
      </c>
      <c r="B1424" s="737" t="s">
        <v>3829</v>
      </c>
      <c r="C1424" s="737" t="s">
        <v>2360</v>
      </c>
      <c r="D1424" s="737" t="s">
        <v>2371</v>
      </c>
      <c r="E1424" s="737">
        <v>1999</v>
      </c>
      <c r="F1424" s="737" t="s">
        <v>3646</v>
      </c>
    </row>
    <row r="1425" spans="1:6" ht="16.5" customHeight="1">
      <c r="A1425" s="737">
        <f t="shared" si="22"/>
        <v>1420</v>
      </c>
      <c r="B1425" s="737" t="s">
        <v>3830</v>
      </c>
      <c r="C1425" s="737" t="s">
        <v>2360</v>
      </c>
      <c r="D1425" s="737" t="s">
        <v>2371</v>
      </c>
      <c r="E1425" s="737">
        <v>2000</v>
      </c>
      <c r="F1425" s="737" t="s">
        <v>3646</v>
      </c>
    </row>
    <row r="1426" spans="1:6" ht="16.5" customHeight="1">
      <c r="A1426" s="737">
        <f t="shared" si="22"/>
        <v>1421</v>
      </c>
      <c r="B1426" s="737" t="s">
        <v>3831</v>
      </c>
      <c r="C1426" s="737" t="s">
        <v>2360</v>
      </c>
      <c r="D1426" s="737" t="s">
        <v>2371</v>
      </c>
      <c r="E1426" s="737">
        <v>2000</v>
      </c>
      <c r="F1426" s="737" t="s">
        <v>3646</v>
      </c>
    </row>
    <row r="1427" spans="1:6" ht="16.5" customHeight="1">
      <c r="A1427" s="737">
        <f t="shared" si="22"/>
        <v>1422</v>
      </c>
      <c r="B1427" s="737" t="s">
        <v>3832</v>
      </c>
      <c r="C1427" s="737" t="s">
        <v>2360</v>
      </c>
      <c r="D1427" s="737" t="s">
        <v>2371</v>
      </c>
      <c r="E1427" s="737">
        <v>2000</v>
      </c>
      <c r="F1427" s="737" t="s">
        <v>3646</v>
      </c>
    </row>
    <row r="1428" spans="1:6" ht="16.5" customHeight="1">
      <c r="A1428" s="737">
        <f t="shared" si="22"/>
        <v>1423</v>
      </c>
      <c r="B1428" s="737" t="s">
        <v>3833</v>
      </c>
      <c r="C1428" s="737" t="s">
        <v>2360</v>
      </c>
      <c r="D1428" s="737" t="s">
        <v>2371</v>
      </c>
      <c r="E1428" s="737">
        <v>2000</v>
      </c>
      <c r="F1428" s="737" t="s">
        <v>3646</v>
      </c>
    </row>
    <row r="1429" spans="1:6" ht="16.5" customHeight="1">
      <c r="A1429" s="737">
        <f t="shared" si="22"/>
        <v>1424</v>
      </c>
      <c r="B1429" s="737" t="s">
        <v>3834</v>
      </c>
      <c r="C1429" s="737" t="s">
        <v>2360</v>
      </c>
      <c r="D1429" s="737" t="s">
        <v>2371</v>
      </c>
      <c r="E1429" s="737">
        <v>2000</v>
      </c>
      <c r="F1429" s="737" t="s">
        <v>3646</v>
      </c>
    </row>
    <row r="1430" spans="1:6" ht="16.5" customHeight="1">
      <c r="A1430" s="737">
        <f t="shared" si="22"/>
        <v>1425</v>
      </c>
      <c r="B1430" s="737" t="s">
        <v>3835</v>
      </c>
      <c r="C1430" s="737" t="s">
        <v>2360</v>
      </c>
      <c r="D1430" s="737" t="s">
        <v>2371</v>
      </c>
      <c r="E1430" s="737">
        <v>2000</v>
      </c>
      <c r="F1430" s="737" t="s">
        <v>3646</v>
      </c>
    </row>
    <row r="1431" spans="1:6" ht="16.5" customHeight="1">
      <c r="A1431" s="737">
        <f t="shared" si="22"/>
        <v>1426</v>
      </c>
      <c r="B1431" s="737" t="s">
        <v>3836</v>
      </c>
      <c r="C1431" s="737" t="s">
        <v>2360</v>
      </c>
      <c r="D1431" s="737" t="s">
        <v>2371</v>
      </c>
      <c r="E1431" s="737">
        <v>2002</v>
      </c>
      <c r="F1431" s="737" t="s">
        <v>3646</v>
      </c>
    </row>
    <row r="1432" spans="1:6" ht="16.5" customHeight="1">
      <c r="A1432" s="737">
        <f t="shared" si="22"/>
        <v>1427</v>
      </c>
      <c r="B1432" s="737" t="s">
        <v>3837</v>
      </c>
      <c r="C1432" s="737" t="s">
        <v>2360</v>
      </c>
      <c r="D1432" s="737" t="s">
        <v>2371</v>
      </c>
      <c r="E1432" s="737">
        <v>2002</v>
      </c>
      <c r="F1432" s="737" t="s">
        <v>3646</v>
      </c>
    </row>
    <row r="1433" spans="1:6" ht="16.5" customHeight="1">
      <c r="A1433" s="737">
        <f t="shared" si="22"/>
        <v>1428</v>
      </c>
      <c r="B1433" s="737" t="s">
        <v>3838</v>
      </c>
      <c r="C1433" s="737" t="s">
        <v>2360</v>
      </c>
      <c r="D1433" s="737" t="s">
        <v>2371</v>
      </c>
      <c r="E1433" s="737">
        <v>2002</v>
      </c>
      <c r="F1433" s="737" t="s">
        <v>3646</v>
      </c>
    </row>
    <row r="1434" spans="1:6" ht="16.5" customHeight="1">
      <c r="A1434" s="737">
        <f t="shared" si="22"/>
        <v>1429</v>
      </c>
      <c r="B1434" s="737" t="s">
        <v>3839</v>
      </c>
      <c r="C1434" s="737" t="s">
        <v>2360</v>
      </c>
      <c r="D1434" s="737" t="s">
        <v>2371</v>
      </c>
      <c r="E1434" s="737">
        <v>2002</v>
      </c>
      <c r="F1434" s="737" t="s">
        <v>3646</v>
      </c>
    </row>
    <row r="1435" spans="1:6" ht="16.5" customHeight="1">
      <c r="A1435" s="737">
        <f t="shared" si="22"/>
        <v>1430</v>
      </c>
      <c r="B1435" s="737" t="s">
        <v>3840</v>
      </c>
      <c r="C1435" s="737" t="s">
        <v>2360</v>
      </c>
      <c r="D1435" s="737" t="s">
        <v>2371</v>
      </c>
      <c r="E1435" s="737">
        <v>2002</v>
      </c>
      <c r="F1435" s="737" t="s">
        <v>3646</v>
      </c>
    </row>
    <row r="1436" spans="1:6" ht="16.5" customHeight="1">
      <c r="A1436" s="737">
        <f t="shared" si="22"/>
        <v>1431</v>
      </c>
      <c r="B1436" s="737" t="s">
        <v>3841</v>
      </c>
      <c r="C1436" s="737" t="s">
        <v>2360</v>
      </c>
      <c r="D1436" s="737" t="s">
        <v>2371</v>
      </c>
      <c r="E1436" s="737">
        <v>2002</v>
      </c>
      <c r="F1436" s="737" t="s">
        <v>3646</v>
      </c>
    </row>
    <row r="1437" spans="1:6" ht="16.5" customHeight="1">
      <c r="A1437" s="737">
        <f t="shared" si="22"/>
        <v>1432</v>
      </c>
      <c r="B1437" s="737" t="s">
        <v>3842</v>
      </c>
      <c r="C1437" s="737" t="s">
        <v>2360</v>
      </c>
      <c r="D1437" s="737" t="s">
        <v>2371</v>
      </c>
      <c r="E1437" s="737">
        <v>2002</v>
      </c>
      <c r="F1437" s="737" t="s">
        <v>3646</v>
      </c>
    </row>
    <row r="1438" spans="1:6" ht="16.5" customHeight="1">
      <c r="A1438" s="737">
        <f t="shared" si="22"/>
        <v>1433</v>
      </c>
      <c r="B1438" s="737" t="s">
        <v>3843</v>
      </c>
      <c r="C1438" s="737" t="s">
        <v>2360</v>
      </c>
      <c r="D1438" s="737" t="s">
        <v>2371</v>
      </c>
      <c r="E1438" s="737">
        <v>2002</v>
      </c>
      <c r="F1438" s="737" t="s">
        <v>3646</v>
      </c>
    </row>
    <row r="1439" spans="1:6" ht="16.5" customHeight="1">
      <c r="A1439" s="737">
        <f t="shared" si="22"/>
        <v>1434</v>
      </c>
      <c r="B1439" s="737" t="s">
        <v>3844</v>
      </c>
      <c r="C1439" s="737" t="s">
        <v>2360</v>
      </c>
      <c r="D1439" s="737" t="s">
        <v>2371</v>
      </c>
      <c r="E1439" s="737">
        <v>2002</v>
      </c>
      <c r="F1439" s="737" t="s">
        <v>3646</v>
      </c>
    </row>
    <row r="1440" spans="1:6" ht="16.5" customHeight="1">
      <c r="A1440" s="737">
        <f t="shared" si="22"/>
        <v>1435</v>
      </c>
      <c r="B1440" s="737" t="s">
        <v>3845</v>
      </c>
      <c r="C1440" s="737" t="s">
        <v>2360</v>
      </c>
      <c r="D1440" s="737" t="s">
        <v>2371</v>
      </c>
      <c r="E1440" s="737">
        <v>2003</v>
      </c>
      <c r="F1440" s="737" t="s">
        <v>3646</v>
      </c>
    </row>
    <row r="1441" spans="1:6" ht="16.5" customHeight="1">
      <c r="A1441" s="737">
        <f t="shared" si="22"/>
        <v>1436</v>
      </c>
      <c r="B1441" s="737" t="s">
        <v>3846</v>
      </c>
      <c r="C1441" s="737" t="s">
        <v>2360</v>
      </c>
      <c r="D1441" s="737" t="s">
        <v>2371</v>
      </c>
      <c r="E1441" s="737">
        <v>2003</v>
      </c>
      <c r="F1441" s="737" t="s">
        <v>3646</v>
      </c>
    </row>
    <row r="1442" spans="1:6" ht="16.5" customHeight="1">
      <c r="A1442" s="737">
        <f t="shared" si="22"/>
        <v>1437</v>
      </c>
      <c r="B1442" s="737" t="s">
        <v>3847</v>
      </c>
      <c r="C1442" s="737" t="s">
        <v>2360</v>
      </c>
      <c r="D1442" s="737" t="s">
        <v>2371</v>
      </c>
      <c r="E1442" s="737">
        <v>2003</v>
      </c>
      <c r="F1442" s="737" t="s">
        <v>3646</v>
      </c>
    </row>
    <row r="1443" spans="1:6" ht="16.5" customHeight="1">
      <c r="A1443" s="737">
        <f t="shared" si="22"/>
        <v>1438</v>
      </c>
      <c r="B1443" s="737" t="s">
        <v>3848</v>
      </c>
      <c r="C1443" s="737" t="s">
        <v>2360</v>
      </c>
      <c r="D1443" s="737" t="s">
        <v>2371</v>
      </c>
      <c r="E1443" s="737">
        <v>2003</v>
      </c>
      <c r="F1443" s="737" t="s">
        <v>3646</v>
      </c>
    </row>
    <row r="1444" spans="1:6" ht="16.5" customHeight="1">
      <c r="A1444" s="737">
        <f t="shared" si="22"/>
        <v>1439</v>
      </c>
      <c r="B1444" s="737" t="s">
        <v>3849</v>
      </c>
      <c r="C1444" s="737" t="s">
        <v>2360</v>
      </c>
      <c r="D1444" s="737" t="s">
        <v>2371</v>
      </c>
      <c r="E1444" s="737">
        <v>2003</v>
      </c>
      <c r="F1444" s="737" t="s">
        <v>3646</v>
      </c>
    </row>
    <row r="1445" spans="1:6" ht="16.5" customHeight="1">
      <c r="A1445" s="737">
        <f t="shared" si="22"/>
        <v>1440</v>
      </c>
      <c r="B1445" s="737" t="s">
        <v>3850</v>
      </c>
      <c r="C1445" s="737" t="s">
        <v>2360</v>
      </c>
      <c r="D1445" s="737" t="s">
        <v>2371</v>
      </c>
      <c r="E1445" s="737">
        <v>2003</v>
      </c>
      <c r="F1445" s="737" t="s">
        <v>3646</v>
      </c>
    </row>
    <row r="1446" spans="1:6" ht="16.5" customHeight="1">
      <c r="A1446" s="737">
        <f t="shared" si="22"/>
        <v>1441</v>
      </c>
      <c r="B1446" s="737" t="s">
        <v>3851</v>
      </c>
      <c r="C1446" s="737" t="s">
        <v>2360</v>
      </c>
      <c r="D1446" s="737" t="s">
        <v>2371</v>
      </c>
      <c r="E1446" s="737">
        <v>2004</v>
      </c>
      <c r="F1446" s="737" t="s">
        <v>3646</v>
      </c>
    </row>
    <row r="1447" spans="1:6" ht="16.5" customHeight="1">
      <c r="A1447" s="737">
        <f t="shared" si="22"/>
        <v>1442</v>
      </c>
      <c r="B1447" s="737" t="s">
        <v>3852</v>
      </c>
      <c r="C1447" s="737" t="s">
        <v>2360</v>
      </c>
      <c r="D1447" s="737" t="s">
        <v>2371</v>
      </c>
      <c r="E1447" s="737">
        <v>2005</v>
      </c>
      <c r="F1447" s="737" t="s">
        <v>3646</v>
      </c>
    </row>
    <row r="1448" spans="1:6" ht="16.5" customHeight="1">
      <c r="A1448" s="737">
        <f t="shared" si="22"/>
        <v>1443</v>
      </c>
      <c r="B1448" s="737" t="s">
        <v>3853</v>
      </c>
      <c r="C1448" s="737" t="s">
        <v>2360</v>
      </c>
      <c r="D1448" s="737" t="s">
        <v>2371</v>
      </c>
      <c r="E1448" s="737">
        <v>2007</v>
      </c>
      <c r="F1448" s="737" t="s">
        <v>3646</v>
      </c>
    </row>
    <row r="1449" spans="1:6" ht="16.5" customHeight="1">
      <c r="A1449" s="737">
        <f t="shared" si="22"/>
        <v>1444</v>
      </c>
      <c r="B1449" s="737" t="s">
        <v>3854</v>
      </c>
      <c r="C1449" s="737" t="s">
        <v>2360</v>
      </c>
      <c r="D1449" s="737" t="s">
        <v>2371</v>
      </c>
      <c r="E1449" s="737">
        <v>2009</v>
      </c>
      <c r="F1449" s="737" t="s">
        <v>3646</v>
      </c>
    </row>
    <row r="1450" spans="1:6" ht="16.5" customHeight="1">
      <c r="A1450" s="737">
        <f t="shared" si="22"/>
        <v>1445</v>
      </c>
      <c r="B1450" s="737" t="s">
        <v>3855</v>
      </c>
      <c r="C1450" s="737" t="s">
        <v>2360</v>
      </c>
      <c r="D1450" s="737" t="s">
        <v>2371</v>
      </c>
      <c r="E1450" s="737">
        <v>2009</v>
      </c>
      <c r="F1450" s="737" t="s">
        <v>3646</v>
      </c>
    </row>
    <row r="1451" spans="1:6" ht="16.5" customHeight="1">
      <c r="A1451" s="737">
        <f t="shared" si="22"/>
        <v>1446</v>
      </c>
      <c r="B1451" s="737" t="s">
        <v>3856</v>
      </c>
      <c r="C1451" s="737" t="s">
        <v>2360</v>
      </c>
      <c r="D1451" s="737" t="s">
        <v>2371</v>
      </c>
      <c r="E1451" s="737">
        <v>2010</v>
      </c>
      <c r="F1451" s="737" t="s">
        <v>3646</v>
      </c>
    </row>
    <row r="1452" spans="1:6" ht="16.5" customHeight="1">
      <c r="A1452" s="737">
        <f t="shared" si="22"/>
        <v>1447</v>
      </c>
      <c r="B1452" s="737" t="s">
        <v>3857</v>
      </c>
      <c r="C1452" s="737" t="s">
        <v>2360</v>
      </c>
      <c r="D1452" s="737" t="s">
        <v>2371</v>
      </c>
      <c r="E1452" s="737">
        <v>2010</v>
      </c>
      <c r="F1452" s="737" t="s">
        <v>3646</v>
      </c>
    </row>
    <row r="1453" spans="1:6" ht="16.5" customHeight="1">
      <c r="A1453" s="737">
        <f t="shared" si="22"/>
        <v>1448</v>
      </c>
      <c r="B1453" s="737" t="s">
        <v>3858</v>
      </c>
      <c r="C1453" s="737" t="s">
        <v>2360</v>
      </c>
      <c r="D1453" s="737" t="s">
        <v>2371</v>
      </c>
      <c r="E1453" s="737">
        <v>2011</v>
      </c>
      <c r="F1453" s="737" t="s">
        <v>3646</v>
      </c>
    </row>
    <row r="1454" spans="1:6" ht="16.5" customHeight="1">
      <c r="A1454" s="737">
        <f t="shared" si="22"/>
        <v>1449</v>
      </c>
      <c r="B1454" s="737" t="s">
        <v>3859</v>
      </c>
      <c r="C1454" s="737" t="s">
        <v>2360</v>
      </c>
      <c r="D1454" s="737" t="s">
        <v>2371</v>
      </c>
      <c r="E1454" s="737">
        <v>2011</v>
      </c>
      <c r="F1454" s="737" t="s">
        <v>3646</v>
      </c>
    </row>
    <row r="1455" spans="1:6" ht="16.5" customHeight="1">
      <c r="A1455" s="737">
        <f t="shared" si="22"/>
        <v>1450</v>
      </c>
      <c r="B1455" s="737" t="s">
        <v>3860</v>
      </c>
      <c r="C1455" s="737" t="s">
        <v>2360</v>
      </c>
      <c r="D1455" s="737" t="s">
        <v>2585</v>
      </c>
      <c r="E1455" s="737">
        <v>1982</v>
      </c>
      <c r="F1455" s="737" t="s">
        <v>3646</v>
      </c>
    </row>
    <row r="1456" spans="1:6" ht="16.5" customHeight="1">
      <c r="A1456" s="737">
        <f t="shared" si="22"/>
        <v>1451</v>
      </c>
      <c r="B1456" s="737" t="s">
        <v>3861</v>
      </c>
      <c r="C1456" s="737" t="s">
        <v>2360</v>
      </c>
      <c r="D1456" s="737" t="s">
        <v>2585</v>
      </c>
      <c r="E1456" s="737">
        <v>1986</v>
      </c>
      <c r="F1456" s="737" t="s">
        <v>3646</v>
      </c>
    </row>
    <row r="1457" spans="1:6" ht="16.5" customHeight="1">
      <c r="A1457" s="737">
        <f t="shared" si="22"/>
        <v>1452</v>
      </c>
      <c r="B1457" s="737" t="s">
        <v>3862</v>
      </c>
      <c r="C1457" s="737" t="s">
        <v>2360</v>
      </c>
      <c r="D1457" s="737" t="s">
        <v>2585</v>
      </c>
      <c r="E1457" s="737">
        <v>2004</v>
      </c>
      <c r="F1457" s="737" t="s">
        <v>3646</v>
      </c>
    </row>
    <row r="1458" spans="1:6" ht="16.5" customHeight="1">
      <c r="A1458" s="737">
        <f t="shared" si="22"/>
        <v>1453</v>
      </c>
      <c r="B1458" s="737" t="s">
        <v>3863</v>
      </c>
      <c r="C1458" s="737" t="s">
        <v>2360</v>
      </c>
      <c r="D1458" s="737" t="s">
        <v>2585</v>
      </c>
      <c r="E1458" s="737">
        <v>2009</v>
      </c>
      <c r="F1458" s="737" t="s">
        <v>3646</v>
      </c>
    </row>
    <row r="1459" spans="1:6" ht="16.5" customHeight="1">
      <c r="A1459" s="737">
        <f t="shared" si="22"/>
        <v>1454</v>
      </c>
      <c r="B1459" s="737" t="s">
        <v>3864</v>
      </c>
      <c r="C1459" s="737" t="s">
        <v>2360</v>
      </c>
      <c r="D1459" s="737" t="s">
        <v>2364</v>
      </c>
      <c r="E1459" s="737">
        <v>1982</v>
      </c>
      <c r="F1459" s="737" t="s">
        <v>3646</v>
      </c>
    </row>
    <row r="1460" spans="1:6" ht="16.5" customHeight="1">
      <c r="A1460" s="737">
        <f t="shared" si="22"/>
        <v>1455</v>
      </c>
      <c r="B1460" s="737" t="s">
        <v>3865</v>
      </c>
      <c r="C1460" s="737" t="s">
        <v>2360</v>
      </c>
      <c r="D1460" s="737" t="s">
        <v>2364</v>
      </c>
      <c r="E1460" s="737">
        <v>1991</v>
      </c>
      <c r="F1460" s="737" t="s">
        <v>3646</v>
      </c>
    </row>
    <row r="1461" spans="1:6" ht="16.5" customHeight="1">
      <c r="A1461" s="737">
        <f t="shared" si="22"/>
        <v>1456</v>
      </c>
      <c r="B1461" s="737" t="s">
        <v>3866</v>
      </c>
      <c r="C1461" s="737" t="s">
        <v>2360</v>
      </c>
      <c r="D1461" s="737" t="s">
        <v>2364</v>
      </c>
      <c r="E1461" s="737">
        <v>1992</v>
      </c>
      <c r="F1461" s="737" t="s">
        <v>3646</v>
      </c>
    </row>
    <row r="1462" spans="1:6" ht="16.5" customHeight="1">
      <c r="A1462" s="737">
        <f t="shared" si="22"/>
        <v>1457</v>
      </c>
      <c r="B1462" s="737" t="s">
        <v>3867</v>
      </c>
      <c r="C1462" s="737" t="s">
        <v>2360</v>
      </c>
      <c r="D1462" s="737" t="s">
        <v>2364</v>
      </c>
      <c r="E1462" s="737">
        <v>1996</v>
      </c>
      <c r="F1462" s="737" t="s">
        <v>3646</v>
      </c>
    </row>
    <row r="1463" spans="1:6" ht="16.5" customHeight="1">
      <c r="A1463" s="737">
        <f t="shared" si="22"/>
        <v>1458</v>
      </c>
      <c r="B1463" s="737" t="s">
        <v>3868</v>
      </c>
      <c r="C1463" s="737" t="s">
        <v>2360</v>
      </c>
      <c r="D1463" s="737" t="s">
        <v>2364</v>
      </c>
      <c r="E1463" s="737">
        <v>1996</v>
      </c>
      <c r="F1463" s="737" t="s">
        <v>3646</v>
      </c>
    </row>
    <row r="1464" spans="1:6" ht="16.5" customHeight="1">
      <c r="A1464" s="737">
        <f t="shared" si="22"/>
        <v>1459</v>
      </c>
      <c r="B1464" s="737" t="s">
        <v>3869</v>
      </c>
      <c r="C1464" s="737" t="s">
        <v>2360</v>
      </c>
      <c r="D1464" s="737" t="s">
        <v>2364</v>
      </c>
      <c r="E1464" s="737">
        <v>1999</v>
      </c>
      <c r="F1464" s="737" t="s">
        <v>3646</v>
      </c>
    </row>
    <row r="1465" spans="1:6" ht="16.5" customHeight="1">
      <c r="A1465" s="737">
        <f t="shared" si="22"/>
        <v>1460</v>
      </c>
      <c r="B1465" s="737" t="s">
        <v>3870</v>
      </c>
      <c r="C1465" s="737" t="s">
        <v>2360</v>
      </c>
      <c r="D1465" s="737" t="s">
        <v>2364</v>
      </c>
      <c r="E1465" s="737">
        <v>1999</v>
      </c>
      <c r="F1465" s="737" t="s">
        <v>3646</v>
      </c>
    </row>
    <row r="1466" spans="1:6" ht="16.5" customHeight="1">
      <c r="A1466" s="737">
        <f t="shared" si="22"/>
        <v>1461</v>
      </c>
      <c r="B1466" s="737" t="s">
        <v>3871</v>
      </c>
      <c r="C1466" s="737" t="s">
        <v>2360</v>
      </c>
      <c r="D1466" s="737" t="s">
        <v>2364</v>
      </c>
      <c r="E1466" s="737">
        <v>1999</v>
      </c>
      <c r="F1466" s="737" t="s">
        <v>3646</v>
      </c>
    </row>
    <row r="1467" spans="1:6" ht="16.5" customHeight="1">
      <c r="A1467" s="737">
        <f t="shared" si="22"/>
        <v>1462</v>
      </c>
      <c r="B1467" s="737" t="s">
        <v>3872</v>
      </c>
      <c r="C1467" s="737" t="s">
        <v>2360</v>
      </c>
      <c r="D1467" s="737" t="s">
        <v>2364</v>
      </c>
      <c r="E1467" s="737">
        <v>1999</v>
      </c>
      <c r="F1467" s="737" t="s">
        <v>3646</v>
      </c>
    </row>
    <row r="1468" spans="1:6" ht="16.5" customHeight="1">
      <c r="A1468" s="737">
        <f t="shared" si="22"/>
        <v>1463</v>
      </c>
      <c r="B1468" s="737" t="s">
        <v>3873</v>
      </c>
      <c r="C1468" s="737" t="s">
        <v>2360</v>
      </c>
      <c r="D1468" s="737" t="s">
        <v>2364</v>
      </c>
      <c r="E1468" s="737">
        <v>1999</v>
      </c>
      <c r="F1468" s="737" t="s">
        <v>3646</v>
      </c>
    </row>
    <row r="1469" spans="1:6" ht="16.5" customHeight="1">
      <c r="A1469" s="737">
        <f t="shared" si="22"/>
        <v>1464</v>
      </c>
      <c r="B1469" s="737" t="s">
        <v>3874</v>
      </c>
      <c r="C1469" s="737" t="s">
        <v>2360</v>
      </c>
      <c r="D1469" s="737" t="s">
        <v>2364</v>
      </c>
      <c r="E1469" s="737">
        <v>1999</v>
      </c>
      <c r="F1469" s="737" t="s">
        <v>3646</v>
      </c>
    </row>
    <row r="1470" spans="1:6" ht="16.5" customHeight="1">
      <c r="A1470" s="737">
        <f t="shared" si="22"/>
        <v>1465</v>
      </c>
      <c r="B1470" s="737" t="s">
        <v>3875</v>
      </c>
      <c r="C1470" s="737" t="s">
        <v>2360</v>
      </c>
      <c r="D1470" s="737" t="s">
        <v>2364</v>
      </c>
      <c r="E1470" s="737">
        <v>1999</v>
      </c>
      <c r="F1470" s="737" t="s">
        <v>3646</v>
      </c>
    </row>
    <row r="1471" spans="1:6" ht="16.5" customHeight="1">
      <c r="A1471" s="737">
        <f t="shared" si="22"/>
        <v>1466</v>
      </c>
      <c r="B1471" s="737" t="s">
        <v>3876</v>
      </c>
      <c r="C1471" s="737" t="s">
        <v>2360</v>
      </c>
      <c r="D1471" s="737" t="s">
        <v>2364</v>
      </c>
      <c r="E1471" s="737">
        <v>2000</v>
      </c>
      <c r="F1471" s="737" t="s">
        <v>3646</v>
      </c>
    </row>
    <row r="1472" spans="1:6" ht="16.5" customHeight="1">
      <c r="A1472" s="737">
        <f t="shared" si="22"/>
        <v>1467</v>
      </c>
      <c r="B1472" s="737" t="s">
        <v>3877</v>
      </c>
      <c r="C1472" s="737" t="s">
        <v>2360</v>
      </c>
      <c r="D1472" s="737" t="s">
        <v>2364</v>
      </c>
      <c r="E1472" s="737">
        <v>2006</v>
      </c>
      <c r="F1472" s="737" t="s">
        <v>3646</v>
      </c>
    </row>
    <row r="1473" spans="1:6" ht="16.5" customHeight="1">
      <c r="A1473" s="737">
        <f t="shared" si="22"/>
        <v>1468</v>
      </c>
      <c r="B1473" s="737" t="s">
        <v>3878</v>
      </c>
      <c r="C1473" s="737" t="s">
        <v>2360</v>
      </c>
      <c r="D1473" s="737" t="s">
        <v>2364</v>
      </c>
      <c r="E1473" s="737">
        <v>2008</v>
      </c>
      <c r="F1473" s="737" t="s">
        <v>3646</v>
      </c>
    </row>
    <row r="1474" spans="1:6" ht="16.5" customHeight="1">
      <c r="A1474" s="737">
        <f t="shared" si="22"/>
        <v>1469</v>
      </c>
      <c r="B1474" s="737" t="s">
        <v>3879</v>
      </c>
      <c r="C1474" s="737" t="s">
        <v>2360</v>
      </c>
      <c r="D1474" s="737" t="s">
        <v>2364</v>
      </c>
      <c r="E1474" s="737">
        <v>2011</v>
      </c>
      <c r="F1474" s="737" t="s">
        <v>3646</v>
      </c>
    </row>
    <row r="1475" spans="1:6" ht="16.5" customHeight="1">
      <c r="A1475" s="737">
        <f t="shared" si="22"/>
        <v>1470</v>
      </c>
      <c r="B1475" s="737" t="s">
        <v>3880</v>
      </c>
      <c r="C1475" s="737" t="s">
        <v>2360</v>
      </c>
      <c r="D1475" s="737" t="s">
        <v>2364</v>
      </c>
      <c r="E1475" s="737">
        <v>2011</v>
      </c>
      <c r="F1475" s="737" t="s">
        <v>3646</v>
      </c>
    </row>
    <row r="1476" spans="1:6" ht="16.5" customHeight="1">
      <c r="A1476" s="737">
        <f t="shared" si="22"/>
        <v>1471</v>
      </c>
      <c r="B1476" s="737" t="s">
        <v>3881</v>
      </c>
      <c r="C1476" s="737" t="s">
        <v>2360</v>
      </c>
      <c r="D1476" s="737" t="s">
        <v>2364</v>
      </c>
      <c r="E1476" s="737">
        <v>2011</v>
      </c>
      <c r="F1476" s="737" t="s">
        <v>3646</v>
      </c>
    </row>
    <row r="1477" spans="1:6" ht="16.5" customHeight="1">
      <c r="A1477" s="737">
        <f t="shared" si="22"/>
        <v>1472</v>
      </c>
      <c r="B1477" s="737" t="s">
        <v>3882</v>
      </c>
      <c r="C1477" s="737" t="s">
        <v>2360</v>
      </c>
      <c r="D1477" s="737" t="s">
        <v>2364</v>
      </c>
      <c r="E1477" s="737">
        <v>2011</v>
      </c>
      <c r="F1477" s="737" t="s">
        <v>3646</v>
      </c>
    </row>
    <row r="1478" spans="1:6" ht="16.5" customHeight="1">
      <c r="A1478" s="737">
        <f t="shared" si="22"/>
        <v>1473</v>
      </c>
      <c r="B1478" s="737" t="s">
        <v>3883</v>
      </c>
      <c r="C1478" s="737" t="s">
        <v>2360</v>
      </c>
      <c r="D1478" s="737" t="s">
        <v>2364</v>
      </c>
      <c r="E1478" s="737">
        <v>2011</v>
      </c>
      <c r="F1478" s="737" t="s">
        <v>3646</v>
      </c>
    </row>
    <row r="1479" spans="1:6" ht="16.5" customHeight="1">
      <c r="A1479" s="737">
        <f t="shared" si="22"/>
        <v>1474</v>
      </c>
      <c r="B1479" s="737" t="s">
        <v>3884</v>
      </c>
      <c r="C1479" s="737" t="s">
        <v>2360</v>
      </c>
      <c r="D1479" s="737" t="s">
        <v>2364</v>
      </c>
      <c r="E1479" s="737">
        <v>2011</v>
      </c>
      <c r="F1479" s="737" t="s">
        <v>3646</v>
      </c>
    </row>
    <row r="1480" spans="1:6" ht="16.5" customHeight="1">
      <c r="A1480" s="737">
        <f t="shared" ref="A1480:A1543" si="23">A1479+1</f>
        <v>1475</v>
      </c>
      <c r="B1480" s="737" t="s">
        <v>3885</v>
      </c>
      <c r="C1480" s="737" t="s">
        <v>2360</v>
      </c>
      <c r="D1480" s="737" t="s">
        <v>2364</v>
      </c>
      <c r="E1480" s="737">
        <v>2011</v>
      </c>
      <c r="F1480" s="737" t="s">
        <v>3646</v>
      </c>
    </row>
    <row r="1481" spans="1:6" ht="16.5" customHeight="1">
      <c r="A1481" s="737">
        <f t="shared" si="23"/>
        <v>1476</v>
      </c>
      <c r="B1481" s="737" t="s">
        <v>3886</v>
      </c>
      <c r="C1481" s="737" t="s">
        <v>2360</v>
      </c>
      <c r="D1481" s="737" t="s">
        <v>2364</v>
      </c>
      <c r="E1481" s="737">
        <v>2011</v>
      </c>
      <c r="F1481" s="737" t="s">
        <v>3646</v>
      </c>
    </row>
    <row r="1482" spans="1:6" ht="16.5" customHeight="1">
      <c r="A1482" s="737">
        <f t="shared" si="23"/>
        <v>1477</v>
      </c>
      <c r="B1482" s="737" t="s">
        <v>3887</v>
      </c>
      <c r="C1482" s="737" t="s">
        <v>2360</v>
      </c>
      <c r="D1482" s="737" t="s">
        <v>2364</v>
      </c>
      <c r="E1482" s="737">
        <v>2011</v>
      </c>
      <c r="F1482" s="737" t="s">
        <v>3646</v>
      </c>
    </row>
    <row r="1483" spans="1:6" ht="16.5" customHeight="1">
      <c r="A1483" s="737">
        <f t="shared" si="23"/>
        <v>1478</v>
      </c>
      <c r="B1483" s="737" t="s">
        <v>3888</v>
      </c>
      <c r="C1483" s="737" t="s">
        <v>2360</v>
      </c>
      <c r="D1483" s="737" t="s">
        <v>2364</v>
      </c>
      <c r="E1483" s="737">
        <v>2011</v>
      </c>
      <c r="F1483" s="737" t="s">
        <v>3646</v>
      </c>
    </row>
    <row r="1484" spans="1:6" ht="16.5" customHeight="1">
      <c r="A1484" s="737">
        <f t="shared" si="23"/>
        <v>1479</v>
      </c>
      <c r="B1484" s="737" t="s">
        <v>3889</v>
      </c>
      <c r="C1484" s="737" t="s">
        <v>2360</v>
      </c>
      <c r="D1484" s="737" t="s">
        <v>2364</v>
      </c>
      <c r="E1484" s="737">
        <v>2011</v>
      </c>
      <c r="F1484" s="737" t="s">
        <v>3646</v>
      </c>
    </row>
    <row r="1485" spans="1:6" ht="16.5" customHeight="1">
      <c r="A1485" s="737">
        <f t="shared" si="23"/>
        <v>1480</v>
      </c>
      <c r="B1485" s="737" t="s">
        <v>3890</v>
      </c>
      <c r="C1485" s="737" t="s">
        <v>2360</v>
      </c>
      <c r="D1485" s="737" t="s">
        <v>2364</v>
      </c>
      <c r="E1485" s="737">
        <v>2011</v>
      </c>
      <c r="F1485" s="737" t="s">
        <v>3646</v>
      </c>
    </row>
    <row r="1486" spans="1:6" ht="16.5" customHeight="1">
      <c r="A1486" s="737">
        <f t="shared" si="23"/>
        <v>1481</v>
      </c>
      <c r="B1486" s="737" t="s">
        <v>3891</v>
      </c>
      <c r="C1486" s="737" t="s">
        <v>2360</v>
      </c>
      <c r="D1486" s="737" t="s">
        <v>2364</v>
      </c>
      <c r="E1486" s="737">
        <v>2013</v>
      </c>
      <c r="F1486" s="737" t="s">
        <v>3646</v>
      </c>
    </row>
    <row r="1487" spans="1:6" ht="16.5" customHeight="1">
      <c r="A1487" s="737">
        <f t="shared" si="23"/>
        <v>1482</v>
      </c>
      <c r="B1487" s="737" t="s">
        <v>3892</v>
      </c>
      <c r="C1487" s="737" t="s">
        <v>2360</v>
      </c>
      <c r="D1487" s="737" t="s">
        <v>2364</v>
      </c>
      <c r="E1487" s="737">
        <v>2013</v>
      </c>
      <c r="F1487" s="737" t="s">
        <v>3646</v>
      </c>
    </row>
    <row r="1488" spans="1:6" ht="16.5" customHeight="1">
      <c r="A1488" s="737">
        <f t="shared" si="23"/>
        <v>1483</v>
      </c>
      <c r="B1488" s="737" t="s">
        <v>3893</v>
      </c>
      <c r="C1488" s="737" t="s">
        <v>2360</v>
      </c>
      <c r="D1488" s="737" t="s">
        <v>2633</v>
      </c>
      <c r="E1488" s="737">
        <v>2013</v>
      </c>
      <c r="F1488" s="737" t="s">
        <v>3646</v>
      </c>
    </row>
    <row r="1489" spans="1:6" ht="16.5" customHeight="1">
      <c r="A1489" s="737">
        <f t="shared" si="23"/>
        <v>1484</v>
      </c>
      <c r="B1489" s="737" t="s">
        <v>3894</v>
      </c>
      <c r="C1489" s="737" t="s">
        <v>2360</v>
      </c>
      <c r="D1489" s="737" t="s">
        <v>2633</v>
      </c>
      <c r="E1489" s="737">
        <v>2013</v>
      </c>
      <c r="F1489" s="737" t="s">
        <v>3646</v>
      </c>
    </row>
    <row r="1490" spans="1:6" ht="16.5" customHeight="1">
      <c r="A1490" s="737">
        <f t="shared" si="23"/>
        <v>1485</v>
      </c>
      <c r="B1490" s="737" t="s">
        <v>3895</v>
      </c>
      <c r="C1490" s="737" t="s">
        <v>2360</v>
      </c>
      <c r="D1490" s="737" t="s">
        <v>2633</v>
      </c>
      <c r="E1490" s="737">
        <v>2013</v>
      </c>
      <c r="F1490" s="737" t="s">
        <v>3646</v>
      </c>
    </row>
    <row r="1491" spans="1:6" ht="16.5" customHeight="1">
      <c r="A1491" s="737">
        <f t="shared" si="23"/>
        <v>1486</v>
      </c>
      <c r="B1491" s="737" t="s">
        <v>3896</v>
      </c>
      <c r="C1491" s="737" t="s">
        <v>2360</v>
      </c>
      <c r="D1491" s="737" t="s">
        <v>2633</v>
      </c>
      <c r="E1491" s="737">
        <v>2013</v>
      </c>
      <c r="F1491" s="737" t="s">
        <v>3646</v>
      </c>
    </row>
    <row r="1492" spans="1:6" ht="16.5" customHeight="1">
      <c r="A1492" s="737">
        <f t="shared" si="23"/>
        <v>1487</v>
      </c>
      <c r="B1492" s="737" t="s">
        <v>3897</v>
      </c>
      <c r="C1492" s="737" t="s">
        <v>2360</v>
      </c>
      <c r="D1492" s="737" t="s">
        <v>2633</v>
      </c>
      <c r="E1492" s="737">
        <v>2013</v>
      </c>
      <c r="F1492" s="737" t="s">
        <v>3646</v>
      </c>
    </row>
    <row r="1493" spans="1:6" ht="16.5" customHeight="1">
      <c r="A1493" s="737">
        <f t="shared" si="23"/>
        <v>1488</v>
      </c>
      <c r="B1493" s="737" t="s">
        <v>3898</v>
      </c>
      <c r="C1493" s="737" t="s">
        <v>2376</v>
      </c>
      <c r="D1493" s="737" t="s">
        <v>2734</v>
      </c>
      <c r="E1493" s="737">
        <v>1997</v>
      </c>
      <c r="F1493" s="737" t="s">
        <v>3646</v>
      </c>
    </row>
    <row r="1494" spans="1:6" ht="16.5" customHeight="1">
      <c r="A1494" s="737">
        <f t="shared" si="23"/>
        <v>1489</v>
      </c>
      <c r="B1494" s="737" t="s">
        <v>3899</v>
      </c>
      <c r="C1494" s="737" t="s">
        <v>2379</v>
      </c>
      <c r="D1494" s="737" t="s">
        <v>2390</v>
      </c>
      <c r="E1494" s="737">
        <v>2006</v>
      </c>
      <c r="F1494" s="737" t="s">
        <v>1465</v>
      </c>
    </row>
    <row r="1495" spans="1:6" ht="16.5" customHeight="1">
      <c r="A1495" s="737">
        <f t="shared" si="23"/>
        <v>1490</v>
      </c>
      <c r="B1495" s="737" t="s">
        <v>3900</v>
      </c>
      <c r="C1495" s="737" t="s">
        <v>2379</v>
      </c>
      <c r="D1495" s="737" t="s">
        <v>2364</v>
      </c>
      <c r="E1495" s="737">
        <v>2009</v>
      </c>
      <c r="F1495" s="737" t="s">
        <v>1465</v>
      </c>
    </row>
    <row r="1496" spans="1:6" ht="16.5" customHeight="1">
      <c r="A1496" s="737">
        <f t="shared" si="23"/>
        <v>1491</v>
      </c>
      <c r="B1496" s="737" t="s">
        <v>3901</v>
      </c>
      <c r="C1496" s="737" t="s">
        <v>2379</v>
      </c>
      <c r="D1496" s="737" t="s">
        <v>2364</v>
      </c>
      <c r="E1496" s="737">
        <v>2009</v>
      </c>
      <c r="F1496" s="737" t="s">
        <v>1465</v>
      </c>
    </row>
    <row r="1497" spans="1:6" ht="16.5" customHeight="1">
      <c r="A1497" s="737">
        <f t="shared" si="23"/>
        <v>1492</v>
      </c>
      <c r="B1497" s="737" t="s">
        <v>3902</v>
      </c>
      <c r="C1497" s="737" t="s">
        <v>2379</v>
      </c>
      <c r="D1497" s="737" t="s">
        <v>2411</v>
      </c>
      <c r="E1497" s="737">
        <v>1996</v>
      </c>
      <c r="F1497" s="737" t="s">
        <v>1465</v>
      </c>
    </row>
    <row r="1498" spans="1:6" ht="16.5" customHeight="1">
      <c r="A1498" s="737">
        <f t="shared" si="23"/>
        <v>1493</v>
      </c>
      <c r="B1498" s="737" t="s">
        <v>3903</v>
      </c>
      <c r="C1498" s="737" t="s">
        <v>2379</v>
      </c>
      <c r="D1498" s="737" t="s">
        <v>2411</v>
      </c>
      <c r="E1498" s="737">
        <v>1996</v>
      </c>
      <c r="F1498" s="737" t="s">
        <v>1465</v>
      </c>
    </row>
    <row r="1499" spans="1:6" ht="16.5" customHeight="1">
      <c r="A1499" s="737">
        <f t="shared" si="23"/>
        <v>1494</v>
      </c>
      <c r="B1499" s="737" t="s">
        <v>3904</v>
      </c>
      <c r="C1499" s="737" t="s">
        <v>2379</v>
      </c>
      <c r="D1499" s="737" t="s">
        <v>2411</v>
      </c>
      <c r="E1499" s="737">
        <v>1996</v>
      </c>
      <c r="F1499" s="737" t="s">
        <v>1465</v>
      </c>
    </row>
    <row r="1500" spans="1:6" ht="16.5" customHeight="1">
      <c r="A1500" s="737">
        <f t="shared" si="23"/>
        <v>1495</v>
      </c>
      <c r="B1500" s="737" t="s">
        <v>3905</v>
      </c>
      <c r="C1500" s="737" t="s">
        <v>2388</v>
      </c>
      <c r="D1500" s="737" t="s">
        <v>2390</v>
      </c>
      <c r="E1500" s="737">
        <v>2009</v>
      </c>
      <c r="F1500" s="737" t="s">
        <v>1465</v>
      </c>
    </row>
    <row r="1501" spans="1:6" ht="16.5" customHeight="1">
      <c r="A1501" s="737">
        <f t="shared" si="23"/>
        <v>1496</v>
      </c>
      <c r="B1501" s="737" t="s">
        <v>3906</v>
      </c>
      <c r="C1501" s="737" t="s">
        <v>2388</v>
      </c>
      <c r="D1501" s="737" t="s">
        <v>2390</v>
      </c>
      <c r="E1501" s="737">
        <v>2009</v>
      </c>
      <c r="F1501" s="737" t="s">
        <v>1465</v>
      </c>
    </row>
    <row r="1502" spans="1:6" ht="16.5" customHeight="1">
      <c r="A1502" s="737">
        <f t="shared" si="23"/>
        <v>1497</v>
      </c>
      <c r="B1502" s="737" t="s">
        <v>3907</v>
      </c>
      <c r="C1502" s="737" t="s">
        <v>2388</v>
      </c>
      <c r="D1502" s="737" t="s">
        <v>2361</v>
      </c>
      <c r="E1502" s="737">
        <v>2006</v>
      </c>
      <c r="F1502" s="737" t="s">
        <v>1465</v>
      </c>
    </row>
    <row r="1503" spans="1:6" ht="16.5" customHeight="1">
      <c r="A1503" s="737">
        <f t="shared" si="23"/>
        <v>1498</v>
      </c>
      <c r="B1503" s="737" t="s">
        <v>3908</v>
      </c>
      <c r="C1503" s="737" t="s">
        <v>2388</v>
      </c>
      <c r="D1503" s="737" t="s">
        <v>3909</v>
      </c>
      <c r="E1503" s="737">
        <v>2005</v>
      </c>
      <c r="F1503" s="737" t="s">
        <v>1465</v>
      </c>
    </row>
    <row r="1504" spans="1:6" ht="16.5" customHeight="1">
      <c r="A1504" s="737">
        <f t="shared" si="23"/>
        <v>1499</v>
      </c>
      <c r="B1504" s="737" t="s">
        <v>3910</v>
      </c>
      <c r="C1504" s="737" t="s">
        <v>2388</v>
      </c>
      <c r="D1504" s="737" t="s">
        <v>3909</v>
      </c>
      <c r="E1504" s="737">
        <v>2007</v>
      </c>
      <c r="F1504" s="737" t="s">
        <v>1465</v>
      </c>
    </row>
    <row r="1505" spans="1:6" ht="16.5" customHeight="1">
      <c r="A1505" s="737">
        <f t="shared" si="23"/>
        <v>1500</v>
      </c>
      <c r="B1505" s="737" t="s">
        <v>3911</v>
      </c>
      <c r="C1505" s="737" t="s">
        <v>2388</v>
      </c>
      <c r="D1505" s="737" t="s">
        <v>3909</v>
      </c>
      <c r="E1505" s="737">
        <v>2007</v>
      </c>
      <c r="F1505" s="737" t="s">
        <v>1465</v>
      </c>
    </row>
    <row r="1506" spans="1:6" ht="16.5" customHeight="1">
      <c r="A1506" s="737">
        <f t="shared" si="23"/>
        <v>1501</v>
      </c>
      <c r="B1506" s="737" t="s">
        <v>3912</v>
      </c>
      <c r="C1506" s="737" t="s">
        <v>2388</v>
      </c>
      <c r="D1506" s="737" t="s">
        <v>3909</v>
      </c>
      <c r="E1506" s="737">
        <v>2007</v>
      </c>
      <c r="F1506" s="737" t="s">
        <v>1465</v>
      </c>
    </row>
    <row r="1507" spans="1:6" ht="16.5" customHeight="1">
      <c r="A1507" s="737">
        <f t="shared" si="23"/>
        <v>1502</v>
      </c>
      <c r="B1507" s="737" t="s">
        <v>3913</v>
      </c>
      <c r="C1507" s="737" t="s">
        <v>2388</v>
      </c>
      <c r="D1507" s="737" t="s">
        <v>3909</v>
      </c>
      <c r="E1507" s="737">
        <v>2007</v>
      </c>
      <c r="F1507" s="737" t="s">
        <v>1465</v>
      </c>
    </row>
    <row r="1508" spans="1:6" ht="16.5" customHeight="1">
      <c r="A1508" s="737">
        <f t="shared" si="23"/>
        <v>1503</v>
      </c>
      <c r="B1508" s="737" t="s">
        <v>3914</v>
      </c>
      <c r="C1508" s="737" t="s">
        <v>2388</v>
      </c>
      <c r="D1508" s="737" t="s">
        <v>3909</v>
      </c>
      <c r="E1508" s="737">
        <v>2008</v>
      </c>
      <c r="F1508" s="737" t="s">
        <v>1465</v>
      </c>
    </row>
    <row r="1509" spans="1:6" ht="16.5" customHeight="1">
      <c r="A1509" s="737">
        <f t="shared" si="23"/>
        <v>1504</v>
      </c>
      <c r="B1509" s="737" t="s">
        <v>3915</v>
      </c>
      <c r="C1509" s="737" t="s">
        <v>2360</v>
      </c>
      <c r="D1509" s="737" t="s">
        <v>2390</v>
      </c>
      <c r="E1509" s="737">
        <v>1989</v>
      </c>
      <c r="F1509" s="737" t="s">
        <v>1465</v>
      </c>
    </row>
    <row r="1510" spans="1:6" ht="16.5" customHeight="1">
      <c r="A1510" s="737">
        <f t="shared" si="23"/>
        <v>1505</v>
      </c>
      <c r="B1510" s="737" t="s">
        <v>3916</v>
      </c>
      <c r="C1510" s="737" t="s">
        <v>2360</v>
      </c>
      <c r="D1510" s="737" t="s">
        <v>2390</v>
      </c>
      <c r="E1510" s="737">
        <v>1996</v>
      </c>
      <c r="F1510" s="737" t="s">
        <v>1465</v>
      </c>
    </row>
    <row r="1511" spans="1:6" ht="16.5" customHeight="1">
      <c r="A1511" s="737">
        <f t="shared" si="23"/>
        <v>1506</v>
      </c>
      <c r="B1511" s="737" t="s">
        <v>3917</v>
      </c>
      <c r="C1511" s="737" t="s">
        <v>2360</v>
      </c>
      <c r="D1511" s="737" t="s">
        <v>2390</v>
      </c>
      <c r="E1511" s="737">
        <v>2005</v>
      </c>
      <c r="F1511" s="737" t="s">
        <v>1465</v>
      </c>
    </row>
    <row r="1512" spans="1:6" ht="16.5" customHeight="1">
      <c r="A1512" s="737">
        <f t="shared" si="23"/>
        <v>1507</v>
      </c>
      <c r="B1512" s="737" t="s">
        <v>3918</v>
      </c>
      <c r="C1512" s="737" t="s">
        <v>2360</v>
      </c>
      <c r="D1512" s="737" t="s">
        <v>2390</v>
      </c>
      <c r="E1512" s="737">
        <v>2005</v>
      </c>
      <c r="F1512" s="737" t="s">
        <v>1465</v>
      </c>
    </row>
    <row r="1513" spans="1:6" ht="16.5" customHeight="1">
      <c r="A1513" s="737">
        <f t="shared" si="23"/>
        <v>1508</v>
      </c>
      <c r="B1513" s="737" t="s">
        <v>3919</v>
      </c>
      <c r="C1513" s="737" t="s">
        <v>2360</v>
      </c>
      <c r="D1513" s="737" t="s">
        <v>2390</v>
      </c>
      <c r="E1513" s="737">
        <v>2005</v>
      </c>
      <c r="F1513" s="737" t="s">
        <v>1465</v>
      </c>
    </row>
    <row r="1514" spans="1:6" ht="16.5" customHeight="1">
      <c r="A1514" s="737">
        <f t="shared" si="23"/>
        <v>1509</v>
      </c>
      <c r="B1514" s="737" t="s">
        <v>3920</v>
      </c>
      <c r="C1514" s="737" t="s">
        <v>2360</v>
      </c>
      <c r="D1514" s="737" t="s">
        <v>2390</v>
      </c>
      <c r="E1514" s="737">
        <v>2005</v>
      </c>
      <c r="F1514" s="737" t="s">
        <v>1465</v>
      </c>
    </row>
    <row r="1515" spans="1:6" ht="16.5" customHeight="1">
      <c r="A1515" s="737">
        <f t="shared" si="23"/>
        <v>1510</v>
      </c>
      <c r="B1515" s="737" t="s">
        <v>3921</v>
      </c>
      <c r="C1515" s="737" t="s">
        <v>2360</v>
      </c>
      <c r="D1515" s="737" t="s">
        <v>2390</v>
      </c>
      <c r="E1515" s="737">
        <v>2005</v>
      </c>
      <c r="F1515" s="737" t="s">
        <v>1465</v>
      </c>
    </row>
    <row r="1516" spans="1:6" ht="16.5" customHeight="1">
      <c r="A1516" s="737">
        <f t="shared" si="23"/>
        <v>1511</v>
      </c>
      <c r="B1516" s="737" t="s">
        <v>3922</v>
      </c>
      <c r="C1516" s="737" t="s">
        <v>2360</v>
      </c>
      <c r="D1516" s="737" t="s">
        <v>2390</v>
      </c>
      <c r="E1516" s="737">
        <v>2005</v>
      </c>
      <c r="F1516" s="737" t="s">
        <v>1465</v>
      </c>
    </row>
    <row r="1517" spans="1:6" ht="16.5" customHeight="1">
      <c r="A1517" s="737">
        <f t="shared" si="23"/>
        <v>1512</v>
      </c>
      <c r="B1517" s="737" t="s">
        <v>3923</v>
      </c>
      <c r="C1517" s="737" t="s">
        <v>2360</v>
      </c>
      <c r="D1517" s="737" t="s">
        <v>2390</v>
      </c>
      <c r="E1517" s="737">
        <v>2006</v>
      </c>
      <c r="F1517" s="737" t="s">
        <v>1465</v>
      </c>
    </row>
    <row r="1518" spans="1:6" ht="16.5" customHeight="1">
      <c r="A1518" s="737">
        <f t="shared" si="23"/>
        <v>1513</v>
      </c>
      <c r="B1518" s="737" t="s">
        <v>3924</v>
      </c>
      <c r="C1518" s="737" t="s">
        <v>2360</v>
      </c>
      <c r="D1518" s="737" t="s">
        <v>2390</v>
      </c>
      <c r="E1518" s="737">
        <v>2006</v>
      </c>
      <c r="F1518" s="737" t="s">
        <v>1465</v>
      </c>
    </row>
    <row r="1519" spans="1:6" ht="16.5" customHeight="1">
      <c r="A1519" s="737">
        <f t="shared" si="23"/>
        <v>1514</v>
      </c>
      <c r="B1519" s="737" t="s">
        <v>3925</v>
      </c>
      <c r="C1519" s="737" t="s">
        <v>2360</v>
      </c>
      <c r="D1519" s="737" t="s">
        <v>2390</v>
      </c>
      <c r="E1519" s="737">
        <v>2007</v>
      </c>
      <c r="F1519" s="737" t="s">
        <v>1465</v>
      </c>
    </row>
    <row r="1520" spans="1:6" ht="16.5" customHeight="1">
      <c r="A1520" s="737">
        <f t="shared" si="23"/>
        <v>1515</v>
      </c>
      <c r="B1520" s="737" t="s">
        <v>3926</v>
      </c>
      <c r="C1520" s="737" t="s">
        <v>2360</v>
      </c>
      <c r="D1520" s="737" t="s">
        <v>2390</v>
      </c>
      <c r="E1520" s="737">
        <v>2008</v>
      </c>
      <c r="F1520" s="737" t="s">
        <v>1465</v>
      </c>
    </row>
    <row r="1521" spans="1:6" ht="16.5" customHeight="1">
      <c r="A1521" s="737">
        <f t="shared" si="23"/>
        <v>1516</v>
      </c>
      <c r="B1521" s="737" t="s">
        <v>3927</v>
      </c>
      <c r="C1521" s="737" t="s">
        <v>2360</v>
      </c>
      <c r="D1521" s="737" t="s">
        <v>2361</v>
      </c>
      <c r="E1521" s="737">
        <v>1997</v>
      </c>
      <c r="F1521" s="737" t="s">
        <v>1465</v>
      </c>
    </row>
    <row r="1522" spans="1:6" ht="16.5" customHeight="1">
      <c r="A1522" s="737">
        <f t="shared" si="23"/>
        <v>1517</v>
      </c>
      <c r="B1522" s="737" t="s">
        <v>3928</v>
      </c>
      <c r="C1522" s="737" t="s">
        <v>2360</v>
      </c>
      <c r="D1522" s="737" t="s">
        <v>2361</v>
      </c>
      <c r="E1522" s="737">
        <v>1998</v>
      </c>
      <c r="F1522" s="737" t="s">
        <v>1465</v>
      </c>
    </row>
    <row r="1523" spans="1:6" ht="16.5" customHeight="1">
      <c r="A1523" s="737">
        <f t="shared" si="23"/>
        <v>1518</v>
      </c>
      <c r="B1523" s="737" t="s">
        <v>3929</v>
      </c>
      <c r="C1523" s="737" t="s">
        <v>2360</v>
      </c>
      <c r="D1523" s="737" t="s">
        <v>2361</v>
      </c>
      <c r="E1523" s="737">
        <v>2004</v>
      </c>
      <c r="F1523" s="737" t="s">
        <v>1465</v>
      </c>
    </row>
    <row r="1524" spans="1:6" ht="16.5" customHeight="1">
      <c r="A1524" s="737">
        <f t="shared" si="23"/>
        <v>1519</v>
      </c>
      <c r="B1524" s="737" t="s">
        <v>3930</v>
      </c>
      <c r="C1524" s="737" t="s">
        <v>2360</v>
      </c>
      <c r="D1524" s="737" t="s">
        <v>2361</v>
      </c>
      <c r="E1524" s="737">
        <v>2009</v>
      </c>
      <c r="F1524" s="737" t="s">
        <v>1465</v>
      </c>
    </row>
    <row r="1525" spans="1:6" ht="16.5" customHeight="1">
      <c r="A1525" s="737">
        <f t="shared" si="23"/>
        <v>1520</v>
      </c>
      <c r="B1525" s="737" t="s">
        <v>3931</v>
      </c>
      <c r="C1525" s="737" t="s">
        <v>2360</v>
      </c>
      <c r="D1525" s="737" t="s">
        <v>2361</v>
      </c>
      <c r="E1525" s="737">
        <v>2009</v>
      </c>
      <c r="F1525" s="737" t="s">
        <v>1465</v>
      </c>
    </row>
    <row r="1526" spans="1:6" ht="16.5" customHeight="1">
      <c r="A1526" s="737">
        <f t="shared" si="23"/>
        <v>1521</v>
      </c>
      <c r="B1526" s="737" t="s">
        <v>3932</v>
      </c>
      <c r="C1526" s="737" t="s">
        <v>2360</v>
      </c>
      <c r="D1526" s="737" t="s">
        <v>2371</v>
      </c>
      <c r="E1526" s="737">
        <v>1991</v>
      </c>
      <c r="F1526" s="737" t="s">
        <v>1465</v>
      </c>
    </row>
    <row r="1527" spans="1:6" ht="16.5" customHeight="1">
      <c r="A1527" s="737">
        <f t="shared" si="23"/>
        <v>1522</v>
      </c>
      <c r="B1527" s="737" t="s">
        <v>3933</v>
      </c>
      <c r="C1527" s="737" t="s">
        <v>2360</v>
      </c>
      <c r="D1527" s="737" t="s">
        <v>2371</v>
      </c>
      <c r="E1527" s="737">
        <v>1991</v>
      </c>
      <c r="F1527" s="737" t="s">
        <v>1465</v>
      </c>
    </row>
    <row r="1528" spans="1:6" ht="16.5" customHeight="1">
      <c r="A1528" s="737">
        <f t="shared" si="23"/>
        <v>1523</v>
      </c>
      <c r="B1528" s="737" t="s">
        <v>3934</v>
      </c>
      <c r="C1528" s="737" t="s">
        <v>2360</v>
      </c>
      <c r="D1528" s="737" t="s">
        <v>2371</v>
      </c>
      <c r="E1528" s="737">
        <v>1994</v>
      </c>
      <c r="F1528" s="737" t="s">
        <v>1465</v>
      </c>
    </row>
    <row r="1529" spans="1:6" ht="16.5" customHeight="1">
      <c r="A1529" s="737">
        <f t="shared" si="23"/>
        <v>1524</v>
      </c>
      <c r="B1529" s="737" t="s">
        <v>3935</v>
      </c>
      <c r="C1529" s="737" t="s">
        <v>2360</v>
      </c>
      <c r="D1529" s="737" t="s">
        <v>2371</v>
      </c>
      <c r="E1529" s="737">
        <v>2006</v>
      </c>
      <c r="F1529" s="737" t="s">
        <v>1465</v>
      </c>
    </row>
    <row r="1530" spans="1:6" ht="16.5" customHeight="1">
      <c r="A1530" s="737">
        <f t="shared" si="23"/>
        <v>1525</v>
      </c>
      <c r="B1530" s="737" t="s">
        <v>3936</v>
      </c>
      <c r="C1530" s="737" t="s">
        <v>2360</v>
      </c>
      <c r="D1530" s="737" t="s">
        <v>2371</v>
      </c>
      <c r="E1530" s="737">
        <v>2006</v>
      </c>
      <c r="F1530" s="737" t="s">
        <v>1465</v>
      </c>
    </row>
    <row r="1531" spans="1:6" ht="16.5" customHeight="1">
      <c r="A1531" s="737">
        <f t="shared" si="23"/>
        <v>1526</v>
      </c>
      <c r="B1531" s="737" t="s">
        <v>3937</v>
      </c>
      <c r="C1531" s="737" t="s">
        <v>2360</v>
      </c>
      <c r="D1531" s="737" t="s">
        <v>2371</v>
      </c>
      <c r="E1531" s="737">
        <v>2007</v>
      </c>
      <c r="F1531" s="737" t="s">
        <v>1465</v>
      </c>
    </row>
    <row r="1532" spans="1:6" ht="16.5" customHeight="1">
      <c r="A1532" s="737">
        <f t="shared" si="23"/>
        <v>1527</v>
      </c>
      <c r="B1532" s="737" t="s">
        <v>3938</v>
      </c>
      <c r="C1532" s="737" t="s">
        <v>2360</v>
      </c>
      <c r="D1532" s="737" t="s">
        <v>2371</v>
      </c>
      <c r="E1532" s="737">
        <v>2007</v>
      </c>
      <c r="F1532" s="737" t="s">
        <v>1465</v>
      </c>
    </row>
    <row r="1533" spans="1:6" ht="16.5" customHeight="1">
      <c r="A1533" s="737">
        <f t="shared" si="23"/>
        <v>1528</v>
      </c>
      <c r="B1533" s="737" t="s">
        <v>3939</v>
      </c>
      <c r="C1533" s="737" t="s">
        <v>2360</v>
      </c>
      <c r="D1533" s="737" t="s">
        <v>2371</v>
      </c>
      <c r="E1533" s="737">
        <v>2009</v>
      </c>
      <c r="F1533" s="737" t="s">
        <v>1465</v>
      </c>
    </row>
    <row r="1534" spans="1:6" ht="16.5" customHeight="1">
      <c r="A1534" s="737">
        <f t="shared" si="23"/>
        <v>1529</v>
      </c>
      <c r="B1534" s="737" t="s">
        <v>3940</v>
      </c>
      <c r="C1534" s="737" t="s">
        <v>2360</v>
      </c>
      <c r="D1534" s="737" t="s">
        <v>2371</v>
      </c>
      <c r="E1534" s="737">
        <v>2010</v>
      </c>
      <c r="F1534" s="737" t="s">
        <v>1465</v>
      </c>
    </row>
    <row r="1535" spans="1:6" ht="16.5" customHeight="1">
      <c r="A1535" s="737">
        <f t="shared" si="23"/>
        <v>1530</v>
      </c>
      <c r="B1535" s="737" t="s">
        <v>3941</v>
      </c>
      <c r="C1535" s="737" t="s">
        <v>2360</v>
      </c>
      <c r="D1535" s="737" t="s">
        <v>2371</v>
      </c>
      <c r="E1535" s="737">
        <v>2010</v>
      </c>
      <c r="F1535" s="737" t="s">
        <v>1465</v>
      </c>
    </row>
    <row r="1536" spans="1:6" ht="16.5" customHeight="1">
      <c r="A1536" s="737">
        <f t="shared" si="23"/>
        <v>1531</v>
      </c>
      <c r="B1536" s="737" t="s">
        <v>3942</v>
      </c>
      <c r="C1536" s="737" t="s">
        <v>2360</v>
      </c>
      <c r="D1536" s="737" t="s">
        <v>2371</v>
      </c>
      <c r="E1536" s="737">
        <v>2012</v>
      </c>
      <c r="F1536" s="737" t="s">
        <v>1465</v>
      </c>
    </row>
    <row r="1537" spans="1:6" ht="16.5" customHeight="1">
      <c r="A1537" s="737">
        <f t="shared" si="23"/>
        <v>1532</v>
      </c>
      <c r="B1537" s="737" t="s">
        <v>3943</v>
      </c>
      <c r="C1537" s="737" t="s">
        <v>2360</v>
      </c>
      <c r="D1537" s="737" t="s">
        <v>2371</v>
      </c>
      <c r="E1537" s="737">
        <v>2012</v>
      </c>
      <c r="F1537" s="737" t="s">
        <v>1465</v>
      </c>
    </row>
    <row r="1538" spans="1:6" ht="16.5" customHeight="1">
      <c r="A1538" s="737">
        <f t="shared" si="23"/>
        <v>1533</v>
      </c>
      <c r="B1538" s="737" t="s">
        <v>3944</v>
      </c>
      <c r="C1538" s="737" t="s">
        <v>2360</v>
      </c>
      <c r="D1538" s="737" t="s">
        <v>2371</v>
      </c>
      <c r="E1538" s="737">
        <v>2012</v>
      </c>
      <c r="F1538" s="737" t="s">
        <v>1465</v>
      </c>
    </row>
    <row r="1539" spans="1:6" ht="16.5" customHeight="1">
      <c r="A1539" s="737">
        <f t="shared" si="23"/>
        <v>1534</v>
      </c>
      <c r="B1539" s="737" t="s">
        <v>3945</v>
      </c>
      <c r="C1539" s="737" t="s">
        <v>2360</v>
      </c>
      <c r="D1539" s="737" t="s">
        <v>2371</v>
      </c>
      <c r="E1539" s="737">
        <v>2012</v>
      </c>
      <c r="F1539" s="737" t="s">
        <v>1465</v>
      </c>
    </row>
    <row r="1540" spans="1:6" ht="16.5" customHeight="1">
      <c r="A1540" s="737">
        <f t="shared" si="23"/>
        <v>1535</v>
      </c>
      <c r="B1540" s="737" t="s">
        <v>3946</v>
      </c>
      <c r="C1540" s="737" t="s">
        <v>2360</v>
      </c>
      <c r="D1540" s="737" t="s">
        <v>2371</v>
      </c>
      <c r="E1540" s="737">
        <v>2013</v>
      </c>
      <c r="F1540" s="737" t="s">
        <v>1465</v>
      </c>
    </row>
    <row r="1541" spans="1:6" ht="16.5" customHeight="1">
      <c r="A1541" s="737">
        <f t="shared" si="23"/>
        <v>1536</v>
      </c>
      <c r="B1541" s="737" t="s">
        <v>3947</v>
      </c>
      <c r="C1541" s="737" t="s">
        <v>2360</v>
      </c>
      <c r="D1541" s="737" t="s">
        <v>2371</v>
      </c>
      <c r="E1541" s="737">
        <v>2014</v>
      </c>
      <c r="F1541" s="737" t="s">
        <v>1465</v>
      </c>
    </row>
    <row r="1542" spans="1:6" ht="16.5" customHeight="1">
      <c r="A1542" s="737">
        <f t="shared" si="23"/>
        <v>1537</v>
      </c>
      <c r="B1542" s="737" t="s">
        <v>3948</v>
      </c>
      <c r="C1542" s="737" t="s">
        <v>2360</v>
      </c>
      <c r="D1542" s="737" t="s">
        <v>2364</v>
      </c>
      <c r="E1542" s="737">
        <v>2006</v>
      </c>
      <c r="F1542" s="737" t="s">
        <v>1465</v>
      </c>
    </row>
    <row r="1543" spans="1:6" ht="16.5" customHeight="1">
      <c r="A1543" s="737">
        <f t="shared" si="23"/>
        <v>1538</v>
      </c>
      <c r="B1543" s="737" t="s">
        <v>3949</v>
      </c>
      <c r="C1543" s="737" t="s">
        <v>2360</v>
      </c>
      <c r="D1543" s="737" t="s">
        <v>2364</v>
      </c>
      <c r="E1543" s="737">
        <v>2006</v>
      </c>
      <c r="F1543" s="737" t="s">
        <v>1465</v>
      </c>
    </row>
    <row r="1544" spans="1:6" ht="16.5" customHeight="1">
      <c r="A1544" s="737">
        <f t="shared" ref="A1544:A1607" si="24">A1543+1</f>
        <v>1539</v>
      </c>
      <c r="B1544" s="737" t="s">
        <v>3950</v>
      </c>
      <c r="C1544" s="737" t="s">
        <v>2360</v>
      </c>
      <c r="D1544" s="737" t="s">
        <v>2364</v>
      </c>
      <c r="E1544" s="737">
        <v>2007</v>
      </c>
      <c r="F1544" s="737" t="s">
        <v>1465</v>
      </c>
    </row>
    <row r="1545" spans="1:6" ht="16.5" customHeight="1">
      <c r="A1545" s="737">
        <f t="shared" si="24"/>
        <v>1540</v>
      </c>
      <c r="B1545" s="737" t="s">
        <v>3951</v>
      </c>
      <c r="C1545" s="737" t="s">
        <v>2360</v>
      </c>
      <c r="D1545" s="737" t="s">
        <v>2364</v>
      </c>
      <c r="E1545" s="737">
        <v>2007</v>
      </c>
      <c r="F1545" s="737" t="s">
        <v>1465</v>
      </c>
    </row>
    <row r="1546" spans="1:6" ht="16.5" customHeight="1">
      <c r="A1546" s="737">
        <f t="shared" si="24"/>
        <v>1541</v>
      </c>
      <c r="B1546" s="737" t="s">
        <v>3952</v>
      </c>
      <c r="C1546" s="737" t="s">
        <v>2360</v>
      </c>
      <c r="D1546" s="737" t="s">
        <v>2364</v>
      </c>
      <c r="E1546" s="737">
        <v>2009</v>
      </c>
      <c r="F1546" s="737" t="s">
        <v>1465</v>
      </c>
    </row>
    <row r="1547" spans="1:6" ht="16.5" customHeight="1">
      <c r="A1547" s="737">
        <f t="shared" si="24"/>
        <v>1542</v>
      </c>
      <c r="B1547" s="737" t="s">
        <v>3953</v>
      </c>
      <c r="C1547" s="737" t="s">
        <v>2360</v>
      </c>
      <c r="D1547" s="737" t="s">
        <v>2364</v>
      </c>
      <c r="E1547" s="737">
        <v>2011</v>
      </c>
      <c r="F1547" s="737" t="s">
        <v>1465</v>
      </c>
    </row>
    <row r="1548" spans="1:6" ht="16.5" customHeight="1">
      <c r="A1548" s="737">
        <f t="shared" si="24"/>
        <v>1543</v>
      </c>
      <c r="B1548" s="737" t="s">
        <v>3954</v>
      </c>
      <c r="C1548" s="737" t="s">
        <v>2360</v>
      </c>
      <c r="D1548" s="737" t="s">
        <v>2364</v>
      </c>
      <c r="E1548" s="737">
        <v>2011</v>
      </c>
      <c r="F1548" s="737" t="s">
        <v>1465</v>
      </c>
    </row>
    <row r="1549" spans="1:6" ht="16.5" customHeight="1">
      <c r="A1549" s="737">
        <f t="shared" si="24"/>
        <v>1544</v>
      </c>
      <c r="B1549" s="737" t="s">
        <v>3955</v>
      </c>
      <c r="C1549" s="737" t="s">
        <v>2360</v>
      </c>
      <c r="D1549" s="737" t="s">
        <v>2364</v>
      </c>
      <c r="E1549" s="737">
        <v>2011</v>
      </c>
      <c r="F1549" s="737" t="s">
        <v>1465</v>
      </c>
    </row>
    <row r="1550" spans="1:6" ht="16.5" customHeight="1">
      <c r="A1550" s="737">
        <f t="shared" si="24"/>
        <v>1545</v>
      </c>
      <c r="B1550" s="737" t="s">
        <v>3956</v>
      </c>
      <c r="C1550" s="737" t="s">
        <v>2360</v>
      </c>
      <c r="D1550" s="737" t="s">
        <v>2364</v>
      </c>
      <c r="E1550" s="737">
        <v>2011</v>
      </c>
      <c r="F1550" s="737" t="s">
        <v>1465</v>
      </c>
    </row>
    <row r="1551" spans="1:6" ht="16.5" customHeight="1">
      <c r="A1551" s="737">
        <f t="shared" si="24"/>
        <v>1546</v>
      </c>
      <c r="B1551" s="737" t="s">
        <v>3957</v>
      </c>
      <c r="C1551" s="737" t="s">
        <v>2360</v>
      </c>
      <c r="D1551" s="737" t="s">
        <v>2364</v>
      </c>
      <c r="E1551" s="737">
        <v>2011</v>
      </c>
      <c r="F1551" s="737" t="s">
        <v>1465</v>
      </c>
    </row>
    <row r="1552" spans="1:6" ht="16.5" customHeight="1">
      <c r="A1552" s="737">
        <f t="shared" si="24"/>
        <v>1547</v>
      </c>
      <c r="B1552" s="737" t="s">
        <v>3958</v>
      </c>
      <c r="C1552" s="737" t="s">
        <v>2360</v>
      </c>
      <c r="D1552" s="737" t="s">
        <v>2364</v>
      </c>
      <c r="E1552" s="737">
        <v>2011</v>
      </c>
      <c r="F1552" s="737" t="s">
        <v>1465</v>
      </c>
    </row>
    <row r="1553" spans="1:6" ht="16.5" customHeight="1">
      <c r="A1553" s="737">
        <f t="shared" si="24"/>
        <v>1548</v>
      </c>
      <c r="B1553" s="737" t="s">
        <v>3959</v>
      </c>
      <c r="C1553" s="737" t="s">
        <v>2360</v>
      </c>
      <c r="D1553" s="737" t="s">
        <v>2364</v>
      </c>
      <c r="E1553" s="737">
        <v>2011</v>
      </c>
      <c r="F1553" s="737" t="s">
        <v>1465</v>
      </c>
    </row>
    <row r="1554" spans="1:6" ht="16.5" customHeight="1">
      <c r="A1554" s="737">
        <f t="shared" si="24"/>
        <v>1549</v>
      </c>
      <c r="B1554" s="737" t="s">
        <v>3960</v>
      </c>
      <c r="C1554" s="737" t="s">
        <v>2360</v>
      </c>
      <c r="D1554" s="737" t="s">
        <v>2364</v>
      </c>
      <c r="E1554" s="737">
        <v>2011</v>
      </c>
      <c r="F1554" s="737" t="s">
        <v>1465</v>
      </c>
    </row>
    <row r="1555" spans="1:6" ht="16.5" customHeight="1">
      <c r="A1555" s="737">
        <f t="shared" si="24"/>
        <v>1550</v>
      </c>
      <c r="B1555" s="737" t="s">
        <v>3961</v>
      </c>
      <c r="C1555" s="737" t="s">
        <v>2360</v>
      </c>
      <c r="D1555" s="737" t="s">
        <v>2364</v>
      </c>
      <c r="E1555" s="737">
        <v>2012</v>
      </c>
      <c r="F1555" s="737" t="s">
        <v>1465</v>
      </c>
    </row>
    <row r="1556" spans="1:6" ht="16.5" customHeight="1">
      <c r="A1556" s="737">
        <f t="shared" si="24"/>
        <v>1551</v>
      </c>
      <c r="B1556" s="737" t="s">
        <v>3962</v>
      </c>
      <c r="C1556" s="737" t="s">
        <v>2360</v>
      </c>
      <c r="D1556" s="737" t="s">
        <v>2364</v>
      </c>
      <c r="E1556" s="737">
        <v>2012</v>
      </c>
      <c r="F1556" s="737" t="s">
        <v>1465</v>
      </c>
    </row>
    <row r="1557" spans="1:6" ht="16.5" customHeight="1">
      <c r="A1557" s="737">
        <f t="shared" si="24"/>
        <v>1552</v>
      </c>
      <c r="B1557" s="737" t="s">
        <v>3963</v>
      </c>
      <c r="C1557" s="737" t="s">
        <v>2360</v>
      </c>
      <c r="D1557" s="737" t="s">
        <v>2364</v>
      </c>
      <c r="E1557" s="737">
        <v>2013</v>
      </c>
      <c r="F1557" s="737" t="s">
        <v>1465</v>
      </c>
    </row>
    <row r="1558" spans="1:6" ht="16.5" customHeight="1">
      <c r="A1558" s="737">
        <f t="shared" si="24"/>
        <v>1553</v>
      </c>
      <c r="B1558" s="737" t="s">
        <v>3964</v>
      </c>
      <c r="C1558" s="737" t="s">
        <v>2360</v>
      </c>
      <c r="D1558" s="737" t="s">
        <v>2364</v>
      </c>
      <c r="E1558" s="737">
        <v>2013</v>
      </c>
      <c r="F1558" s="737" t="s">
        <v>1465</v>
      </c>
    </row>
    <row r="1559" spans="1:6" ht="16.5" customHeight="1">
      <c r="A1559" s="737">
        <f t="shared" si="24"/>
        <v>1554</v>
      </c>
      <c r="B1559" s="737" t="s">
        <v>3965</v>
      </c>
      <c r="C1559" s="737" t="s">
        <v>2360</v>
      </c>
      <c r="D1559" s="737" t="s">
        <v>2364</v>
      </c>
      <c r="E1559" s="737">
        <v>2013</v>
      </c>
      <c r="F1559" s="737" t="s">
        <v>1465</v>
      </c>
    </row>
    <row r="1560" spans="1:6" ht="16.5" customHeight="1">
      <c r="A1560" s="737">
        <f t="shared" si="24"/>
        <v>1555</v>
      </c>
      <c r="B1560" s="737" t="s">
        <v>3966</v>
      </c>
      <c r="C1560" s="737" t="s">
        <v>2360</v>
      </c>
      <c r="D1560" s="737" t="s">
        <v>2364</v>
      </c>
      <c r="E1560" s="737">
        <v>2013</v>
      </c>
      <c r="F1560" s="737" t="s">
        <v>1465</v>
      </c>
    </row>
    <row r="1561" spans="1:6" ht="16.5" customHeight="1">
      <c r="A1561" s="737">
        <f t="shared" si="24"/>
        <v>1556</v>
      </c>
      <c r="B1561" s="737" t="s">
        <v>3967</v>
      </c>
      <c r="C1561" s="737" t="s">
        <v>2360</v>
      </c>
      <c r="D1561" s="737" t="s">
        <v>2633</v>
      </c>
      <c r="E1561" s="737">
        <v>2014</v>
      </c>
      <c r="F1561" s="737" t="s">
        <v>1465</v>
      </c>
    </row>
    <row r="1562" spans="1:6" ht="16.5" customHeight="1">
      <c r="A1562" s="737">
        <f t="shared" si="24"/>
        <v>1557</v>
      </c>
      <c r="B1562" s="737" t="s">
        <v>3968</v>
      </c>
      <c r="C1562" s="737" t="s">
        <v>2360</v>
      </c>
      <c r="D1562" s="737" t="s">
        <v>2403</v>
      </c>
      <c r="E1562" s="737">
        <v>2009</v>
      </c>
      <c r="F1562" s="737" t="s">
        <v>1465</v>
      </c>
    </row>
    <row r="1563" spans="1:6" ht="16.5" customHeight="1">
      <c r="A1563" s="737">
        <f t="shared" si="24"/>
        <v>1558</v>
      </c>
      <c r="B1563" s="737" t="s">
        <v>3969</v>
      </c>
      <c r="C1563" s="737" t="s">
        <v>2379</v>
      </c>
      <c r="D1563" s="737" t="s">
        <v>2390</v>
      </c>
      <c r="E1563" s="737">
        <v>1998</v>
      </c>
      <c r="F1563" s="737" t="s">
        <v>1468</v>
      </c>
    </row>
    <row r="1564" spans="1:6" ht="16.5" customHeight="1">
      <c r="A1564" s="737">
        <f t="shared" si="24"/>
        <v>1559</v>
      </c>
      <c r="B1564" s="737" t="s">
        <v>3970</v>
      </c>
      <c r="C1564" s="737" t="s">
        <v>2379</v>
      </c>
      <c r="D1564" s="737" t="s">
        <v>2390</v>
      </c>
      <c r="E1564" s="737">
        <v>2005</v>
      </c>
      <c r="F1564" s="737" t="s">
        <v>1468</v>
      </c>
    </row>
    <row r="1565" spans="1:6" ht="16.5" customHeight="1">
      <c r="A1565" s="737">
        <f t="shared" si="24"/>
        <v>1560</v>
      </c>
      <c r="B1565" s="737" t="s">
        <v>3971</v>
      </c>
      <c r="C1565" s="737" t="s">
        <v>2379</v>
      </c>
      <c r="D1565" s="737" t="s">
        <v>2390</v>
      </c>
      <c r="E1565" s="737">
        <v>2006</v>
      </c>
      <c r="F1565" s="737" t="s">
        <v>1468</v>
      </c>
    </row>
    <row r="1566" spans="1:6" ht="16.5" customHeight="1">
      <c r="A1566" s="737">
        <f t="shared" si="24"/>
        <v>1561</v>
      </c>
      <c r="B1566" s="737" t="s">
        <v>3972</v>
      </c>
      <c r="C1566" s="737" t="s">
        <v>2379</v>
      </c>
      <c r="D1566" s="737" t="s">
        <v>2390</v>
      </c>
      <c r="E1566" s="737">
        <v>2006</v>
      </c>
      <c r="F1566" s="737" t="s">
        <v>1468</v>
      </c>
    </row>
    <row r="1567" spans="1:6" ht="16.5" customHeight="1">
      <c r="A1567" s="737">
        <f t="shared" si="24"/>
        <v>1562</v>
      </c>
      <c r="B1567" s="737" t="s">
        <v>3973</v>
      </c>
      <c r="C1567" s="737" t="s">
        <v>2379</v>
      </c>
      <c r="D1567" s="737" t="s">
        <v>2390</v>
      </c>
      <c r="E1567" s="737">
        <v>2006</v>
      </c>
      <c r="F1567" s="737" t="s">
        <v>1468</v>
      </c>
    </row>
    <row r="1568" spans="1:6" ht="16.5" customHeight="1">
      <c r="A1568" s="737">
        <f t="shared" si="24"/>
        <v>1563</v>
      </c>
      <c r="B1568" s="737" t="s">
        <v>3974</v>
      </c>
      <c r="C1568" s="737" t="s">
        <v>2379</v>
      </c>
      <c r="D1568" s="737" t="s">
        <v>2390</v>
      </c>
      <c r="E1568" s="737">
        <v>2006</v>
      </c>
      <c r="F1568" s="737" t="s">
        <v>1468</v>
      </c>
    </row>
    <row r="1569" spans="1:6" ht="16.5" customHeight="1">
      <c r="A1569" s="737">
        <f t="shared" si="24"/>
        <v>1564</v>
      </c>
      <c r="B1569" s="737" t="s">
        <v>3975</v>
      </c>
      <c r="C1569" s="737" t="s">
        <v>2379</v>
      </c>
      <c r="D1569" s="737" t="s">
        <v>2390</v>
      </c>
      <c r="E1569" s="737">
        <v>2006</v>
      </c>
      <c r="F1569" s="737" t="s">
        <v>1468</v>
      </c>
    </row>
    <row r="1570" spans="1:6" ht="16.5" customHeight="1">
      <c r="A1570" s="737">
        <f t="shared" si="24"/>
        <v>1565</v>
      </c>
      <c r="B1570" s="737" t="s">
        <v>3976</v>
      </c>
      <c r="C1570" s="737" t="s">
        <v>2379</v>
      </c>
      <c r="D1570" s="737" t="s">
        <v>2390</v>
      </c>
      <c r="E1570" s="737">
        <v>2006</v>
      </c>
      <c r="F1570" s="737" t="s">
        <v>1468</v>
      </c>
    </row>
    <row r="1571" spans="1:6" ht="16.5" customHeight="1">
      <c r="A1571" s="737">
        <f t="shared" si="24"/>
        <v>1566</v>
      </c>
      <c r="B1571" s="737" t="s">
        <v>3977</v>
      </c>
      <c r="C1571" s="737" t="s">
        <v>2379</v>
      </c>
      <c r="D1571" s="737" t="s">
        <v>2390</v>
      </c>
      <c r="E1571" s="737">
        <v>2006</v>
      </c>
      <c r="F1571" s="737" t="s">
        <v>1468</v>
      </c>
    </row>
    <row r="1572" spans="1:6" ht="16.5" customHeight="1">
      <c r="A1572" s="737">
        <f t="shared" si="24"/>
        <v>1567</v>
      </c>
      <c r="B1572" s="737" t="s">
        <v>3978</v>
      </c>
      <c r="C1572" s="737" t="s">
        <v>2379</v>
      </c>
      <c r="D1572" s="737" t="s">
        <v>2361</v>
      </c>
      <c r="E1572" s="737">
        <v>2003</v>
      </c>
      <c r="F1572" s="737" t="s">
        <v>1468</v>
      </c>
    </row>
    <row r="1573" spans="1:6" ht="16.5" customHeight="1">
      <c r="A1573" s="737">
        <f t="shared" si="24"/>
        <v>1568</v>
      </c>
      <c r="B1573" s="737" t="s">
        <v>3979</v>
      </c>
      <c r="C1573" s="737" t="s">
        <v>2379</v>
      </c>
      <c r="D1573" s="737" t="s">
        <v>2361</v>
      </c>
      <c r="E1573" s="737">
        <v>2003</v>
      </c>
      <c r="F1573" s="737" t="s">
        <v>1468</v>
      </c>
    </row>
    <row r="1574" spans="1:6" ht="16.5" customHeight="1">
      <c r="A1574" s="737">
        <f t="shared" si="24"/>
        <v>1569</v>
      </c>
      <c r="B1574" s="737" t="s">
        <v>3980</v>
      </c>
      <c r="C1574" s="737" t="s">
        <v>2379</v>
      </c>
      <c r="D1574" s="737" t="s">
        <v>2361</v>
      </c>
      <c r="E1574" s="737">
        <v>2003</v>
      </c>
      <c r="F1574" s="737" t="s">
        <v>1468</v>
      </c>
    </row>
    <row r="1575" spans="1:6" ht="16.5" customHeight="1">
      <c r="A1575" s="737">
        <f t="shared" si="24"/>
        <v>1570</v>
      </c>
      <c r="B1575" s="737" t="s">
        <v>3981</v>
      </c>
      <c r="C1575" s="737" t="s">
        <v>2379</v>
      </c>
      <c r="D1575" s="737" t="s">
        <v>2361</v>
      </c>
      <c r="E1575" s="737">
        <v>2003</v>
      </c>
      <c r="F1575" s="737" t="s">
        <v>1468</v>
      </c>
    </row>
    <row r="1576" spans="1:6" ht="16.5" customHeight="1">
      <c r="A1576" s="737">
        <f t="shared" si="24"/>
        <v>1571</v>
      </c>
      <c r="B1576" s="737" t="s">
        <v>3982</v>
      </c>
      <c r="C1576" s="737" t="s">
        <v>2379</v>
      </c>
      <c r="D1576" s="737" t="s">
        <v>2361</v>
      </c>
      <c r="E1576" s="737">
        <v>2003</v>
      </c>
      <c r="F1576" s="737" t="s">
        <v>1468</v>
      </c>
    </row>
    <row r="1577" spans="1:6" ht="16.5" customHeight="1">
      <c r="A1577" s="737">
        <f t="shared" si="24"/>
        <v>1572</v>
      </c>
      <c r="B1577" s="737" t="s">
        <v>3983</v>
      </c>
      <c r="C1577" s="737" t="s">
        <v>2379</v>
      </c>
      <c r="D1577" s="737" t="s">
        <v>2371</v>
      </c>
      <c r="E1577" s="737">
        <v>1992</v>
      </c>
      <c r="F1577" s="737" t="s">
        <v>1468</v>
      </c>
    </row>
    <row r="1578" spans="1:6" ht="16.5" customHeight="1">
      <c r="A1578" s="737">
        <f t="shared" si="24"/>
        <v>1573</v>
      </c>
      <c r="B1578" s="737" t="s">
        <v>3984</v>
      </c>
      <c r="C1578" s="737" t="s">
        <v>2379</v>
      </c>
      <c r="D1578" s="737" t="s">
        <v>2371</v>
      </c>
      <c r="E1578" s="737">
        <v>1997</v>
      </c>
      <c r="F1578" s="737" t="s">
        <v>1468</v>
      </c>
    </row>
    <row r="1579" spans="1:6" ht="16.5" customHeight="1">
      <c r="A1579" s="737">
        <f t="shared" si="24"/>
        <v>1574</v>
      </c>
      <c r="B1579" s="737" t="s">
        <v>3985</v>
      </c>
      <c r="C1579" s="737" t="s">
        <v>2379</v>
      </c>
      <c r="D1579" s="737" t="s">
        <v>2371</v>
      </c>
      <c r="E1579" s="737">
        <v>2006</v>
      </c>
      <c r="F1579" s="737" t="s">
        <v>1468</v>
      </c>
    </row>
    <row r="1580" spans="1:6" ht="16.5" customHeight="1">
      <c r="A1580" s="737">
        <f t="shared" si="24"/>
        <v>1575</v>
      </c>
      <c r="B1580" s="737" t="s">
        <v>3986</v>
      </c>
      <c r="C1580" s="737" t="s">
        <v>2379</v>
      </c>
      <c r="D1580" s="737" t="s">
        <v>2371</v>
      </c>
      <c r="E1580" s="737">
        <v>2006</v>
      </c>
      <c r="F1580" s="737" t="s">
        <v>1468</v>
      </c>
    </row>
    <row r="1581" spans="1:6" ht="16.5" customHeight="1">
      <c r="A1581" s="737">
        <f t="shared" si="24"/>
        <v>1576</v>
      </c>
      <c r="B1581" s="737" t="s">
        <v>3987</v>
      </c>
      <c r="C1581" s="737" t="s">
        <v>2379</v>
      </c>
      <c r="D1581" s="737" t="s">
        <v>2371</v>
      </c>
      <c r="E1581" s="737">
        <v>2006</v>
      </c>
      <c r="F1581" s="737" t="s">
        <v>1468</v>
      </c>
    </row>
    <row r="1582" spans="1:6" ht="16.5" customHeight="1">
      <c r="A1582" s="737">
        <f t="shared" si="24"/>
        <v>1577</v>
      </c>
      <c r="B1582" s="737" t="s">
        <v>3988</v>
      </c>
      <c r="C1582" s="737" t="s">
        <v>2379</v>
      </c>
      <c r="D1582" s="737" t="s">
        <v>2371</v>
      </c>
      <c r="E1582" s="737">
        <v>2006</v>
      </c>
      <c r="F1582" s="737" t="s">
        <v>1468</v>
      </c>
    </row>
    <row r="1583" spans="1:6" ht="16.5" customHeight="1">
      <c r="A1583" s="737">
        <f t="shared" si="24"/>
        <v>1578</v>
      </c>
      <c r="B1583" s="737" t="s">
        <v>3989</v>
      </c>
      <c r="C1583" s="737" t="s">
        <v>2379</v>
      </c>
      <c r="D1583" s="737" t="s">
        <v>2411</v>
      </c>
      <c r="E1583" s="737">
        <v>2003</v>
      </c>
      <c r="F1583" s="737" t="s">
        <v>1468</v>
      </c>
    </row>
    <row r="1584" spans="1:6" ht="16.5" customHeight="1">
      <c r="A1584" s="737">
        <f t="shared" si="24"/>
        <v>1579</v>
      </c>
      <c r="B1584" s="737" t="s">
        <v>3990</v>
      </c>
      <c r="C1584" s="737" t="s">
        <v>2379</v>
      </c>
      <c r="D1584" s="737" t="s">
        <v>2411</v>
      </c>
      <c r="E1584" s="737">
        <v>2003</v>
      </c>
      <c r="F1584" s="737" t="s">
        <v>1468</v>
      </c>
    </row>
    <row r="1585" spans="1:6" ht="16.5" customHeight="1">
      <c r="A1585" s="737">
        <f t="shared" si="24"/>
        <v>1580</v>
      </c>
      <c r="B1585" s="737" t="s">
        <v>3991</v>
      </c>
      <c r="C1585" s="737" t="s">
        <v>2379</v>
      </c>
      <c r="D1585" s="737" t="s">
        <v>2411</v>
      </c>
      <c r="E1585" s="737">
        <v>2003</v>
      </c>
      <c r="F1585" s="737" t="s">
        <v>1468</v>
      </c>
    </row>
    <row r="1586" spans="1:6" ht="16.5" customHeight="1">
      <c r="A1586" s="737">
        <f t="shared" si="24"/>
        <v>1581</v>
      </c>
      <c r="B1586" s="737" t="s">
        <v>3992</v>
      </c>
      <c r="C1586" s="737" t="s">
        <v>2379</v>
      </c>
      <c r="D1586" s="737" t="s">
        <v>2411</v>
      </c>
      <c r="E1586" s="737">
        <v>2003</v>
      </c>
      <c r="F1586" s="737" t="s">
        <v>1468</v>
      </c>
    </row>
    <row r="1587" spans="1:6" ht="16.5" customHeight="1">
      <c r="A1587" s="737">
        <f t="shared" si="24"/>
        <v>1582</v>
      </c>
      <c r="B1587" s="737" t="s">
        <v>3993</v>
      </c>
      <c r="C1587" s="737" t="s">
        <v>2379</v>
      </c>
      <c r="D1587" s="737" t="s">
        <v>2411</v>
      </c>
      <c r="E1587" s="737">
        <v>2003</v>
      </c>
      <c r="F1587" s="737" t="s">
        <v>1468</v>
      </c>
    </row>
    <row r="1588" spans="1:6" ht="16.5" customHeight="1">
      <c r="A1588" s="737">
        <f t="shared" si="24"/>
        <v>1583</v>
      </c>
      <c r="B1588" s="737" t="s">
        <v>3994</v>
      </c>
      <c r="C1588" s="737" t="s">
        <v>2379</v>
      </c>
      <c r="D1588" s="737" t="s">
        <v>2411</v>
      </c>
      <c r="E1588" s="737">
        <v>2006</v>
      </c>
      <c r="F1588" s="737" t="s">
        <v>1468</v>
      </c>
    </row>
    <row r="1589" spans="1:6" ht="16.5" customHeight="1">
      <c r="A1589" s="737">
        <f t="shared" si="24"/>
        <v>1584</v>
      </c>
      <c r="B1589" s="737" t="s">
        <v>3995</v>
      </c>
      <c r="C1589" s="737" t="s">
        <v>2379</v>
      </c>
      <c r="D1589" s="737" t="s">
        <v>2411</v>
      </c>
      <c r="E1589" s="737">
        <v>2006</v>
      </c>
      <c r="F1589" s="737" t="s">
        <v>1468</v>
      </c>
    </row>
    <row r="1590" spans="1:6" ht="16.5" customHeight="1">
      <c r="A1590" s="737">
        <f t="shared" si="24"/>
        <v>1585</v>
      </c>
      <c r="B1590" s="737" t="s">
        <v>3996</v>
      </c>
      <c r="C1590" s="737" t="s">
        <v>2379</v>
      </c>
      <c r="D1590" s="737" t="s">
        <v>2411</v>
      </c>
      <c r="E1590" s="737">
        <v>2006</v>
      </c>
      <c r="F1590" s="737" t="s">
        <v>1468</v>
      </c>
    </row>
    <row r="1591" spans="1:6" ht="16.5" customHeight="1">
      <c r="A1591" s="737">
        <f t="shared" si="24"/>
        <v>1586</v>
      </c>
      <c r="B1591" s="737" t="s">
        <v>3997</v>
      </c>
      <c r="C1591" s="737" t="s">
        <v>2379</v>
      </c>
      <c r="D1591" s="737" t="s">
        <v>2411</v>
      </c>
      <c r="E1591" s="737">
        <v>2006</v>
      </c>
      <c r="F1591" s="737" t="s">
        <v>1468</v>
      </c>
    </row>
    <row r="1592" spans="1:6" ht="16.5" customHeight="1">
      <c r="A1592" s="737">
        <f t="shared" si="24"/>
        <v>1587</v>
      </c>
      <c r="B1592" s="737" t="s">
        <v>3998</v>
      </c>
      <c r="C1592" s="737" t="s">
        <v>2379</v>
      </c>
      <c r="D1592" s="737" t="s">
        <v>2411</v>
      </c>
      <c r="E1592" s="737">
        <v>2006</v>
      </c>
      <c r="F1592" s="737" t="s">
        <v>1468</v>
      </c>
    </row>
    <row r="1593" spans="1:6" ht="16.5" customHeight="1">
      <c r="A1593" s="737">
        <f t="shared" si="24"/>
        <v>1588</v>
      </c>
      <c r="B1593" s="737" t="s">
        <v>3999</v>
      </c>
      <c r="C1593" s="737" t="s">
        <v>2379</v>
      </c>
      <c r="D1593" s="737" t="s">
        <v>2411</v>
      </c>
      <c r="E1593" s="737">
        <v>2006</v>
      </c>
      <c r="F1593" s="737" t="s">
        <v>1468</v>
      </c>
    </row>
    <row r="1594" spans="1:6" ht="16.5" customHeight="1">
      <c r="A1594" s="737">
        <f t="shared" si="24"/>
        <v>1589</v>
      </c>
      <c r="B1594" s="737" t="s">
        <v>4000</v>
      </c>
      <c r="C1594" s="737" t="s">
        <v>2379</v>
      </c>
      <c r="D1594" s="737" t="s">
        <v>2411</v>
      </c>
      <c r="E1594" s="737">
        <v>2006</v>
      </c>
      <c r="F1594" s="737" t="s">
        <v>1468</v>
      </c>
    </row>
    <row r="1595" spans="1:6" ht="16.5" customHeight="1">
      <c r="A1595" s="737">
        <f t="shared" si="24"/>
        <v>1590</v>
      </c>
      <c r="B1595" s="737" t="s">
        <v>4001</v>
      </c>
      <c r="C1595" s="737" t="s">
        <v>2379</v>
      </c>
      <c r="D1595" s="737" t="s">
        <v>2411</v>
      </c>
      <c r="E1595" s="737">
        <v>2007</v>
      </c>
      <c r="F1595" s="737" t="s">
        <v>1468</v>
      </c>
    </row>
    <row r="1596" spans="1:6" ht="16.5" customHeight="1">
      <c r="A1596" s="737">
        <f t="shared" si="24"/>
        <v>1591</v>
      </c>
      <c r="B1596" s="737" t="s">
        <v>4002</v>
      </c>
      <c r="C1596" s="737" t="s">
        <v>2388</v>
      </c>
      <c r="D1596" s="737" t="s">
        <v>2361</v>
      </c>
      <c r="E1596" s="737">
        <v>2001</v>
      </c>
      <c r="F1596" s="737" t="s">
        <v>1468</v>
      </c>
    </row>
    <row r="1597" spans="1:6" ht="16.5" customHeight="1">
      <c r="A1597" s="737">
        <f t="shared" si="24"/>
        <v>1592</v>
      </c>
      <c r="B1597" s="737" t="s">
        <v>4003</v>
      </c>
      <c r="C1597" s="737" t="s">
        <v>2388</v>
      </c>
      <c r="D1597" s="737" t="s">
        <v>2371</v>
      </c>
      <c r="E1597" s="737">
        <v>2008</v>
      </c>
      <c r="F1597" s="737" t="s">
        <v>1468</v>
      </c>
    </row>
    <row r="1598" spans="1:6" ht="16.5" customHeight="1">
      <c r="A1598" s="737">
        <f t="shared" si="24"/>
        <v>1593</v>
      </c>
      <c r="B1598" s="737" t="s">
        <v>4004</v>
      </c>
      <c r="C1598" s="737" t="s">
        <v>2360</v>
      </c>
      <c r="D1598" s="737" t="s">
        <v>2390</v>
      </c>
      <c r="E1598" s="737">
        <v>1993</v>
      </c>
      <c r="F1598" s="737" t="s">
        <v>1468</v>
      </c>
    </row>
    <row r="1599" spans="1:6" ht="16.5" customHeight="1">
      <c r="A1599" s="737">
        <f t="shared" si="24"/>
        <v>1594</v>
      </c>
      <c r="B1599" s="737" t="s">
        <v>4005</v>
      </c>
      <c r="C1599" s="737" t="s">
        <v>2360</v>
      </c>
      <c r="D1599" s="737" t="s">
        <v>2390</v>
      </c>
      <c r="E1599" s="737">
        <v>1994</v>
      </c>
      <c r="F1599" s="737" t="s">
        <v>1468</v>
      </c>
    </row>
    <row r="1600" spans="1:6" ht="16.5" customHeight="1">
      <c r="A1600" s="737">
        <f t="shared" si="24"/>
        <v>1595</v>
      </c>
      <c r="B1600" s="737" t="s">
        <v>4006</v>
      </c>
      <c r="C1600" s="737" t="s">
        <v>2360</v>
      </c>
      <c r="D1600" s="737" t="s">
        <v>2390</v>
      </c>
      <c r="E1600" s="737">
        <v>1998</v>
      </c>
      <c r="F1600" s="737" t="s">
        <v>1468</v>
      </c>
    </row>
    <row r="1601" spans="1:6" ht="16.5" customHeight="1">
      <c r="A1601" s="737">
        <f t="shared" si="24"/>
        <v>1596</v>
      </c>
      <c r="B1601" s="737" t="s">
        <v>4007</v>
      </c>
      <c r="C1601" s="737" t="s">
        <v>2360</v>
      </c>
      <c r="D1601" s="737" t="s">
        <v>2390</v>
      </c>
      <c r="E1601" s="737">
        <v>1998</v>
      </c>
      <c r="F1601" s="737" t="s">
        <v>1468</v>
      </c>
    </row>
    <row r="1602" spans="1:6" ht="16.5" customHeight="1">
      <c r="A1602" s="737">
        <f t="shared" si="24"/>
        <v>1597</v>
      </c>
      <c r="B1602" s="737" t="s">
        <v>4008</v>
      </c>
      <c r="C1602" s="737" t="s">
        <v>2360</v>
      </c>
      <c r="D1602" s="737" t="s">
        <v>2390</v>
      </c>
      <c r="E1602" s="737">
        <v>2001</v>
      </c>
      <c r="F1602" s="737" t="s">
        <v>1468</v>
      </c>
    </row>
    <row r="1603" spans="1:6" ht="16.5" customHeight="1">
      <c r="A1603" s="737">
        <f t="shared" si="24"/>
        <v>1598</v>
      </c>
      <c r="B1603" s="737" t="s">
        <v>4009</v>
      </c>
      <c r="C1603" s="737" t="s">
        <v>2360</v>
      </c>
      <c r="D1603" s="737" t="s">
        <v>2390</v>
      </c>
      <c r="E1603" s="737">
        <v>2002</v>
      </c>
      <c r="F1603" s="737" t="s">
        <v>1468</v>
      </c>
    </row>
    <row r="1604" spans="1:6" ht="16.5" customHeight="1">
      <c r="A1604" s="737">
        <f t="shared" si="24"/>
        <v>1599</v>
      </c>
      <c r="B1604" s="737" t="s">
        <v>4010</v>
      </c>
      <c r="C1604" s="737" t="s">
        <v>2360</v>
      </c>
      <c r="D1604" s="737" t="s">
        <v>2390</v>
      </c>
      <c r="E1604" s="737">
        <v>2006</v>
      </c>
      <c r="F1604" s="737" t="s">
        <v>1468</v>
      </c>
    </row>
    <row r="1605" spans="1:6" ht="16.5" customHeight="1">
      <c r="A1605" s="737">
        <f t="shared" si="24"/>
        <v>1600</v>
      </c>
      <c r="B1605" s="737" t="s">
        <v>4011</v>
      </c>
      <c r="C1605" s="737" t="s">
        <v>2360</v>
      </c>
      <c r="D1605" s="737" t="s">
        <v>2390</v>
      </c>
      <c r="E1605" s="737">
        <v>2006</v>
      </c>
      <c r="F1605" s="737" t="s">
        <v>1468</v>
      </c>
    </row>
    <row r="1606" spans="1:6" ht="16.5" customHeight="1">
      <c r="A1606" s="737">
        <f t="shared" si="24"/>
        <v>1601</v>
      </c>
      <c r="B1606" s="737" t="s">
        <v>4012</v>
      </c>
      <c r="C1606" s="737" t="s">
        <v>2360</v>
      </c>
      <c r="D1606" s="737" t="s">
        <v>2390</v>
      </c>
      <c r="E1606" s="737">
        <v>2006</v>
      </c>
      <c r="F1606" s="737" t="s">
        <v>1468</v>
      </c>
    </row>
    <row r="1607" spans="1:6" ht="16.5" customHeight="1">
      <c r="A1607" s="737">
        <f t="shared" si="24"/>
        <v>1602</v>
      </c>
      <c r="B1607" s="737" t="s">
        <v>4013</v>
      </c>
      <c r="C1607" s="737" t="s">
        <v>2360</v>
      </c>
      <c r="D1607" s="737" t="s">
        <v>2361</v>
      </c>
      <c r="E1607" s="737">
        <v>2014</v>
      </c>
      <c r="F1607" s="737" t="s">
        <v>1468</v>
      </c>
    </row>
    <row r="1608" spans="1:6" ht="16.5" customHeight="1">
      <c r="A1608" s="737">
        <f t="shared" ref="A1608:A1671" si="25">A1607+1</f>
        <v>1603</v>
      </c>
      <c r="B1608" s="737" t="s">
        <v>4014</v>
      </c>
      <c r="C1608" s="737" t="s">
        <v>2360</v>
      </c>
      <c r="D1608" s="737" t="s">
        <v>2371</v>
      </c>
      <c r="E1608" s="737">
        <v>1997</v>
      </c>
      <c r="F1608" s="737" t="s">
        <v>1468</v>
      </c>
    </row>
    <row r="1609" spans="1:6" ht="16.5" customHeight="1">
      <c r="A1609" s="737">
        <f t="shared" si="25"/>
        <v>1604</v>
      </c>
      <c r="B1609" s="737" t="s">
        <v>4015</v>
      </c>
      <c r="C1609" s="737" t="s">
        <v>2360</v>
      </c>
      <c r="D1609" s="737" t="s">
        <v>2371</v>
      </c>
      <c r="E1609" s="737">
        <v>1997</v>
      </c>
      <c r="F1609" s="737" t="s">
        <v>1468</v>
      </c>
    </row>
    <row r="1610" spans="1:6" ht="16.5" customHeight="1">
      <c r="A1610" s="737">
        <f t="shared" si="25"/>
        <v>1605</v>
      </c>
      <c r="B1610" s="737" t="s">
        <v>4016</v>
      </c>
      <c r="C1610" s="737" t="s">
        <v>2360</v>
      </c>
      <c r="D1610" s="737" t="s">
        <v>2371</v>
      </c>
      <c r="E1610" s="737">
        <v>2002</v>
      </c>
      <c r="F1610" s="737" t="s">
        <v>1468</v>
      </c>
    </row>
    <row r="1611" spans="1:6" ht="16.5" customHeight="1">
      <c r="A1611" s="737">
        <f t="shared" si="25"/>
        <v>1606</v>
      </c>
      <c r="B1611" s="737" t="s">
        <v>4017</v>
      </c>
      <c r="C1611" s="737" t="s">
        <v>2360</v>
      </c>
      <c r="D1611" s="737" t="s">
        <v>2371</v>
      </c>
      <c r="E1611" s="737">
        <v>2002</v>
      </c>
      <c r="F1611" s="737" t="s">
        <v>1468</v>
      </c>
    </row>
    <row r="1612" spans="1:6" ht="16.5" customHeight="1">
      <c r="A1612" s="737">
        <f t="shared" si="25"/>
        <v>1607</v>
      </c>
      <c r="B1612" s="737" t="s">
        <v>4018</v>
      </c>
      <c r="C1612" s="737" t="s">
        <v>2360</v>
      </c>
      <c r="D1612" s="737" t="s">
        <v>2371</v>
      </c>
      <c r="E1612" s="737">
        <v>2005</v>
      </c>
      <c r="F1612" s="737" t="s">
        <v>1468</v>
      </c>
    </row>
    <row r="1613" spans="1:6" ht="16.5" customHeight="1">
      <c r="A1613" s="737">
        <f t="shared" si="25"/>
        <v>1608</v>
      </c>
      <c r="B1613" s="737" t="s">
        <v>4019</v>
      </c>
      <c r="C1613" s="737" t="s">
        <v>2360</v>
      </c>
      <c r="D1613" s="737" t="s">
        <v>2371</v>
      </c>
      <c r="E1613" s="737">
        <v>2005</v>
      </c>
      <c r="F1613" s="737" t="s">
        <v>1468</v>
      </c>
    </row>
    <row r="1614" spans="1:6" ht="16.5" customHeight="1">
      <c r="A1614" s="737">
        <f t="shared" si="25"/>
        <v>1609</v>
      </c>
      <c r="B1614" s="737" t="s">
        <v>4020</v>
      </c>
      <c r="C1614" s="737" t="s">
        <v>2360</v>
      </c>
      <c r="D1614" s="737" t="s">
        <v>2371</v>
      </c>
      <c r="E1614" s="737">
        <v>2005</v>
      </c>
      <c r="F1614" s="737" t="s">
        <v>1468</v>
      </c>
    </row>
    <row r="1615" spans="1:6" ht="16.5" customHeight="1">
      <c r="A1615" s="737">
        <f t="shared" si="25"/>
        <v>1610</v>
      </c>
      <c r="B1615" s="737" t="s">
        <v>4021</v>
      </c>
      <c r="C1615" s="737" t="s">
        <v>2360</v>
      </c>
      <c r="D1615" s="737" t="s">
        <v>2371</v>
      </c>
      <c r="E1615" s="737">
        <v>2005</v>
      </c>
      <c r="F1615" s="737" t="s">
        <v>1468</v>
      </c>
    </row>
    <row r="1616" spans="1:6" ht="16.5" customHeight="1">
      <c r="A1616" s="737">
        <f t="shared" si="25"/>
        <v>1611</v>
      </c>
      <c r="B1616" s="737" t="s">
        <v>4022</v>
      </c>
      <c r="C1616" s="737" t="s">
        <v>2360</v>
      </c>
      <c r="D1616" s="737" t="s">
        <v>2371</v>
      </c>
      <c r="E1616" s="737">
        <v>2005</v>
      </c>
      <c r="F1616" s="737" t="s">
        <v>1468</v>
      </c>
    </row>
    <row r="1617" spans="1:6" ht="16.5" customHeight="1">
      <c r="A1617" s="737">
        <f t="shared" si="25"/>
        <v>1612</v>
      </c>
      <c r="B1617" s="737" t="s">
        <v>4023</v>
      </c>
      <c r="C1617" s="737" t="s">
        <v>2360</v>
      </c>
      <c r="D1617" s="737" t="s">
        <v>2371</v>
      </c>
      <c r="E1617" s="737">
        <v>2005</v>
      </c>
      <c r="F1617" s="737" t="s">
        <v>1468</v>
      </c>
    </row>
    <row r="1618" spans="1:6" ht="16.5" customHeight="1">
      <c r="A1618" s="737">
        <f t="shared" si="25"/>
        <v>1613</v>
      </c>
      <c r="B1618" s="737" t="s">
        <v>4024</v>
      </c>
      <c r="C1618" s="737" t="s">
        <v>2360</v>
      </c>
      <c r="D1618" s="737" t="s">
        <v>2371</v>
      </c>
      <c r="E1618" s="737">
        <v>2006</v>
      </c>
      <c r="F1618" s="737" t="s">
        <v>1468</v>
      </c>
    </row>
    <row r="1619" spans="1:6" ht="16.5" customHeight="1">
      <c r="A1619" s="737">
        <f t="shared" si="25"/>
        <v>1614</v>
      </c>
      <c r="B1619" s="737" t="s">
        <v>4025</v>
      </c>
      <c r="C1619" s="737" t="s">
        <v>2360</v>
      </c>
      <c r="D1619" s="737" t="s">
        <v>2371</v>
      </c>
      <c r="E1619" s="737">
        <v>2006</v>
      </c>
      <c r="F1619" s="737" t="s">
        <v>1468</v>
      </c>
    </row>
    <row r="1620" spans="1:6" ht="16.5" customHeight="1">
      <c r="A1620" s="737">
        <f t="shared" si="25"/>
        <v>1615</v>
      </c>
      <c r="B1620" s="737" t="s">
        <v>4026</v>
      </c>
      <c r="C1620" s="737" t="s">
        <v>2360</v>
      </c>
      <c r="D1620" s="737" t="s">
        <v>2371</v>
      </c>
      <c r="E1620" s="737">
        <v>2007</v>
      </c>
      <c r="F1620" s="737" t="s">
        <v>1468</v>
      </c>
    </row>
    <row r="1621" spans="1:6" ht="16.5" customHeight="1">
      <c r="A1621" s="737">
        <f t="shared" si="25"/>
        <v>1616</v>
      </c>
      <c r="B1621" s="737" t="s">
        <v>4027</v>
      </c>
      <c r="C1621" s="737" t="s">
        <v>2360</v>
      </c>
      <c r="D1621" s="737" t="s">
        <v>2371</v>
      </c>
      <c r="E1621" s="737">
        <v>2007</v>
      </c>
      <c r="F1621" s="737" t="s">
        <v>1468</v>
      </c>
    </row>
    <row r="1622" spans="1:6" ht="16.5" customHeight="1">
      <c r="A1622" s="737">
        <f t="shared" si="25"/>
        <v>1617</v>
      </c>
      <c r="B1622" s="737" t="s">
        <v>4028</v>
      </c>
      <c r="C1622" s="737" t="s">
        <v>2360</v>
      </c>
      <c r="D1622" s="737" t="s">
        <v>2371</v>
      </c>
      <c r="E1622" s="737">
        <v>2008</v>
      </c>
      <c r="F1622" s="737" t="s">
        <v>1468</v>
      </c>
    </row>
    <row r="1623" spans="1:6" ht="16.5" customHeight="1">
      <c r="A1623" s="737">
        <f t="shared" si="25"/>
        <v>1618</v>
      </c>
      <c r="B1623" s="737" t="s">
        <v>4029</v>
      </c>
      <c r="C1623" s="737" t="s">
        <v>2360</v>
      </c>
      <c r="D1623" s="737" t="s">
        <v>2371</v>
      </c>
      <c r="E1623" s="737">
        <v>2008</v>
      </c>
      <c r="F1623" s="737" t="s">
        <v>1468</v>
      </c>
    </row>
    <row r="1624" spans="1:6" ht="16.5" customHeight="1">
      <c r="A1624" s="737">
        <f t="shared" si="25"/>
        <v>1619</v>
      </c>
      <c r="B1624" s="737" t="s">
        <v>4030</v>
      </c>
      <c r="C1624" s="737" t="s">
        <v>2360</v>
      </c>
      <c r="D1624" s="737" t="s">
        <v>2371</v>
      </c>
      <c r="E1624" s="737">
        <v>2008</v>
      </c>
      <c r="F1624" s="737" t="s">
        <v>1468</v>
      </c>
    </row>
    <row r="1625" spans="1:6" ht="16.5" customHeight="1">
      <c r="A1625" s="737">
        <f t="shared" si="25"/>
        <v>1620</v>
      </c>
      <c r="B1625" s="737" t="s">
        <v>4031</v>
      </c>
      <c r="C1625" s="737" t="s">
        <v>2360</v>
      </c>
      <c r="D1625" s="737" t="s">
        <v>2371</v>
      </c>
      <c r="E1625" s="737">
        <v>2008</v>
      </c>
      <c r="F1625" s="737" t="s">
        <v>1468</v>
      </c>
    </row>
    <row r="1626" spans="1:6" ht="16.5" customHeight="1">
      <c r="A1626" s="737">
        <f t="shared" si="25"/>
        <v>1621</v>
      </c>
      <c r="B1626" s="737" t="s">
        <v>4032</v>
      </c>
      <c r="C1626" s="737" t="s">
        <v>2360</v>
      </c>
      <c r="D1626" s="737" t="s">
        <v>2371</v>
      </c>
      <c r="E1626" s="737">
        <v>2008</v>
      </c>
      <c r="F1626" s="737" t="s">
        <v>1468</v>
      </c>
    </row>
    <row r="1627" spans="1:6" ht="16.5" customHeight="1">
      <c r="A1627" s="737">
        <f t="shared" si="25"/>
        <v>1622</v>
      </c>
      <c r="B1627" s="737" t="s">
        <v>4033</v>
      </c>
      <c r="C1627" s="737" t="s">
        <v>2360</v>
      </c>
      <c r="D1627" s="737" t="s">
        <v>2371</v>
      </c>
      <c r="E1627" s="737">
        <v>2009</v>
      </c>
      <c r="F1627" s="737" t="s">
        <v>1468</v>
      </c>
    </row>
    <row r="1628" spans="1:6" ht="16.5" customHeight="1">
      <c r="A1628" s="737">
        <f t="shared" si="25"/>
        <v>1623</v>
      </c>
      <c r="B1628" s="737" t="s">
        <v>4034</v>
      </c>
      <c r="C1628" s="737" t="s">
        <v>2360</v>
      </c>
      <c r="D1628" s="737" t="s">
        <v>2371</v>
      </c>
      <c r="E1628" s="737">
        <v>2009</v>
      </c>
      <c r="F1628" s="737" t="s">
        <v>1468</v>
      </c>
    </row>
    <row r="1629" spans="1:6" ht="16.5" customHeight="1">
      <c r="A1629" s="737">
        <f t="shared" si="25"/>
        <v>1624</v>
      </c>
      <c r="B1629" s="737" t="s">
        <v>4035</v>
      </c>
      <c r="C1629" s="737" t="s">
        <v>2360</v>
      </c>
      <c r="D1629" s="737" t="s">
        <v>2371</v>
      </c>
      <c r="E1629" s="737">
        <v>2009</v>
      </c>
      <c r="F1629" s="737" t="s">
        <v>1468</v>
      </c>
    </row>
    <row r="1630" spans="1:6" ht="16.5" customHeight="1">
      <c r="A1630" s="737">
        <f t="shared" si="25"/>
        <v>1625</v>
      </c>
      <c r="B1630" s="737" t="s">
        <v>4036</v>
      </c>
      <c r="C1630" s="737" t="s">
        <v>2360</v>
      </c>
      <c r="D1630" s="737" t="s">
        <v>2371</v>
      </c>
      <c r="E1630" s="737">
        <v>2009</v>
      </c>
      <c r="F1630" s="737" t="s">
        <v>1468</v>
      </c>
    </row>
    <row r="1631" spans="1:6" ht="16.5" customHeight="1">
      <c r="A1631" s="737">
        <f t="shared" si="25"/>
        <v>1626</v>
      </c>
      <c r="B1631" s="737" t="s">
        <v>4037</v>
      </c>
      <c r="C1631" s="737" t="s">
        <v>2360</v>
      </c>
      <c r="D1631" s="737" t="s">
        <v>2371</v>
      </c>
      <c r="E1631" s="737">
        <v>2009</v>
      </c>
      <c r="F1631" s="737" t="s">
        <v>1468</v>
      </c>
    </row>
    <row r="1632" spans="1:6" ht="16.5" customHeight="1">
      <c r="A1632" s="737">
        <f t="shared" si="25"/>
        <v>1627</v>
      </c>
      <c r="B1632" s="737" t="s">
        <v>4038</v>
      </c>
      <c r="C1632" s="737" t="s">
        <v>2360</v>
      </c>
      <c r="D1632" s="737" t="s">
        <v>2371</v>
      </c>
      <c r="E1632" s="737">
        <v>2009</v>
      </c>
      <c r="F1632" s="737" t="s">
        <v>1468</v>
      </c>
    </row>
    <row r="1633" spans="1:6" ht="16.5" customHeight="1">
      <c r="A1633" s="737">
        <f t="shared" si="25"/>
        <v>1628</v>
      </c>
      <c r="B1633" s="737" t="s">
        <v>4039</v>
      </c>
      <c r="C1633" s="737" t="s">
        <v>2360</v>
      </c>
      <c r="D1633" s="737" t="s">
        <v>2371</v>
      </c>
      <c r="E1633" s="737">
        <v>2009</v>
      </c>
      <c r="F1633" s="737" t="s">
        <v>1468</v>
      </c>
    </row>
    <row r="1634" spans="1:6" ht="16.5" customHeight="1">
      <c r="A1634" s="737">
        <f t="shared" si="25"/>
        <v>1629</v>
      </c>
      <c r="B1634" s="737" t="s">
        <v>4040</v>
      </c>
      <c r="C1634" s="737" t="s">
        <v>2360</v>
      </c>
      <c r="D1634" s="737" t="s">
        <v>2371</v>
      </c>
      <c r="E1634" s="737">
        <v>2009</v>
      </c>
      <c r="F1634" s="737" t="s">
        <v>1468</v>
      </c>
    </row>
    <row r="1635" spans="1:6" ht="16.5" customHeight="1">
      <c r="A1635" s="737">
        <f t="shared" si="25"/>
        <v>1630</v>
      </c>
      <c r="B1635" s="737" t="s">
        <v>4041</v>
      </c>
      <c r="C1635" s="737" t="s">
        <v>2360</v>
      </c>
      <c r="D1635" s="737" t="s">
        <v>2371</v>
      </c>
      <c r="E1635" s="737">
        <v>2010</v>
      </c>
      <c r="F1635" s="737" t="s">
        <v>1468</v>
      </c>
    </row>
    <row r="1636" spans="1:6" ht="16.5" customHeight="1">
      <c r="A1636" s="737">
        <f t="shared" si="25"/>
        <v>1631</v>
      </c>
      <c r="B1636" s="737" t="s">
        <v>4042</v>
      </c>
      <c r="C1636" s="737" t="s">
        <v>2360</v>
      </c>
      <c r="D1636" s="737" t="s">
        <v>2907</v>
      </c>
      <c r="E1636" s="737">
        <v>2009</v>
      </c>
      <c r="F1636" s="737" t="s">
        <v>1468</v>
      </c>
    </row>
    <row r="1637" spans="1:6" ht="16.5" customHeight="1">
      <c r="A1637" s="737">
        <f t="shared" si="25"/>
        <v>1632</v>
      </c>
      <c r="B1637" s="737" t="s">
        <v>4043</v>
      </c>
      <c r="C1637" s="737" t="s">
        <v>2360</v>
      </c>
      <c r="D1637" s="737" t="s">
        <v>2364</v>
      </c>
      <c r="E1637" s="737">
        <v>1997</v>
      </c>
      <c r="F1637" s="737" t="s">
        <v>1468</v>
      </c>
    </row>
    <row r="1638" spans="1:6" ht="16.5" customHeight="1">
      <c r="A1638" s="737">
        <f t="shared" si="25"/>
        <v>1633</v>
      </c>
      <c r="B1638" s="737" t="s">
        <v>4044</v>
      </c>
      <c r="C1638" s="737" t="s">
        <v>2360</v>
      </c>
      <c r="D1638" s="737" t="s">
        <v>2364</v>
      </c>
      <c r="E1638" s="737">
        <v>1998</v>
      </c>
      <c r="F1638" s="737" t="s">
        <v>1468</v>
      </c>
    </row>
    <row r="1639" spans="1:6" ht="16.5" customHeight="1">
      <c r="A1639" s="737">
        <f t="shared" si="25"/>
        <v>1634</v>
      </c>
      <c r="B1639" s="737" t="s">
        <v>4045</v>
      </c>
      <c r="C1639" s="737" t="s">
        <v>2360</v>
      </c>
      <c r="D1639" s="737" t="s">
        <v>2364</v>
      </c>
      <c r="E1639" s="737">
        <v>2006</v>
      </c>
      <c r="F1639" s="737" t="s">
        <v>1468</v>
      </c>
    </row>
    <row r="1640" spans="1:6" ht="16.5" customHeight="1">
      <c r="A1640" s="737">
        <f t="shared" si="25"/>
        <v>1635</v>
      </c>
      <c r="B1640" s="737" t="s">
        <v>4046</v>
      </c>
      <c r="C1640" s="737" t="s">
        <v>2360</v>
      </c>
      <c r="D1640" s="737" t="s">
        <v>2364</v>
      </c>
      <c r="E1640" s="737">
        <v>2006</v>
      </c>
      <c r="F1640" s="737" t="s">
        <v>1468</v>
      </c>
    </row>
    <row r="1641" spans="1:6" ht="16.5" customHeight="1">
      <c r="A1641" s="737">
        <f t="shared" si="25"/>
        <v>1636</v>
      </c>
      <c r="B1641" s="737" t="s">
        <v>4047</v>
      </c>
      <c r="C1641" s="737" t="s">
        <v>2360</v>
      </c>
      <c r="D1641" s="737" t="s">
        <v>2364</v>
      </c>
      <c r="E1641" s="737">
        <v>2012</v>
      </c>
      <c r="F1641" s="737" t="s">
        <v>1468</v>
      </c>
    </row>
    <row r="1642" spans="1:6" ht="16.5" customHeight="1">
      <c r="A1642" s="737">
        <f t="shared" si="25"/>
        <v>1637</v>
      </c>
      <c r="B1642" s="737" t="s">
        <v>4048</v>
      </c>
      <c r="C1642" s="737" t="s">
        <v>2360</v>
      </c>
      <c r="D1642" s="737" t="s">
        <v>2364</v>
      </c>
      <c r="E1642" s="737">
        <v>2012</v>
      </c>
      <c r="F1642" s="737" t="s">
        <v>1468</v>
      </c>
    </row>
    <row r="1643" spans="1:6" ht="16.5" customHeight="1">
      <c r="A1643" s="737">
        <f t="shared" si="25"/>
        <v>1638</v>
      </c>
      <c r="B1643" s="737" t="s">
        <v>4049</v>
      </c>
      <c r="C1643" s="737" t="s">
        <v>2360</v>
      </c>
      <c r="D1643" s="737" t="s">
        <v>2364</v>
      </c>
      <c r="E1643" s="737">
        <v>2012</v>
      </c>
      <c r="F1643" s="737" t="s">
        <v>1468</v>
      </c>
    </row>
    <row r="1644" spans="1:6" ht="16.5" customHeight="1">
      <c r="A1644" s="737">
        <f t="shared" si="25"/>
        <v>1639</v>
      </c>
      <c r="B1644" s="737" t="s">
        <v>4050</v>
      </c>
      <c r="C1644" s="737" t="s">
        <v>2360</v>
      </c>
      <c r="D1644" s="737" t="s">
        <v>2364</v>
      </c>
      <c r="E1644" s="737">
        <v>2012</v>
      </c>
      <c r="F1644" s="737" t="s">
        <v>1468</v>
      </c>
    </row>
    <row r="1645" spans="1:6" ht="16.5" customHeight="1">
      <c r="A1645" s="737">
        <f t="shared" si="25"/>
        <v>1640</v>
      </c>
      <c r="B1645" s="737" t="s">
        <v>4051</v>
      </c>
      <c r="C1645" s="737" t="s">
        <v>2360</v>
      </c>
      <c r="D1645" s="737" t="s">
        <v>2364</v>
      </c>
      <c r="E1645" s="737">
        <v>2012</v>
      </c>
      <c r="F1645" s="737" t="s">
        <v>1468</v>
      </c>
    </row>
    <row r="1646" spans="1:6" ht="16.5" customHeight="1">
      <c r="A1646" s="737">
        <f t="shared" si="25"/>
        <v>1641</v>
      </c>
      <c r="B1646" s="737" t="s">
        <v>4052</v>
      </c>
      <c r="C1646" s="737" t="s">
        <v>2360</v>
      </c>
      <c r="D1646" s="737" t="s">
        <v>2364</v>
      </c>
      <c r="E1646" s="737">
        <v>2012</v>
      </c>
      <c r="F1646" s="737" t="s">
        <v>1468</v>
      </c>
    </row>
    <row r="1647" spans="1:6" ht="16.5" customHeight="1">
      <c r="A1647" s="737">
        <f t="shared" si="25"/>
        <v>1642</v>
      </c>
      <c r="B1647" s="737" t="s">
        <v>4053</v>
      </c>
      <c r="C1647" s="737" t="s">
        <v>2360</v>
      </c>
      <c r="D1647" s="737" t="s">
        <v>2364</v>
      </c>
      <c r="E1647" s="737">
        <v>2012</v>
      </c>
      <c r="F1647" s="737" t="s">
        <v>1468</v>
      </c>
    </row>
    <row r="1648" spans="1:6" ht="16.5" customHeight="1">
      <c r="A1648" s="737">
        <f t="shared" si="25"/>
        <v>1643</v>
      </c>
      <c r="B1648" s="737" t="s">
        <v>4054</v>
      </c>
      <c r="C1648" s="737" t="s">
        <v>2360</v>
      </c>
      <c r="D1648" s="737" t="s">
        <v>2364</v>
      </c>
      <c r="E1648" s="737">
        <v>2012</v>
      </c>
      <c r="F1648" s="737" t="s">
        <v>1468</v>
      </c>
    </row>
    <row r="1649" spans="1:6" ht="16.5" customHeight="1">
      <c r="A1649" s="737">
        <f t="shared" si="25"/>
        <v>1644</v>
      </c>
      <c r="B1649" s="737" t="s">
        <v>4055</v>
      </c>
      <c r="C1649" s="737" t="s">
        <v>2360</v>
      </c>
      <c r="D1649" s="737" t="s">
        <v>2364</v>
      </c>
      <c r="E1649" s="737">
        <v>2012</v>
      </c>
      <c r="F1649" s="737" t="s">
        <v>1468</v>
      </c>
    </row>
    <row r="1650" spans="1:6" ht="16.5" customHeight="1">
      <c r="A1650" s="737">
        <f t="shared" si="25"/>
        <v>1645</v>
      </c>
      <c r="B1650" s="737" t="s">
        <v>4056</v>
      </c>
      <c r="C1650" s="737" t="s">
        <v>2360</v>
      </c>
      <c r="D1650" s="737" t="s">
        <v>2364</v>
      </c>
      <c r="E1650" s="737">
        <v>2012</v>
      </c>
      <c r="F1650" s="737" t="s">
        <v>1468</v>
      </c>
    </row>
    <row r="1651" spans="1:6" ht="16.5" customHeight="1">
      <c r="A1651" s="737">
        <f t="shared" si="25"/>
        <v>1646</v>
      </c>
      <c r="B1651" s="737" t="s">
        <v>4057</v>
      </c>
      <c r="C1651" s="737" t="s">
        <v>2360</v>
      </c>
      <c r="D1651" s="737" t="s">
        <v>2364</v>
      </c>
      <c r="E1651" s="737">
        <v>2012</v>
      </c>
      <c r="F1651" s="737" t="s">
        <v>1468</v>
      </c>
    </row>
    <row r="1652" spans="1:6" ht="16.5" customHeight="1">
      <c r="A1652" s="737">
        <f t="shared" si="25"/>
        <v>1647</v>
      </c>
      <c r="B1652" s="737" t="s">
        <v>4058</v>
      </c>
      <c r="C1652" s="737" t="s">
        <v>2360</v>
      </c>
      <c r="D1652" s="737" t="s">
        <v>2364</v>
      </c>
      <c r="E1652" s="737">
        <v>2012</v>
      </c>
      <c r="F1652" s="737" t="s">
        <v>1468</v>
      </c>
    </row>
    <row r="1653" spans="1:6" ht="16.5" customHeight="1">
      <c r="A1653" s="737">
        <f t="shared" si="25"/>
        <v>1648</v>
      </c>
      <c r="B1653" s="737" t="s">
        <v>4059</v>
      </c>
      <c r="C1653" s="737" t="s">
        <v>2360</v>
      </c>
      <c r="D1653" s="737" t="s">
        <v>2364</v>
      </c>
      <c r="E1653" s="737">
        <v>2012</v>
      </c>
      <c r="F1653" s="737" t="s">
        <v>1468</v>
      </c>
    </row>
    <row r="1654" spans="1:6" ht="16.5" customHeight="1">
      <c r="A1654" s="737">
        <f t="shared" si="25"/>
        <v>1649</v>
      </c>
      <c r="B1654" s="737" t="s">
        <v>4060</v>
      </c>
      <c r="C1654" s="737" t="s">
        <v>2360</v>
      </c>
      <c r="D1654" s="737" t="s">
        <v>2364</v>
      </c>
      <c r="E1654" s="737">
        <v>2012</v>
      </c>
      <c r="F1654" s="737" t="s">
        <v>1468</v>
      </c>
    </row>
    <row r="1655" spans="1:6" ht="16.5" customHeight="1">
      <c r="A1655" s="737">
        <f t="shared" si="25"/>
        <v>1650</v>
      </c>
      <c r="B1655" s="737" t="s">
        <v>4061</v>
      </c>
      <c r="C1655" s="737" t="s">
        <v>2360</v>
      </c>
      <c r="D1655" s="737" t="s">
        <v>2364</v>
      </c>
      <c r="E1655" s="737">
        <v>2012</v>
      </c>
      <c r="F1655" s="737" t="s">
        <v>1468</v>
      </c>
    </row>
    <row r="1656" spans="1:6" ht="16.5" customHeight="1">
      <c r="A1656" s="737">
        <f t="shared" si="25"/>
        <v>1651</v>
      </c>
      <c r="B1656" s="737" t="s">
        <v>4062</v>
      </c>
      <c r="C1656" s="737" t="s">
        <v>2360</v>
      </c>
      <c r="D1656" s="737" t="s">
        <v>2364</v>
      </c>
      <c r="E1656" s="737">
        <v>2012</v>
      </c>
      <c r="F1656" s="737" t="s">
        <v>1468</v>
      </c>
    </row>
    <row r="1657" spans="1:6" ht="16.5" customHeight="1">
      <c r="A1657" s="737">
        <f t="shared" si="25"/>
        <v>1652</v>
      </c>
      <c r="B1657" s="737" t="s">
        <v>4063</v>
      </c>
      <c r="C1657" s="737" t="s">
        <v>2360</v>
      </c>
      <c r="D1657" s="737" t="s">
        <v>2364</v>
      </c>
      <c r="E1657" s="737">
        <v>2012</v>
      </c>
      <c r="F1657" s="737" t="s">
        <v>1468</v>
      </c>
    </row>
    <row r="1658" spans="1:6" ht="16.5" customHeight="1">
      <c r="A1658" s="737">
        <f t="shared" si="25"/>
        <v>1653</v>
      </c>
      <c r="B1658" s="737" t="s">
        <v>4064</v>
      </c>
      <c r="C1658" s="737" t="s">
        <v>2360</v>
      </c>
      <c r="D1658" s="737" t="s">
        <v>2364</v>
      </c>
      <c r="E1658" s="737">
        <v>2014</v>
      </c>
      <c r="F1658" s="737" t="s">
        <v>1468</v>
      </c>
    </row>
    <row r="1659" spans="1:6" ht="16.5" customHeight="1">
      <c r="A1659" s="737">
        <f t="shared" si="25"/>
        <v>1654</v>
      </c>
      <c r="B1659" s="737" t="s">
        <v>4065</v>
      </c>
      <c r="C1659" s="737" t="s">
        <v>2360</v>
      </c>
      <c r="D1659" s="737" t="s">
        <v>2364</v>
      </c>
      <c r="E1659" s="737">
        <v>2014</v>
      </c>
      <c r="F1659" s="737" t="s">
        <v>1468</v>
      </c>
    </row>
    <row r="1660" spans="1:6" ht="16.5" customHeight="1">
      <c r="A1660" s="737">
        <f t="shared" si="25"/>
        <v>1655</v>
      </c>
      <c r="B1660" s="737" t="s">
        <v>4066</v>
      </c>
      <c r="C1660" s="737" t="s">
        <v>2360</v>
      </c>
      <c r="D1660" s="737" t="s">
        <v>2364</v>
      </c>
      <c r="E1660" s="737">
        <v>2014</v>
      </c>
      <c r="F1660" s="737" t="s">
        <v>1468</v>
      </c>
    </row>
    <row r="1661" spans="1:6" ht="16.5" customHeight="1">
      <c r="A1661" s="737">
        <f t="shared" si="25"/>
        <v>1656</v>
      </c>
      <c r="B1661" s="737" t="s">
        <v>4067</v>
      </c>
      <c r="C1661" s="737" t="s">
        <v>2360</v>
      </c>
      <c r="D1661" s="737" t="s">
        <v>2364</v>
      </c>
      <c r="E1661" s="737">
        <v>2014</v>
      </c>
      <c r="F1661" s="737" t="s">
        <v>1468</v>
      </c>
    </row>
    <row r="1662" spans="1:6" ht="16.5" customHeight="1">
      <c r="A1662" s="737">
        <f t="shared" si="25"/>
        <v>1657</v>
      </c>
      <c r="B1662" s="737" t="s">
        <v>4068</v>
      </c>
      <c r="C1662" s="737" t="s">
        <v>2360</v>
      </c>
      <c r="D1662" s="737" t="s">
        <v>2364</v>
      </c>
      <c r="E1662" s="737">
        <v>2014</v>
      </c>
      <c r="F1662" s="737" t="s">
        <v>1468</v>
      </c>
    </row>
    <row r="1663" spans="1:6" ht="16.5" customHeight="1">
      <c r="A1663" s="737">
        <f t="shared" si="25"/>
        <v>1658</v>
      </c>
      <c r="B1663" s="737" t="s">
        <v>4069</v>
      </c>
      <c r="C1663" s="737" t="s">
        <v>2360</v>
      </c>
      <c r="D1663" s="737" t="s">
        <v>2364</v>
      </c>
      <c r="E1663" s="737">
        <v>2014</v>
      </c>
      <c r="F1663" s="737" t="s">
        <v>1468</v>
      </c>
    </row>
    <row r="1664" spans="1:6" ht="16.5" customHeight="1">
      <c r="A1664" s="737">
        <f t="shared" si="25"/>
        <v>1659</v>
      </c>
      <c r="B1664" s="737" t="s">
        <v>4070</v>
      </c>
      <c r="C1664" s="737" t="s">
        <v>2360</v>
      </c>
      <c r="D1664" s="737" t="s">
        <v>2364</v>
      </c>
      <c r="E1664" s="737">
        <v>2014</v>
      </c>
      <c r="F1664" s="737" t="s">
        <v>1468</v>
      </c>
    </row>
    <row r="1665" spans="1:6" ht="16.5" customHeight="1">
      <c r="A1665" s="737">
        <f t="shared" si="25"/>
        <v>1660</v>
      </c>
      <c r="B1665" s="737" t="s">
        <v>4071</v>
      </c>
      <c r="C1665" s="737" t="s">
        <v>2360</v>
      </c>
      <c r="D1665" s="737" t="s">
        <v>2364</v>
      </c>
      <c r="E1665" s="737">
        <v>2014</v>
      </c>
      <c r="F1665" s="737" t="s">
        <v>1468</v>
      </c>
    </row>
    <row r="1666" spans="1:6" ht="16.5" customHeight="1">
      <c r="A1666" s="737">
        <f t="shared" si="25"/>
        <v>1661</v>
      </c>
      <c r="B1666" s="737" t="s">
        <v>4072</v>
      </c>
      <c r="C1666" s="737" t="s">
        <v>2360</v>
      </c>
      <c r="D1666" s="737" t="s">
        <v>2364</v>
      </c>
      <c r="E1666" s="737">
        <v>2014</v>
      </c>
      <c r="F1666" s="737" t="s">
        <v>1468</v>
      </c>
    </row>
    <row r="1667" spans="1:6" ht="16.5" customHeight="1">
      <c r="A1667" s="737">
        <f t="shared" si="25"/>
        <v>1662</v>
      </c>
      <c r="B1667" s="737" t="s">
        <v>4073</v>
      </c>
      <c r="C1667" s="737" t="s">
        <v>2360</v>
      </c>
      <c r="D1667" s="737" t="s">
        <v>2364</v>
      </c>
      <c r="E1667" s="737">
        <v>2014</v>
      </c>
      <c r="F1667" s="737" t="s">
        <v>1468</v>
      </c>
    </row>
    <row r="1668" spans="1:6" ht="16.5" customHeight="1">
      <c r="A1668" s="737">
        <f t="shared" si="25"/>
        <v>1663</v>
      </c>
      <c r="B1668" s="737" t="s">
        <v>4074</v>
      </c>
      <c r="C1668" s="737" t="s">
        <v>2360</v>
      </c>
      <c r="D1668" s="737" t="s">
        <v>2364</v>
      </c>
      <c r="E1668" s="737">
        <v>2014</v>
      </c>
      <c r="F1668" s="737" t="s">
        <v>1468</v>
      </c>
    </row>
    <row r="1669" spans="1:6" ht="16.5" customHeight="1">
      <c r="A1669" s="737">
        <f t="shared" si="25"/>
        <v>1664</v>
      </c>
      <c r="B1669" s="737" t="s">
        <v>4075</v>
      </c>
      <c r="C1669" s="737" t="s">
        <v>2360</v>
      </c>
      <c r="D1669" s="737" t="s">
        <v>2364</v>
      </c>
      <c r="E1669" s="737">
        <v>2014</v>
      </c>
      <c r="F1669" s="737" t="s">
        <v>1468</v>
      </c>
    </row>
    <row r="1670" spans="1:6" ht="16.5" customHeight="1">
      <c r="A1670" s="737">
        <f t="shared" si="25"/>
        <v>1665</v>
      </c>
      <c r="B1670" s="737" t="s">
        <v>4076</v>
      </c>
      <c r="C1670" s="737" t="s">
        <v>2360</v>
      </c>
      <c r="D1670" s="737" t="s">
        <v>2364</v>
      </c>
      <c r="E1670" s="737">
        <v>2014</v>
      </c>
      <c r="F1670" s="737" t="s">
        <v>1468</v>
      </c>
    </row>
    <row r="1671" spans="1:6" ht="16.5" customHeight="1">
      <c r="A1671" s="737">
        <f t="shared" si="25"/>
        <v>1666</v>
      </c>
      <c r="B1671" s="737" t="s">
        <v>4077</v>
      </c>
      <c r="C1671" s="737" t="s">
        <v>2360</v>
      </c>
      <c r="D1671" s="737" t="s">
        <v>2364</v>
      </c>
      <c r="E1671" s="737">
        <v>2014</v>
      </c>
      <c r="F1671" s="737" t="s">
        <v>1468</v>
      </c>
    </row>
    <row r="1672" spans="1:6" ht="16.5" customHeight="1">
      <c r="A1672" s="737">
        <f t="shared" ref="A1672:A1735" si="26">A1671+1</f>
        <v>1667</v>
      </c>
      <c r="B1672" s="737" t="s">
        <v>4078</v>
      </c>
      <c r="C1672" s="737" t="s">
        <v>2360</v>
      </c>
      <c r="D1672" s="737" t="s">
        <v>2364</v>
      </c>
      <c r="E1672" s="737">
        <v>2014</v>
      </c>
      <c r="F1672" s="737" t="s">
        <v>1468</v>
      </c>
    </row>
    <row r="1673" spans="1:6" ht="16.5" customHeight="1">
      <c r="A1673" s="737">
        <f t="shared" si="26"/>
        <v>1668</v>
      </c>
      <c r="B1673" s="737" t="s">
        <v>4079</v>
      </c>
      <c r="C1673" s="737" t="s">
        <v>2360</v>
      </c>
      <c r="D1673" s="737" t="s">
        <v>2364</v>
      </c>
      <c r="E1673" s="737">
        <v>2014</v>
      </c>
      <c r="F1673" s="737" t="s">
        <v>1468</v>
      </c>
    </row>
    <row r="1674" spans="1:6" ht="16.5" customHeight="1">
      <c r="A1674" s="737">
        <f t="shared" si="26"/>
        <v>1669</v>
      </c>
      <c r="B1674" s="737" t="s">
        <v>4080</v>
      </c>
      <c r="C1674" s="737" t="s">
        <v>2360</v>
      </c>
      <c r="D1674" s="737" t="s">
        <v>2364</v>
      </c>
      <c r="E1674" s="737">
        <v>2014</v>
      </c>
      <c r="F1674" s="737" t="s">
        <v>1468</v>
      </c>
    </row>
    <row r="1675" spans="1:6" ht="16.5" customHeight="1">
      <c r="A1675" s="737">
        <f t="shared" si="26"/>
        <v>1670</v>
      </c>
      <c r="B1675" s="737" t="s">
        <v>4081</v>
      </c>
      <c r="C1675" s="737" t="s">
        <v>2360</v>
      </c>
      <c r="D1675" s="737" t="s">
        <v>2364</v>
      </c>
      <c r="E1675" s="737">
        <v>2014</v>
      </c>
      <c r="F1675" s="737" t="s">
        <v>1468</v>
      </c>
    </row>
    <row r="1676" spans="1:6" ht="16.5" customHeight="1">
      <c r="A1676" s="737">
        <f t="shared" si="26"/>
        <v>1671</v>
      </c>
      <c r="B1676" s="737" t="s">
        <v>4082</v>
      </c>
      <c r="C1676" s="737" t="s">
        <v>2360</v>
      </c>
      <c r="D1676" s="737" t="s">
        <v>2364</v>
      </c>
      <c r="E1676" s="737">
        <v>2014</v>
      </c>
      <c r="F1676" s="737" t="s">
        <v>1468</v>
      </c>
    </row>
    <row r="1677" spans="1:6" ht="16.5" customHeight="1">
      <c r="A1677" s="737">
        <f t="shared" si="26"/>
        <v>1672</v>
      </c>
      <c r="B1677" s="737" t="s">
        <v>4083</v>
      </c>
      <c r="C1677" s="737" t="s">
        <v>2360</v>
      </c>
      <c r="D1677" s="737" t="s">
        <v>2364</v>
      </c>
      <c r="E1677" s="737">
        <v>2014</v>
      </c>
      <c r="F1677" s="737" t="s">
        <v>1468</v>
      </c>
    </row>
    <row r="1678" spans="1:6" ht="16.5" customHeight="1">
      <c r="A1678" s="737">
        <f t="shared" si="26"/>
        <v>1673</v>
      </c>
      <c r="B1678" s="737" t="s">
        <v>4084</v>
      </c>
      <c r="C1678" s="737" t="s">
        <v>2360</v>
      </c>
      <c r="D1678" s="737" t="s">
        <v>2364</v>
      </c>
      <c r="E1678" s="737">
        <v>2014</v>
      </c>
      <c r="F1678" s="737" t="s">
        <v>1468</v>
      </c>
    </row>
    <row r="1679" spans="1:6" ht="16.5" customHeight="1">
      <c r="A1679" s="737">
        <f t="shared" si="26"/>
        <v>1674</v>
      </c>
      <c r="B1679" s="737" t="s">
        <v>4085</v>
      </c>
      <c r="C1679" s="737" t="s">
        <v>2360</v>
      </c>
      <c r="D1679" s="737" t="s">
        <v>2364</v>
      </c>
      <c r="E1679" s="737">
        <v>2014</v>
      </c>
      <c r="F1679" s="737" t="s">
        <v>1468</v>
      </c>
    </row>
    <row r="1680" spans="1:6" ht="16.5" customHeight="1">
      <c r="A1680" s="737">
        <f t="shared" si="26"/>
        <v>1675</v>
      </c>
      <c r="B1680" s="737" t="s">
        <v>4086</v>
      </c>
      <c r="C1680" s="737" t="s">
        <v>2360</v>
      </c>
      <c r="D1680" s="737" t="s">
        <v>2364</v>
      </c>
      <c r="E1680" s="737">
        <v>2014</v>
      </c>
      <c r="F1680" s="737" t="s">
        <v>1468</v>
      </c>
    </row>
    <row r="1681" spans="1:6" ht="16.5" customHeight="1">
      <c r="A1681" s="737">
        <f t="shared" si="26"/>
        <v>1676</v>
      </c>
      <c r="B1681" s="737" t="s">
        <v>4087</v>
      </c>
      <c r="C1681" s="737" t="s">
        <v>2360</v>
      </c>
      <c r="D1681" s="737" t="s">
        <v>2364</v>
      </c>
      <c r="E1681" s="737">
        <v>2014</v>
      </c>
      <c r="F1681" s="737" t="s">
        <v>1468</v>
      </c>
    </row>
    <row r="1682" spans="1:6" ht="16.5" customHeight="1">
      <c r="A1682" s="737">
        <f t="shared" si="26"/>
        <v>1677</v>
      </c>
      <c r="B1682" s="737" t="s">
        <v>4088</v>
      </c>
      <c r="C1682" s="737" t="s">
        <v>2360</v>
      </c>
      <c r="D1682" s="737" t="s">
        <v>2364</v>
      </c>
      <c r="E1682" s="737">
        <v>2014</v>
      </c>
      <c r="F1682" s="737" t="s">
        <v>1468</v>
      </c>
    </row>
    <row r="1683" spans="1:6" ht="16.5" customHeight="1">
      <c r="A1683" s="737">
        <f t="shared" si="26"/>
        <v>1678</v>
      </c>
      <c r="B1683" s="737" t="s">
        <v>4089</v>
      </c>
      <c r="C1683" s="737" t="s">
        <v>2360</v>
      </c>
      <c r="D1683" s="737" t="s">
        <v>2364</v>
      </c>
      <c r="E1683" s="737">
        <v>2014</v>
      </c>
      <c r="F1683" s="737" t="s">
        <v>1468</v>
      </c>
    </row>
    <row r="1684" spans="1:6" ht="16.5" customHeight="1">
      <c r="A1684" s="737">
        <f t="shared" si="26"/>
        <v>1679</v>
      </c>
      <c r="B1684" s="737" t="s">
        <v>4090</v>
      </c>
      <c r="C1684" s="737" t="s">
        <v>2360</v>
      </c>
      <c r="D1684" s="737" t="s">
        <v>2364</v>
      </c>
      <c r="E1684" s="737">
        <v>2014</v>
      </c>
      <c r="F1684" s="737" t="s">
        <v>1468</v>
      </c>
    </row>
    <row r="1685" spans="1:6" ht="16.5" customHeight="1">
      <c r="A1685" s="737">
        <f t="shared" si="26"/>
        <v>1680</v>
      </c>
      <c r="B1685" s="737" t="s">
        <v>4091</v>
      </c>
      <c r="C1685" s="737" t="s">
        <v>2360</v>
      </c>
      <c r="D1685" s="737" t="s">
        <v>2633</v>
      </c>
      <c r="E1685" s="737">
        <v>2013</v>
      </c>
      <c r="F1685" s="737" t="s">
        <v>1468</v>
      </c>
    </row>
    <row r="1686" spans="1:6" ht="16.5" customHeight="1">
      <c r="A1686" s="737">
        <f t="shared" si="26"/>
        <v>1681</v>
      </c>
      <c r="B1686" s="737" t="s">
        <v>4092</v>
      </c>
      <c r="C1686" s="737" t="s">
        <v>2360</v>
      </c>
      <c r="D1686" s="737" t="s">
        <v>2633</v>
      </c>
      <c r="E1686" s="737">
        <v>2013</v>
      </c>
      <c r="F1686" s="737" t="s">
        <v>1468</v>
      </c>
    </row>
    <row r="1687" spans="1:6" ht="16.5" customHeight="1">
      <c r="A1687" s="737">
        <f t="shared" si="26"/>
        <v>1682</v>
      </c>
      <c r="B1687" s="737" t="s">
        <v>4093</v>
      </c>
      <c r="C1687" s="737" t="s">
        <v>2360</v>
      </c>
      <c r="D1687" s="737" t="s">
        <v>2633</v>
      </c>
      <c r="E1687" s="737">
        <v>2013</v>
      </c>
      <c r="F1687" s="737" t="s">
        <v>1468</v>
      </c>
    </row>
    <row r="1688" spans="1:6" ht="16.5" customHeight="1">
      <c r="A1688" s="737">
        <f t="shared" si="26"/>
        <v>1683</v>
      </c>
      <c r="B1688" s="737" t="s">
        <v>4094</v>
      </c>
      <c r="C1688" s="737" t="s">
        <v>2360</v>
      </c>
      <c r="D1688" s="737" t="s">
        <v>2633</v>
      </c>
      <c r="E1688" s="737">
        <v>2013</v>
      </c>
      <c r="F1688" s="737" t="s">
        <v>1468</v>
      </c>
    </row>
    <row r="1689" spans="1:6" ht="16.5" customHeight="1">
      <c r="A1689" s="737">
        <f t="shared" si="26"/>
        <v>1684</v>
      </c>
      <c r="B1689" s="737" t="s">
        <v>4095</v>
      </c>
      <c r="C1689" s="737" t="s">
        <v>2360</v>
      </c>
      <c r="D1689" s="737" t="s">
        <v>2403</v>
      </c>
      <c r="E1689" s="737">
        <v>2011</v>
      </c>
      <c r="F1689" s="737" t="s">
        <v>1468</v>
      </c>
    </row>
    <row r="1690" spans="1:6" ht="16.5" customHeight="1">
      <c r="A1690" s="737">
        <f t="shared" si="26"/>
        <v>1685</v>
      </c>
      <c r="B1690" s="737" t="s">
        <v>4096</v>
      </c>
      <c r="C1690" s="737" t="s">
        <v>2360</v>
      </c>
      <c r="D1690" s="737" t="s">
        <v>2403</v>
      </c>
      <c r="E1690" s="737">
        <v>2014</v>
      </c>
      <c r="F1690" s="737" t="s">
        <v>1468</v>
      </c>
    </row>
    <row r="1691" spans="1:6" ht="16.5" customHeight="1">
      <c r="A1691" s="737">
        <f t="shared" si="26"/>
        <v>1686</v>
      </c>
      <c r="B1691" s="737" t="s">
        <v>4097</v>
      </c>
      <c r="C1691" s="737" t="s">
        <v>2376</v>
      </c>
      <c r="D1691" s="737" t="s">
        <v>2734</v>
      </c>
      <c r="E1691" s="737">
        <v>2008</v>
      </c>
      <c r="F1691" s="737" t="s">
        <v>1468</v>
      </c>
    </row>
    <row r="1692" spans="1:6" ht="16.5" customHeight="1">
      <c r="A1692" s="737">
        <f t="shared" si="26"/>
        <v>1687</v>
      </c>
      <c r="B1692" s="737" t="s">
        <v>4098</v>
      </c>
      <c r="C1692" s="737" t="s">
        <v>2376</v>
      </c>
      <c r="D1692" s="737" t="s">
        <v>2734</v>
      </c>
      <c r="E1692" s="737">
        <v>2010</v>
      </c>
      <c r="F1692" s="737" t="s">
        <v>1468</v>
      </c>
    </row>
    <row r="1693" spans="1:6" ht="16.5" customHeight="1">
      <c r="A1693" s="737">
        <f t="shared" si="26"/>
        <v>1688</v>
      </c>
      <c r="B1693" s="737" t="s">
        <v>4099</v>
      </c>
      <c r="C1693" s="737" t="s">
        <v>2376</v>
      </c>
      <c r="D1693" s="737" t="s">
        <v>2734</v>
      </c>
      <c r="E1693" s="737">
        <v>2010</v>
      </c>
      <c r="F1693" s="737" t="s">
        <v>1468</v>
      </c>
    </row>
    <row r="1694" spans="1:6" ht="16.5" customHeight="1">
      <c r="A1694" s="737">
        <f t="shared" si="26"/>
        <v>1689</v>
      </c>
      <c r="B1694" s="737" t="s">
        <v>4100</v>
      </c>
      <c r="C1694" s="737" t="s">
        <v>2376</v>
      </c>
      <c r="D1694" s="737" t="s">
        <v>4101</v>
      </c>
      <c r="E1694" s="737">
        <v>2014</v>
      </c>
      <c r="F1694" s="737" t="s">
        <v>1468</v>
      </c>
    </row>
    <row r="1695" spans="1:6" ht="16.5" customHeight="1">
      <c r="A1695" s="737">
        <f t="shared" si="26"/>
        <v>1690</v>
      </c>
      <c r="B1695" s="737" t="s">
        <v>4102</v>
      </c>
      <c r="C1695" s="737" t="s">
        <v>2376</v>
      </c>
      <c r="D1695" s="737" t="s">
        <v>2377</v>
      </c>
      <c r="E1695" s="737">
        <v>1994</v>
      </c>
      <c r="F1695" s="737" t="s">
        <v>1468</v>
      </c>
    </row>
    <row r="1696" spans="1:6" ht="16.5" customHeight="1">
      <c r="A1696" s="737">
        <f t="shared" si="26"/>
        <v>1691</v>
      </c>
      <c r="B1696" s="737" t="s">
        <v>4103</v>
      </c>
      <c r="C1696" s="737" t="s">
        <v>2376</v>
      </c>
      <c r="D1696" s="737" t="s">
        <v>4104</v>
      </c>
      <c r="E1696" s="737">
        <v>2006</v>
      </c>
      <c r="F1696" s="737" t="s">
        <v>1468</v>
      </c>
    </row>
    <row r="1697" spans="1:6" ht="16.5" customHeight="1">
      <c r="A1697" s="737">
        <f t="shared" si="26"/>
        <v>1692</v>
      </c>
      <c r="B1697" s="737" t="s">
        <v>4105</v>
      </c>
      <c r="C1697" s="737" t="s">
        <v>2379</v>
      </c>
      <c r="D1697" s="737" t="s">
        <v>2390</v>
      </c>
      <c r="E1697" s="737">
        <v>2007</v>
      </c>
      <c r="F1697" s="737" t="s">
        <v>4106</v>
      </c>
    </row>
    <row r="1698" spans="1:6" ht="16.5" customHeight="1">
      <c r="A1698" s="737">
        <f t="shared" si="26"/>
        <v>1693</v>
      </c>
      <c r="B1698" s="737" t="s">
        <v>4107</v>
      </c>
      <c r="C1698" s="737" t="s">
        <v>2379</v>
      </c>
      <c r="D1698" s="737" t="s">
        <v>2361</v>
      </c>
      <c r="E1698" s="737">
        <v>2006</v>
      </c>
      <c r="F1698" s="737" t="s">
        <v>4106</v>
      </c>
    </row>
    <row r="1699" spans="1:6" ht="16.5" customHeight="1">
      <c r="A1699" s="737">
        <f t="shared" si="26"/>
        <v>1694</v>
      </c>
      <c r="B1699" s="737" t="s">
        <v>4108</v>
      </c>
      <c r="C1699" s="737" t="s">
        <v>2379</v>
      </c>
      <c r="D1699" s="737" t="s">
        <v>2364</v>
      </c>
      <c r="E1699" s="737">
        <v>2006</v>
      </c>
      <c r="F1699" s="737" t="s">
        <v>4106</v>
      </c>
    </row>
    <row r="1700" spans="1:6" ht="16.5" customHeight="1">
      <c r="A1700" s="737">
        <f t="shared" si="26"/>
        <v>1695</v>
      </c>
      <c r="B1700" s="737"/>
      <c r="C1700" s="737" t="s">
        <v>2379</v>
      </c>
      <c r="D1700" s="737" t="s">
        <v>2364</v>
      </c>
      <c r="E1700" s="737">
        <v>2015</v>
      </c>
      <c r="F1700" s="737" t="s">
        <v>4106</v>
      </c>
    </row>
    <row r="1701" spans="1:6" ht="16.5" customHeight="1">
      <c r="A1701" s="737">
        <f t="shared" si="26"/>
        <v>1696</v>
      </c>
      <c r="B1701" s="737"/>
      <c r="C1701" s="737" t="s">
        <v>2379</v>
      </c>
      <c r="D1701" s="737" t="s">
        <v>2364</v>
      </c>
      <c r="E1701" s="737">
        <v>2015</v>
      </c>
      <c r="F1701" s="737" t="s">
        <v>4106</v>
      </c>
    </row>
    <row r="1702" spans="1:6" ht="16.5" customHeight="1">
      <c r="A1702" s="737">
        <f t="shared" si="26"/>
        <v>1697</v>
      </c>
      <c r="B1702" s="737" t="s">
        <v>4109</v>
      </c>
      <c r="C1702" s="737" t="s">
        <v>2379</v>
      </c>
      <c r="D1702" s="737" t="s">
        <v>2849</v>
      </c>
      <c r="E1702" s="737">
        <v>2009</v>
      </c>
      <c r="F1702" s="737" t="s">
        <v>4106</v>
      </c>
    </row>
    <row r="1703" spans="1:6" ht="16.5" customHeight="1">
      <c r="A1703" s="737">
        <f t="shared" si="26"/>
        <v>1698</v>
      </c>
      <c r="B1703" s="737" t="s">
        <v>4110</v>
      </c>
      <c r="C1703" s="737" t="s">
        <v>2379</v>
      </c>
      <c r="D1703" s="737" t="s">
        <v>2849</v>
      </c>
      <c r="E1703" s="737">
        <v>2009</v>
      </c>
      <c r="F1703" s="737" t="s">
        <v>4106</v>
      </c>
    </row>
    <row r="1704" spans="1:6" ht="16.5" customHeight="1">
      <c r="A1704" s="737">
        <f t="shared" si="26"/>
        <v>1699</v>
      </c>
      <c r="B1704" s="737" t="s">
        <v>4111</v>
      </c>
      <c r="C1704" s="737" t="s">
        <v>2379</v>
      </c>
      <c r="D1704" s="737" t="s">
        <v>2849</v>
      </c>
      <c r="E1704" s="737">
        <v>2009</v>
      </c>
      <c r="F1704" s="737" t="s">
        <v>4106</v>
      </c>
    </row>
    <row r="1705" spans="1:6" ht="16.5" customHeight="1">
      <c r="A1705" s="737">
        <f t="shared" si="26"/>
        <v>1700</v>
      </c>
      <c r="B1705" s="737" t="s">
        <v>4112</v>
      </c>
      <c r="C1705" s="737" t="s">
        <v>2379</v>
      </c>
      <c r="D1705" s="737" t="s">
        <v>2849</v>
      </c>
      <c r="E1705" s="737">
        <v>2009</v>
      </c>
      <c r="F1705" s="737" t="s">
        <v>4106</v>
      </c>
    </row>
    <row r="1706" spans="1:6" ht="16.5" customHeight="1">
      <c r="A1706" s="737">
        <f t="shared" si="26"/>
        <v>1701</v>
      </c>
      <c r="B1706" s="737" t="s">
        <v>4113</v>
      </c>
      <c r="C1706" s="737" t="s">
        <v>2379</v>
      </c>
      <c r="D1706" s="737" t="s">
        <v>2849</v>
      </c>
      <c r="E1706" s="737">
        <v>2009</v>
      </c>
      <c r="F1706" s="737" t="s">
        <v>4106</v>
      </c>
    </row>
    <row r="1707" spans="1:6" ht="16.5" customHeight="1">
      <c r="A1707" s="737">
        <f t="shared" si="26"/>
        <v>1702</v>
      </c>
      <c r="B1707" s="737" t="s">
        <v>4114</v>
      </c>
      <c r="C1707" s="737" t="s">
        <v>2379</v>
      </c>
      <c r="D1707" s="737" t="s">
        <v>2849</v>
      </c>
      <c r="E1707" s="737">
        <v>2009</v>
      </c>
      <c r="F1707" s="737" t="s">
        <v>4106</v>
      </c>
    </row>
    <row r="1708" spans="1:6" ht="16.5" customHeight="1">
      <c r="A1708" s="737">
        <f t="shared" si="26"/>
        <v>1703</v>
      </c>
      <c r="B1708" s="737" t="s">
        <v>4115</v>
      </c>
      <c r="C1708" s="737" t="s">
        <v>2379</v>
      </c>
      <c r="D1708" s="737" t="s">
        <v>2849</v>
      </c>
      <c r="E1708" s="737">
        <v>2009</v>
      </c>
      <c r="F1708" s="737" t="s">
        <v>4106</v>
      </c>
    </row>
    <row r="1709" spans="1:6" ht="16.5" customHeight="1">
      <c r="A1709" s="737">
        <f t="shared" si="26"/>
        <v>1704</v>
      </c>
      <c r="B1709" s="737" t="s">
        <v>4116</v>
      </c>
      <c r="C1709" s="737" t="s">
        <v>2379</v>
      </c>
      <c r="D1709" s="737" t="s">
        <v>2411</v>
      </c>
      <c r="E1709" s="737">
        <v>1998</v>
      </c>
      <c r="F1709" s="737" t="s">
        <v>4106</v>
      </c>
    </row>
    <row r="1710" spans="1:6" ht="16.5" customHeight="1">
      <c r="A1710" s="737">
        <f t="shared" si="26"/>
        <v>1705</v>
      </c>
      <c r="B1710" s="737" t="s">
        <v>4117</v>
      </c>
      <c r="C1710" s="737" t="s">
        <v>2379</v>
      </c>
      <c r="D1710" s="737" t="s">
        <v>2411</v>
      </c>
      <c r="E1710" s="737">
        <v>2003</v>
      </c>
      <c r="F1710" s="737" t="s">
        <v>4106</v>
      </c>
    </row>
    <row r="1711" spans="1:6" ht="16.5" customHeight="1">
      <c r="A1711" s="737">
        <f t="shared" si="26"/>
        <v>1706</v>
      </c>
      <c r="B1711" s="737" t="s">
        <v>4118</v>
      </c>
      <c r="C1711" s="737" t="s">
        <v>2379</v>
      </c>
      <c r="D1711" s="737" t="s">
        <v>2411</v>
      </c>
      <c r="E1711" s="737">
        <v>2003</v>
      </c>
      <c r="F1711" s="737" t="s">
        <v>4106</v>
      </c>
    </row>
    <row r="1712" spans="1:6" ht="16.5" customHeight="1">
      <c r="A1712" s="737">
        <f t="shared" si="26"/>
        <v>1707</v>
      </c>
      <c r="B1712" s="737" t="s">
        <v>4119</v>
      </c>
      <c r="C1712" s="737" t="s">
        <v>2379</v>
      </c>
      <c r="D1712" s="737" t="s">
        <v>2411</v>
      </c>
      <c r="E1712" s="737">
        <v>2008</v>
      </c>
      <c r="F1712" s="737" t="s">
        <v>4106</v>
      </c>
    </row>
    <row r="1713" spans="1:6" ht="16.5" customHeight="1">
      <c r="A1713" s="737">
        <f t="shared" si="26"/>
        <v>1708</v>
      </c>
      <c r="B1713" s="737" t="s">
        <v>4120</v>
      </c>
      <c r="C1713" s="737" t="s">
        <v>2388</v>
      </c>
      <c r="D1713" s="737" t="s">
        <v>2371</v>
      </c>
      <c r="E1713" s="737">
        <v>2009</v>
      </c>
      <c r="F1713" s="737" t="s">
        <v>4106</v>
      </c>
    </row>
    <row r="1714" spans="1:6" ht="16.5" customHeight="1">
      <c r="A1714" s="737">
        <f t="shared" si="26"/>
        <v>1709</v>
      </c>
      <c r="B1714" s="737" t="s">
        <v>4121</v>
      </c>
      <c r="C1714" s="737" t="s">
        <v>2360</v>
      </c>
      <c r="D1714" s="737" t="s">
        <v>2390</v>
      </c>
      <c r="E1714" s="737">
        <v>2003</v>
      </c>
      <c r="F1714" s="737" t="s">
        <v>4106</v>
      </c>
    </row>
    <row r="1715" spans="1:6" ht="16.5" customHeight="1">
      <c r="A1715" s="737">
        <f t="shared" si="26"/>
        <v>1710</v>
      </c>
      <c r="B1715" s="737" t="s">
        <v>4122</v>
      </c>
      <c r="C1715" s="737" t="s">
        <v>2360</v>
      </c>
      <c r="D1715" s="737" t="s">
        <v>2390</v>
      </c>
      <c r="E1715" s="737">
        <v>2006</v>
      </c>
      <c r="F1715" s="737" t="s">
        <v>4106</v>
      </c>
    </row>
    <row r="1716" spans="1:6" ht="16.5" customHeight="1">
      <c r="A1716" s="737">
        <f t="shared" si="26"/>
        <v>1711</v>
      </c>
      <c r="B1716" s="737" t="s">
        <v>4123</v>
      </c>
      <c r="C1716" s="737" t="s">
        <v>2360</v>
      </c>
      <c r="D1716" s="737" t="s">
        <v>2390</v>
      </c>
      <c r="E1716" s="737">
        <v>2007</v>
      </c>
      <c r="F1716" s="737" t="s">
        <v>4106</v>
      </c>
    </row>
    <row r="1717" spans="1:6" ht="16.5" customHeight="1">
      <c r="A1717" s="737">
        <f t="shared" si="26"/>
        <v>1712</v>
      </c>
      <c r="B1717" s="737" t="s">
        <v>4124</v>
      </c>
      <c r="C1717" s="737" t="s">
        <v>2360</v>
      </c>
      <c r="D1717" s="737" t="s">
        <v>2390</v>
      </c>
      <c r="E1717" s="737">
        <v>2009</v>
      </c>
      <c r="F1717" s="737" t="s">
        <v>4106</v>
      </c>
    </row>
    <row r="1718" spans="1:6" ht="16.5" customHeight="1">
      <c r="A1718" s="737">
        <f t="shared" si="26"/>
        <v>1713</v>
      </c>
      <c r="B1718" s="737" t="s">
        <v>4125</v>
      </c>
      <c r="C1718" s="737" t="s">
        <v>2360</v>
      </c>
      <c r="D1718" s="737" t="s">
        <v>2390</v>
      </c>
      <c r="E1718" s="737">
        <v>2009</v>
      </c>
      <c r="F1718" s="737" t="s">
        <v>4106</v>
      </c>
    </row>
    <row r="1719" spans="1:6" ht="16.5" customHeight="1">
      <c r="A1719" s="737">
        <f t="shared" si="26"/>
        <v>1714</v>
      </c>
      <c r="B1719" s="737" t="s">
        <v>4126</v>
      </c>
      <c r="C1719" s="737" t="s">
        <v>2360</v>
      </c>
      <c r="D1719" s="737" t="s">
        <v>2361</v>
      </c>
      <c r="E1719" s="737">
        <v>1998</v>
      </c>
      <c r="F1719" s="737" t="s">
        <v>4106</v>
      </c>
    </row>
    <row r="1720" spans="1:6" ht="16.5" customHeight="1">
      <c r="A1720" s="737">
        <f t="shared" si="26"/>
        <v>1715</v>
      </c>
      <c r="B1720" s="737" t="s">
        <v>4127</v>
      </c>
      <c r="C1720" s="737" t="s">
        <v>2360</v>
      </c>
      <c r="D1720" s="737" t="s">
        <v>2361</v>
      </c>
      <c r="E1720" s="737">
        <v>2009</v>
      </c>
      <c r="F1720" s="737" t="s">
        <v>4106</v>
      </c>
    </row>
    <row r="1721" spans="1:6" ht="16.5" customHeight="1">
      <c r="A1721" s="737">
        <f t="shared" si="26"/>
        <v>1716</v>
      </c>
      <c r="B1721" s="737" t="s">
        <v>4128</v>
      </c>
      <c r="C1721" s="737" t="s">
        <v>2360</v>
      </c>
      <c r="D1721" s="737" t="s">
        <v>2361</v>
      </c>
      <c r="E1721" s="737">
        <v>2009</v>
      </c>
      <c r="F1721" s="737" t="s">
        <v>4106</v>
      </c>
    </row>
    <row r="1722" spans="1:6" ht="16.5" customHeight="1">
      <c r="A1722" s="737">
        <f t="shared" si="26"/>
        <v>1717</v>
      </c>
      <c r="B1722" s="737" t="s">
        <v>4129</v>
      </c>
      <c r="C1722" s="737" t="s">
        <v>2360</v>
      </c>
      <c r="D1722" s="737" t="s">
        <v>2361</v>
      </c>
      <c r="E1722" s="737">
        <v>2009</v>
      </c>
      <c r="F1722" s="737" t="s">
        <v>4106</v>
      </c>
    </row>
    <row r="1723" spans="1:6" ht="16.5" customHeight="1">
      <c r="A1723" s="737">
        <f t="shared" si="26"/>
        <v>1718</v>
      </c>
      <c r="B1723" s="737" t="s">
        <v>4130</v>
      </c>
      <c r="C1723" s="737" t="s">
        <v>2360</v>
      </c>
      <c r="D1723" s="737" t="s">
        <v>2361</v>
      </c>
      <c r="E1723" s="737">
        <v>2009</v>
      </c>
      <c r="F1723" s="737" t="s">
        <v>4106</v>
      </c>
    </row>
    <row r="1724" spans="1:6" ht="16.5" customHeight="1">
      <c r="A1724" s="737">
        <f t="shared" si="26"/>
        <v>1719</v>
      </c>
      <c r="B1724" s="737"/>
      <c r="C1724" s="737" t="s">
        <v>2360</v>
      </c>
      <c r="D1724" s="737" t="s">
        <v>2361</v>
      </c>
      <c r="E1724" s="737">
        <v>2014</v>
      </c>
      <c r="F1724" s="737" t="s">
        <v>4106</v>
      </c>
    </row>
    <row r="1725" spans="1:6" ht="16.5" customHeight="1">
      <c r="A1725" s="737">
        <f t="shared" si="26"/>
        <v>1720</v>
      </c>
      <c r="B1725" s="737" t="s">
        <v>4131</v>
      </c>
      <c r="C1725" s="737" t="s">
        <v>2360</v>
      </c>
      <c r="D1725" s="737" t="s">
        <v>2371</v>
      </c>
      <c r="E1725" s="737">
        <v>1997</v>
      </c>
      <c r="F1725" s="737" t="s">
        <v>4106</v>
      </c>
    </row>
    <row r="1726" spans="1:6" ht="16.5" customHeight="1">
      <c r="A1726" s="737">
        <f t="shared" si="26"/>
        <v>1721</v>
      </c>
      <c r="B1726" s="737" t="s">
        <v>4132</v>
      </c>
      <c r="C1726" s="737" t="s">
        <v>2360</v>
      </c>
      <c r="D1726" s="737" t="s">
        <v>2371</v>
      </c>
      <c r="E1726" s="737">
        <v>1997</v>
      </c>
      <c r="F1726" s="737" t="s">
        <v>4106</v>
      </c>
    </row>
    <row r="1727" spans="1:6" ht="16.5" customHeight="1">
      <c r="A1727" s="737">
        <f t="shared" si="26"/>
        <v>1722</v>
      </c>
      <c r="B1727" s="737" t="s">
        <v>4133</v>
      </c>
      <c r="C1727" s="737" t="s">
        <v>2360</v>
      </c>
      <c r="D1727" s="737" t="s">
        <v>2371</v>
      </c>
      <c r="E1727" s="737">
        <v>2008</v>
      </c>
      <c r="F1727" s="737" t="s">
        <v>4106</v>
      </c>
    </row>
    <row r="1728" spans="1:6" ht="16.5" customHeight="1">
      <c r="A1728" s="737">
        <f t="shared" si="26"/>
        <v>1723</v>
      </c>
      <c r="B1728" s="737" t="s">
        <v>4134</v>
      </c>
      <c r="C1728" s="737" t="s">
        <v>2360</v>
      </c>
      <c r="D1728" s="737" t="s">
        <v>2371</v>
      </c>
      <c r="E1728" s="737">
        <v>2009</v>
      </c>
      <c r="F1728" s="737" t="s">
        <v>4106</v>
      </c>
    </row>
    <row r="1729" spans="1:6" ht="16.5" customHeight="1">
      <c r="A1729" s="737">
        <f t="shared" si="26"/>
        <v>1724</v>
      </c>
      <c r="B1729" s="737" t="s">
        <v>4135</v>
      </c>
      <c r="C1729" s="737" t="s">
        <v>2360</v>
      </c>
      <c r="D1729" s="737" t="s">
        <v>2371</v>
      </c>
      <c r="E1729" s="737">
        <v>2010</v>
      </c>
      <c r="F1729" s="737" t="s">
        <v>4106</v>
      </c>
    </row>
    <row r="1730" spans="1:6" ht="16.5" customHeight="1">
      <c r="A1730" s="737">
        <f t="shared" si="26"/>
        <v>1725</v>
      </c>
      <c r="B1730" s="737" t="s">
        <v>4136</v>
      </c>
      <c r="C1730" s="737" t="s">
        <v>2360</v>
      </c>
      <c r="D1730" s="737" t="s">
        <v>2371</v>
      </c>
      <c r="E1730" s="737">
        <v>2010</v>
      </c>
      <c r="F1730" s="737" t="s">
        <v>4106</v>
      </c>
    </row>
    <row r="1731" spans="1:6" ht="16.5" customHeight="1">
      <c r="A1731" s="737">
        <f t="shared" si="26"/>
        <v>1726</v>
      </c>
      <c r="B1731" s="737" t="s">
        <v>4137</v>
      </c>
      <c r="C1731" s="737" t="s">
        <v>2360</v>
      </c>
      <c r="D1731" s="737" t="s">
        <v>2371</v>
      </c>
      <c r="E1731" s="737">
        <v>2010</v>
      </c>
      <c r="F1731" s="737" t="s">
        <v>4106</v>
      </c>
    </row>
    <row r="1732" spans="1:6" ht="16.5" customHeight="1">
      <c r="A1732" s="737">
        <f t="shared" si="26"/>
        <v>1727</v>
      </c>
      <c r="B1732" s="737" t="s">
        <v>4138</v>
      </c>
      <c r="C1732" s="737" t="s">
        <v>2360</v>
      </c>
      <c r="D1732" s="737" t="s">
        <v>2371</v>
      </c>
      <c r="E1732" s="737">
        <v>2010</v>
      </c>
      <c r="F1732" s="737" t="s">
        <v>4106</v>
      </c>
    </row>
    <row r="1733" spans="1:6" ht="16.5" customHeight="1">
      <c r="A1733" s="737">
        <f t="shared" si="26"/>
        <v>1728</v>
      </c>
      <c r="B1733" s="737" t="s">
        <v>4139</v>
      </c>
      <c r="C1733" s="737" t="s">
        <v>2360</v>
      </c>
      <c r="D1733" s="737" t="s">
        <v>2371</v>
      </c>
      <c r="E1733" s="737">
        <v>2010</v>
      </c>
      <c r="F1733" s="737" t="s">
        <v>4106</v>
      </c>
    </row>
    <row r="1734" spans="1:6" ht="16.5" customHeight="1">
      <c r="A1734" s="737">
        <f t="shared" si="26"/>
        <v>1729</v>
      </c>
      <c r="B1734" s="737" t="s">
        <v>4140</v>
      </c>
      <c r="C1734" s="737" t="s">
        <v>2360</v>
      </c>
      <c r="D1734" s="737" t="s">
        <v>2371</v>
      </c>
      <c r="E1734" s="737">
        <v>2010</v>
      </c>
      <c r="F1734" s="737" t="s">
        <v>4106</v>
      </c>
    </row>
    <row r="1735" spans="1:6" ht="16.5" customHeight="1">
      <c r="A1735" s="737">
        <f t="shared" si="26"/>
        <v>1730</v>
      </c>
      <c r="B1735" s="737" t="s">
        <v>4141</v>
      </c>
      <c r="C1735" s="737" t="s">
        <v>2360</v>
      </c>
      <c r="D1735" s="737" t="s">
        <v>2371</v>
      </c>
      <c r="E1735" s="737">
        <v>2010</v>
      </c>
      <c r="F1735" s="737" t="s">
        <v>4106</v>
      </c>
    </row>
    <row r="1736" spans="1:6" ht="16.5" customHeight="1">
      <c r="A1736" s="737">
        <f t="shared" ref="A1736:A1799" si="27">A1735+1</f>
        <v>1731</v>
      </c>
      <c r="B1736" s="737" t="s">
        <v>4142</v>
      </c>
      <c r="C1736" s="737" t="s">
        <v>2360</v>
      </c>
      <c r="D1736" s="737" t="s">
        <v>2371</v>
      </c>
      <c r="E1736" s="737">
        <v>2010</v>
      </c>
      <c r="F1736" s="737" t="s">
        <v>4106</v>
      </c>
    </row>
    <row r="1737" spans="1:6" ht="16.5" customHeight="1">
      <c r="A1737" s="737">
        <f t="shared" si="27"/>
        <v>1732</v>
      </c>
      <c r="B1737" s="737" t="s">
        <v>4143</v>
      </c>
      <c r="C1737" s="737" t="s">
        <v>2360</v>
      </c>
      <c r="D1737" s="737" t="s">
        <v>2371</v>
      </c>
      <c r="E1737" s="737">
        <v>2010</v>
      </c>
      <c r="F1737" s="737" t="s">
        <v>4106</v>
      </c>
    </row>
    <row r="1738" spans="1:6" ht="16.5" customHeight="1">
      <c r="A1738" s="737">
        <f t="shared" si="27"/>
        <v>1733</v>
      </c>
      <c r="B1738" s="737" t="s">
        <v>4144</v>
      </c>
      <c r="C1738" s="737" t="s">
        <v>2360</v>
      </c>
      <c r="D1738" s="737" t="s">
        <v>2371</v>
      </c>
      <c r="E1738" s="737">
        <v>2010</v>
      </c>
      <c r="F1738" s="737" t="s">
        <v>4106</v>
      </c>
    </row>
    <row r="1739" spans="1:6" ht="16.5" customHeight="1">
      <c r="A1739" s="737">
        <f t="shared" si="27"/>
        <v>1734</v>
      </c>
      <c r="B1739" s="737" t="s">
        <v>4145</v>
      </c>
      <c r="C1739" s="737" t="s">
        <v>2360</v>
      </c>
      <c r="D1739" s="737" t="s">
        <v>2371</v>
      </c>
      <c r="E1739" s="737">
        <v>2010</v>
      </c>
      <c r="F1739" s="737" t="s">
        <v>4106</v>
      </c>
    </row>
    <row r="1740" spans="1:6" ht="16.5" customHeight="1">
      <c r="A1740" s="737">
        <f t="shared" si="27"/>
        <v>1735</v>
      </c>
      <c r="B1740" s="737" t="s">
        <v>4146</v>
      </c>
      <c r="C1740" s="737" t="s">
        <v>2360</v>
      </c>
      <c r="D1740" s="737" t="s">
        <v>2371</v>
      </c>
      <c r="E1740" s="737">
        <v>2010</v>
      </c>
      <c r="F1740" s="737" t="s">
        <v>4106</v>
      </c>
    </row>
    <row r="1741" spans="1:6" ht="16.5" customHeight="1">
      <c r="A1741" s="737">
        <f t="shared" si="27"/>
        <v>1736</v>
      </c>
      <c r="B1741" s="737" t="s">
        <v>4147</v>
      </c>
      <c r="C1741" s="737" t="s">
        <v>2360</v>
      </c>
      <c r="D1741" s="737" t="s">
        <v>2371</v>
      </c>
      <c r="E1741" s="737">
        <v>2010</v>
      </c>
      <c r="F1741" s="737" t="s">
        <v>4106</v>
      </c>
    </row>
    <row r="1742" spans="1:6" ht="16.5" customHeight="1">
      <c r="A1742" s="737">
        <f t="shared" si="27"/>
        <v>1737</v>
      </c>
      <c r="B1742" s="737" t="s">
        <v>4148</v>
      </c>
      <c r="C1742" s="737" t="s">
        <v>2360</v>
      </c>
      <c r="D1742" s="737" t="s">
        <v>2371</v>
      </c>
      <c r="E1742" s="737">
        <v>2010</v>
      </c>
      <c r="F1742" s="737" t="s">
        <v>4106</v>
      </c>
    </row>
    <row r="1743" spans="1:6" ht="16.5" customHeight="1">
      <c r="A1743" s="737">
        <f t="shared" si="27"/>
        <v>1738</v>
      </c>
      <c r="B1743" s="737" t="s">
        <v>4149</v>
      </c>
      <c r="C1743" s="737" t="s">
        <v>2360</v>
      </c>
      <c r="D1743" s="737" t="s">
        <v>2364</v>
      </c>
      <c r="E1743" s="737">
        <v>2003</v>
      </c>
      <c r="F1743" s="737" t="s">
        <v>4106</v>
      </c>
    </row>
    <row r="1744" spans="1:6" ht="16.5" customHeight="1">
      <c r="A1744" s="737">
        <f t="shared" si="27"/>
        <v>1739</v>
      </c>
      <c r="B1744" s="737" t="s">
        <v>4150</v>
      </c>
      <c r="C1744" s="737" t="s">
        <v>2360</v>
      </c>
      <c r="D1744" s="737" t="s">
        <v>2364</v>
      </c>
      <c r="E1744" s="737">
        <v>2003</v>
      </c>
      <c r="F1744" s="737" t="s">
        <v>4106</v>
      </c>
    </row>
    <row r="1745" spans="1:6" ht="16.5" customHeight="1">
      <c r="A1745" s="737">
        <f t="shared" si="27"/>
        <v>1740</v>
      </c>
      <c r="B1745" s="737" t="s">
        <v>4151</v>
      </c>
      <c r="C1745" s="737" t="s">
        <v>2360</v>
      </c>
      <c r="D1745" s="737" t="s">
        <v>2364</v>
      </c>
      <c r="E1745" s="737">
        <v>2004</v>
      </c>
      <c r="F1745" s="737" t="s">
        <v>4106</v>
      </c>
    </row>
    <row r="1746" spans="1:6" ht="16.5" customHeight="1">
      <c r="A1746" s="737">
        <f t="shared" si="27"/>
        <v>1741</v>
      </c>
      <c r="B1746" s="737" t="s">
        <v>4152</v>
      </c>
      <c r="C1746" s="737" t="s">
        <v>2360</v>
      </c>
      <c r="D1746" s="737" t="s">
        <v>2364</v>
      </c>
      <c r="E1746" s="737">
        <v>2004</v>
      </c>
      <c r="F1746" s="737" t="s">
        <v>4106</v>
      </c>
    </row>
    <row r="1747" spans="1:6" ht="16.5" customHeight="1">
      <c r="A1747" s="737">
        <f t="shared" si="27"/>
        <v>1742</v>
      </c>
      <c r="B1747" s="737" t="s">
        <v>4153</v>
      </c>
      <c r="C1747" s="737" t="s">
        <v>2360</v>
      </c>
      <c r="D1747" s="737" t="s">
        <v>2364</v>
      </c>
      <c r="E1747" s="737">
        <v>2008</v>
      </c>
      <c r="F1747" s="737" t="s">
        <v>4106</v>
      </c>
    </row>
    <row r="1748" spans="1:6" ht="16.5" customHeight="1">
      <c r="A1748" s="737">
        <f t="shared" si="27"/>
        <v>1743</v>
      </c>
      <c r="B1748" s="737" t="s">
        <v>4154</v>
      </c>
      <c r="C1748" s="737" t="s">
        <v>2360</v>
      </c>
      <c r="D1748" s="737" t="s">
        <v>2364</v>
      </c>
      <c r="E1748" s="737">
        <v>2008</v>
      </c>
      <c r="F1748" s="737" t="s">
        <v>4106</v>
      </c>
    </row>
    <row r="1749" spans="1:6" ht="16.5" customHeight="1">
      <c r="A1749" s="737">
        <f t="shared" si="27"/>
        <v>1744</v>
      </c>
      <c r="B1749" s="737" t="s">
        <v>4155</v>
      </c>
      <c r="C1749" s="737" t="s">
        <v>2379</v>
      </c>
      <c r="D1749" s="737" t="s">
        <v>2371</v>
      </c>
      <c r="E1749" s="737">
        <v>2006</v>
      </c>
      <c r="F1749" s="737" t="s">
        <v>1464</v>
      </c>
    </row>
    <row r="1750" spans="1:6" ht="16.5" customHeight="1">
      <c r="A1750" s="737">
        <f t="shared" si="27"/>
        <v>1745</v>
      </c>
      <c r="B1750" s="737" t="s">
        <v>4156</v>
      </c>
      <c r="C1750" s="737" t="s">
        <v>2379</v>
      </c>
      <c r="D1750" s="737" t="s">
        <v>2371</v>
      </c>
      <c r="E1750" s="737">
        <v>2006</v>
      </c>
      <c r="F1750" s="737" t="s">
        <v>1464</v>
      </c>
    </row>
    <row r="1751" spans="1:6" ht="16.5" customHeight="1">
      <c r="A1751" s="737">
        <f t="shared" si="27"/>
        <v>1746</v>
      </c>
      <c r="B1751" s="737" t="s">
        <v>4157</v>
      </c>
      <c r="C1751" s="737" t="s">
        <v>2388</v>
      </c>
      <c r="D1751" s="737" t="s">
        <v>2441</v>
      </c>
      <c r="E1751" s="737">
        <v>1978</v>
      </c>
      <c r="F1751" s="737" t="s">
        <v>1464</v>
      </c>
    </row>
    <row r="1752" spans="1:6" ht="16.5" customHeight="1">
      <c r="A1752" s="737">
        <f t="shared" si="27"/>
        <v>1747</v>
      </c>
      <c r="B1752" s="737" t="s">
        <v>4158</v>
      </c>
      <c r="C1752" s="737" t="s">
        <v>2388</v>
      </c>
      <c r="D1752" s="737" t="s">
        <v>2441</v>
      </c>
      <c r="E1752" s="737">
        <v>1985</v>
      </c>
      <c r="F1752" s="737" t="s">
        <v>1464</v>
      </c>
    </row>
    <row r="1753" spans="1:6" ht="16.5" customHeight="1">
      <c r="A1753" s="737">
        <f t="shared" si="27"/>
        <v>1748</v>
      </c>
      <c r="B1753" s="737" t="s">
        <v>4159</v>
      </c>
      <c r="C1753" s="737" t="s">
        <v>2388</v>
      </c>
      <c r="D1753" s="737" t="s">
        <v>2371</v>
      </c>
      <c r="E1753" s="737">
        <v>1990</v>
      </c>
      <c r="F1753" s="737" t="s">
        <v>1464</v>
      </c>
    </row>
    <row r="1754" spans="1:6" ht="16.5" customHeight="1">
      <c r="A1754" s="737">
        <f t="shared" si="27"/>
        <v>1749</v>
      </c>
      <c r="B1754" s="737" t="s">
        <v>4160</v>
      </c>
      <c r="C1754" s="737" t="s">
        <v>2360</v>
      </c>
      <c r="D1754" s="737" t="s">
        <v>2390</v>
      </c>
      <c r="E1754" s="737">
        <v>2004</v>
      </c>
      <c r="F1754" s="737" t="s">
        <v>1464</v>
      </c>
    </row>
    <row r="1755" spans="1:6" ht="16.5" customHeight="1">
      <c r="A1755" s="737">
        <f t="shared" si="27"/>
        <v>1750</v>
      </c>
      <c r="B1755" s="737" t="s">
        <v>4161</v>
      </c>
      <c r="C1755" s="737" t="s">
        <v>2360</v>
      </c>
      <c r="D1755" s="737" t="s">
        <v>2390</v>
      </c>
      <c r="E1755" s="737">
        <v>2005</v>
      </c>
      <c r="F1755" s="737" t="s">
        <v>1464</v>
      </c>
    </row>
    <row r="1756" spans="1:6" ht="16.5" customHeight="1">
      <c r="A1756" s="737">
        <f t="shared" si="27"/>
        <v>1751</v>
      </c>
      <c r="B1756" s="737" t="s">
        <v>4162</v>
      </c>
      <c r="C1756" s="737" t="s">
        <v>2360</v>
      </c>
      <c r="D1756" s="737" t="s">
        <v>2371</v>
      </c>
      <c r="E1756" s="737">
        <v>1991</v>
      </c>
      <c r="F1756" s="737" t="s">
        <v>1464</v>
      </c>
    </row>
    <row r="1757" spans="1:6" ht="16.5" customHeight="1">
      <c r="A1757" s="737">
        <f t="shared" si="27"/>
        <v>1752</v>
      </c>
      <c r="B1757" s="737" t="s">
        <v>4163</v>
      </c>
      <c r="C1757" s="737" t="s">
        <v>2360</v>
      </c>
      <c r="D1757" s="737" t="s">
        <v>2371</v>
      </c>
      <c r="E1757" s="737">
        <v>2005</v>
      </c>
      <c r="F1757" s="737" t="s">
        <v>1464</v>
      </c>
    </row>
    <row r="1758" spans="1:6" ht="16.5" customHeight="1">
      <c r="A1758" s="737">
        <f t="shared" si="27"/>
        <v>1753</v>
      </c>
      <c r="B1758" s="737" t="s">
        <v>4164</v>
      </c>
      <c r="C1758" s="737" t="s">
        <v>2360</v>
      </c>
      <c r="D1758" s="737" t="s">
        <v>2371</v>
      </c>
      <c r="E1758" s="737">
        <v>2007</v>
      </c>
      <c r="F1758" s="737" t="s">
        <v>1464</v>
      </c>
    </row>
    <row r="1759" spans="1:6" ht="16.5" customHeight="1">
      <c r="A1759" s="737">
        <f t="shared" si="27"/>
        <v>1754</v>
      </c>
      <c r="B1759" s="737" t="s">
        <v>4165</v>
      </c>
      <c r="C1759" s="737" t="s">
        <v>2360</v>
      </c>
      <c r="D1759" s="737" t="s">
        <v>2371</v>
      </c>
      <c r="E1759" s="737">
        <v>2009</v>
      </c>
      <c r="F1759" s="737" t="s">
        <v>1464</v>
      </c>
    </row>
    <row r="1760" spans="1:6" ht="16.5" customHeight="1">
      <c r="A1760" s="737">
        <f t="shared" si="27"/>
        <v>1755</v>
      </c>
      <c r="B1760" s="737" t="s">
        <v>4166</v>
      </c>
      <c r="C1760" s="737" t="s">
        <v>2360</v>
      </c>
      <c r="D1760" s="737" t="s">
        <v>2371</v>
      </c>
      <c r="E1760" s="737">
        <v>2009</v>
      </c>
      <c r="F1760" s="737" t="s">
        <v>1464</v>
      </c>
    </row>
    <row r="1761" spans="1:6" ht="16.5" customHeight="1">
      <c r="A1761" s="737">
        <f t="shared" si="27"/>
        <v>1756</v>
      </c>
      <c r="B1761" s="737" t="s">
        <v>4167</v>
      </c>
      <c r="C1761" s="737" t="s">
        <v>2360</v>
      </c>
      <c r="D1761" s="737" t="s">
        <v>2371</v>
      </c>
      <c r="E1761" s="737">
        <v>2009</v>
      </c>
      <c r="F1761" s="737" t="s">
        <v>1464</v>
      </c>
    </row>
    <row r="1762" spans="1:6" ht="16.5" customHeight="1">
      <c r="A1762" s="737">
        <f t="shared" si="27"/>
        <v>1757</v>
      </c>
      <c r="B1762" s="737" t="s">
        <v>4168</v>
      </c>
      <c r="C1762" s="737" t="s">
        <v>2360</v>
      </c>
      <c r="D1762" s="737" t="s">
        <v>2364</v>
      </c>
      <c r="E1762" s="737">
        <v>2002</v>
      </c>
      <c r="F1762" s="737" t="s">
        <v>1464</v>
      </c>
    </row>
    <row r="1763" spans="1:6" ht="16.5" customHeight="1">
      <c r="A1763" s="737">
        <f t="shared" si="27"/>
        <v>1758</v>
      </c>
      <c r="B1763" s="737" t="s">
        <v>4169</v>
      </c>
      <c r="C1763" s="737" t="s">
        <v>2360</v>
      </c>
      <c r="D1763" s="737" t="s">
        <v>2633</v>
      </c>
      <c r="E1763" s="737">
        <v>2013</v>
      </c>
      <c r="F1763" s="737" t="s">
        <v>1464</v>
      </c>
    </row>
    <row r="1764" spans="1:6" ht="16.5" customHeight="1">
      <c r="A1764" s="737">
        <f t="shared" si="27"/>
        <v>1759</v>
      </c>
      <c r="B1764" s="737" t="s">
        <v>4170</v>
      </c>
      <c r="C1764" s="737" t="s">
        <v>2376</v>
      </c>
      <c r="D1764" s="737" t="s">
        <v>4171</v>
      </c>
      <c r="E1764" s="737">
        <v>2007</v>
      </c>
      <c r="F1764" s="737" t="s">
        <v>1464</v>
      </c>
    </row>
    <row r="1765" spans="1:6" ht="16.5" customHeight="1">
      <c r="A1765" s="737">
        <f t="shared" si="27"/>
        <v>1760</v>
      </c>
      <c r="B1765" s="737" t="s">
        <v>4172</v>
      </c>
      <c r="C1765" s="737" t="s">
        <v>2376</v>
      </c>
      <c r="D1765" s="737" t="s">
        <v>4171</v>
      </c>
      <c r="E1765" s="737">
        <v>2007</v>
      </c>
      <c r="F1765" s="737" t="s">
        <v>1464</v>
      </c>
    </row>
    <row r="1766" spans="1:6" ht="16.5" customHeight="1">
      <c r="A1766" s="737">
        <f t="shared" si="27"/>
        <v>1761</v>
      </c>
      <c r="B1766" s="737" t="s">
        <v>4173</v>
      </c>
      <c r="C1766" s="737" t="s">
        <v>2379</v>
      </c>
      <c r="D1766" s="737" t="s">
        <v>2390</v>
      </c>
      <c r="E1766" s="737">
        <v>1997</v>
      </c>
      <c r="F1766" s="737" t="s">
        <v>1461</v>
      </c>
    </row>
    <row r="1767" spans="1:6" ht="16.5" customHeight="1">
      <c r="A1767" s="737">
        <f t="shared" si="27"/>
        <v>1762</v>
      </c>
      <c r="B1767" s="737" t="s">
        <v>4174</v>
      </c>
      <c r="C1767" s="737" t="s">
        <v>2379</v>
      </c>
      <c r="D1767" s="737" t="s">
        <v>2390</v>
      </c>
      <c r="E1767" s="737">
        <v>1997</v>
      </c>
      <c r="F1767" s="737" t="s">
        <v>1461</v>
      </c>
    </row>
    <row r="1768" spans="1:6" ht="16.5" customHeight="1">
      <c r="A1768" s="737">
        <f t="shared" si="27"/>
        <v>1763</v>
      </c>
      <c r="B1768" s="737" t="s">
        <v>4175</v>
      </c>
      <c r="C1768" s="737" t="s">
        <v>2379</v>
      </c>
      <c r="D1768" s="737" t="s">
        <v>2390</v>
      </c>
      <c r="E1768" s="737">
        <v>1997</v>
      </c>
      <c r="F1768" s="737" t="s">
        <v>1461</v>
      </c>
    </row>
    <row r="1769" spans="1:6" ht="16.5" customHeight="1">
      <c r="A1769" s="737">
        <f t="shared" si="27"/>
        <v>1764</v>
      </c>
      <c r="B1769" s="737" t="s">
        <v>4176</v>
      </c>
      <c r="C1769" s="737" t="s">
        <v>2379</v>
      </c>
      <c r="D1769" s="737" t="s">
        <v>2361</v>
      </c>
      <c r="E1769" s="737">
        <v>2009</v>
      </c>
      <c r="F1769" s="737" t="s">
        <v>1461</v>
      </c>
    </row>
    <row r="1770" spans="1:6" ht="16.5" customHeight="1">
      <c r="A1770" s="737">
        <f t="shared" si="27"/>
        <v>1765</v>
      </c>
      <c r="B1770" s="737" t="s">
        <v>4177</v>
      </c>
      <c r="C1770" s="737" t="s">
        <v>2379</v>
      </c>
      <c r="D1770" s="737" t="s">
        <v>2371</v>
      </c>
      <c r="E1770" s="737">
        <v>2006</v>
      </c>
      <c r="F1770" s="737" t="s">
        <v>1461</v>
      </c>
    </row>
    <row r="1771" spans="1:6" ht="16.5" customHeight="1">
      <c r="A1771" s="737">
        <f t="shared" si="27"/>
        <v>1766</v>
      </c>
      <c r="B1771" s="737" t="s">
        <v>4178</v>
      </c>
      <c r="C1771" s="737" t="s">
        <v>2379</v>
      </c>
      <c r="D1771" s="737" t="s">
        <v>2371</v>
      </c>
      <c r="E1771" s="737">
        <v>2006</v>
      </c>
      <c r="F1771" s="737" t="s">
        <v>1461</v>
      </c>
    </row>
    <row r="1772" spans="1:6" ht="16.5" customHeight="1">
      <c r="A1772" s="737">
        <f t="shared" si="27"/>
        <v>1767</v>
      </c>
      <c r="B1772" s="737" t="s">
        <v>4179</v>
      </c>
      <c r="C1772" s="737" t="s">
        <v>2379</v>
      </c>
      <c r="D1772" s="737" t="s">
        <v>2371</v>
      </c>
      <c r="E1772" s="737">
        <v>2006</v>
      </c>
      <c r="F1772" s="737" t="s">
        <v>1461</v>
      </c>
    </row>
    <row r="1773" spans="1:6" ht="16.5" customHeight="1">
      <c r="A1773" s="737">
        <f t="shared" si="27"/>
        <v>1768</v>
      </c>
      <c r="B1773" s="737" t="s">
        <v>4180</v>
      </c>
      <c r="C1773" s="737" t="s">
        <v>2379</v>
      </c>
      <c r="D1773" s="737" t="s">
        <v>2371</v>
      </c>
      <c r="E1773" s="737">
        <v>2006</v>
      </c>
      <c r="F1773" s="737" t="s">
        <v>1461</v>
      </c>
    </row>
    <row r="1774" spans="1:6" ht="16.5" customHeight="1">
      <c r="A1774" s="737">
        <f t="shared" si="27"/>
        <v>1769</v>
      </c>
      <c r="B1774" s="737" t="s">
        <v>4181</v>
      </c>
      <c r="C1774" s="737" t="s">
        <v>2379</v>
      </c>
      <c r="D1774" s="737" t="s">
        <v>2371</v>
      </c>
      <c r="E1774" s="737">
        <v>2010</v>
      </c>
      <c r="F1774" s="737" t="s">
        <v>1461</v>
      </c>
    </row>
    <row r="1775" spans="1:6" ht="16.5" customHeight="1">
      <c r="A1775" s="737">
        <f t="shared" si="27"/>
        <v>1770</v>
      </c>
      <c r="B1775" s="737" t="s">
        <v>4182</v>
      </c>
      <c r="C1775" s="737" t="s">
        <v>2379</v>
      </c>
      <c r="D1775" s="737" t="s">
        <v>2371</v>
      </c>
      <c r="E1775" s="737">
        <v>2010</v>
      </c>
      <c r="F1775" s="737" t="s">
        <v>1461</v>
      </c>
    </row>
    <row r="1776" spans="1:6" ht="16.5" customHeight="1">
      <c r="A1776" s="737">
        <f t="shared" si="27"/>
        <v>1771</v>
      </c>
      <c r="B1776" s="737" t="s">
        <v>4183</v>
      </c>
      <c r="C1776" s="737" t="s">
        <v>2379</v>
      </c>
      <c r="D1776" s="737" t="s">
        <v>2585</v>
      </c>
      <c r="E1776" s="737">
        <v>1984</v>
      </c>
      <c r="F1776" s="737" t="s">
        <v>1461</v>
      </c>
    </row>
    <row r="1777" spans="1:6" ht="16.5" customHeight="1">
      <c r="A1777" s="737">
        <f t="shared" si="27"/>
        <v>1772</v>
      </c>
      <c r="B1777" s="737" t="s">
        <v>4184</v>
      </c>
      <c r="C1777" s="737" t="s">
        <v>2379</v>
      </c>
      <c r="D1777" s="737" t="s">
        <v>2585</v>
      </c>
      <c r="E1777" s="737">
        <v>2010</v>
      </c>
      <c r="F1777" s="737" t="s">
        <v>1461</v>
      </c>
    </row>
    <row r="1778" spans="1:6" ht="16.5" customHeight="1">
      <c r="A1778" s="737">
        <f t="shared" si="27"/>
        <v>1773</v>
      </c>
      <c r="B1778" s="737" t="s">
        <v>4185</v>
      </c>
      <c r="C1778" s="737" t="s">
        <v>2379</v>
      </c>
      <c r="D1778" s="737" t="s">
        <v>2585</v>
      </c>
      <c r="E1778" s="737">
        <v>2010</v>
      </c>
      <c r="F1778" s="737" t="s">
        <v>1461</v>
      </c>
    </row>
    <row r="1779" spans="1:6" ht="16.5" customHeight="1">
      <c r="A1779" s="737">
        <f t="shared" si="27"/>
        <v>1774</v>
      </c>
      <c r="B1779" s="737" t="s">
        <v>4186</v>
      </c>
      <c r="C1779" s="737" t="s">
        <v>2379</v>
      </c>
      <c r="D1779" s="737" t="s">
        <v>2585</v>
      </c>
      <c r="E1779" s="737">
        <v>2010</v>
      </c>
      <c r="F1779" s="737" t="s">
        <v>1461</v>
      </c>
    </row>
    <row r="1780" spans="1:6" ht="16.5" customHeight="1">
      <c r="A1780" s="737">
        <f t="shared" si="27"/>
        <v>1775</v>
      </c>
      <c r="B1780" s="737" t="s">
        <v>4187</v>
      </c>
      <c r="C1780" s="737" t="s">
        <v>2379</v>
      </c>
      <c r="D1780" s="737" t="s">
        <v>2585</v>
      </c>
      <c r="E1780" s="737">
        <v>2010</v>
      </c>
      <c r="F1780" s="737" t="s">
        <v>1461</v>
      </c>
    </row>
    <row r="1781" spans="1:6" ht="16.5" customHeight="1">
      <c r="A1781" s="737">
        <f t="shared" si="27"/>
        <v>1776</v>
      </c>
      <c r="B1781" s="737" t="s">
        <v>4188</v>
      </c>
      <c r="C1781" s="737" t="s">
        <v>2379</v>
      </c>
      <c r="D1781" s="737" t="s">
        <v>2585</v>
      </c>
      <c r="E1781" s="737">
        <v>2010</v>
      </c>
      <c r="F1781" s="737" t="s">
        <v>1461</v>
      </c>
    </row>
    <row r="1782" spans="1:6" ht="16.5" customHeight="1">
      <c r="A1782" s="737">
        <f t="shared" si="27"/>
        <v>1777</v>
      </c>
      <c r="B1782" s="737" t="s">
        <v>4189</v>
      </c>
      <c r="C1782" s="737" t="s">
        <v>2379</v>
      </c>
      <c r="D1782" s="737" t="s">
        <v>2364</v>
      </c>
      <c r="E1782" s="737">
        <v>2006</v>
      </c>
      <c r="F1782" s="737" t="s">
        <v>1461</v>
      </c>
    </row>
    <row r="1783" spans="1:6" ht="16.5" customHeight="1">
      <c r="A1783" s="737">
        <f t="shared" si="27"/>
        <v>1778</v>
      </c>
      <c r="B1783" s="737" t="s">
        <v>4190</v>
      </c>
      <c r="C1783" s="737" t="s">
        <v>2379</v>
      </c>
      <c r="D1783" s="737" t="s">
        <v>2364</v>
      </c>
      <c r="E1783" s="737">
        <v>2006</v>
      </c>
      <c r="F1783" s="737" t="s">
        <v>1461</v>
      </c>
    </row>
    <row r="1784" spans="1:6" ht="16.5" customHeight="1">
      <c r="A1784" s="737">
        <f t="shared" si="27"/>
        <v>1779</v>
      </c>
      <c r="B1784" s="737" t="s">
        <v>4191</v>
      </c>
      <c r="C1784" s="737" t="s">
        <v>2379</v>
      </c>
      <c r="D1784" s="737" t="s">
        <v>2364</v>
      </c>
      <c r="E1784" s="737">
        <v>2006</v>
      </c>
      <c r="F1784" s="737" t="s">
        <v>1461</v>
      </c>
    </row>
    <row r="1785" spans="1:6" ht="16.5" customHeight="1">
      <c r="A1785" s="737">
        <f t="shared" si="27"/>
        <v>1780</v>
      </c>
      <c r="B1785" s="737" t="s">
        <v>4192</v>
      </c>
      <c r="C1785" s="737" t="s">
        <v>2379</v>
      </c>
      <c r="D1785" s="737" t="s">
        <v>2411</v>
      </c>
      <c r="E1785" s="737">
        <v>1987</v>
      </c>
      <c r="F1785" s="737" t="s">
        <v>1461</v>
      </c>
    </row>
    <row r="1786" spans="1:6" ht="16.5" customHeight="1">
      <c r="A1786" s="737">
        <f t="shared" si="27"/>
        <v>1781</v>
      </c>
      <c r="B1786" s="737" t="s">
        <v>4193</v>
      </c>
      <c r="C1786" s="737" t="s">
        <v>2379</v>
      </c>
      <c r="D1786" s="737" t="s">
        <v>2411</v>
      </c>
      <c r="E1786" s="737">
        <v>1997</v>
      </c>
      <c r="F1786" s="737" t="s">
        <v>1461</v>
      </c>
    </row>
    <row r="1787" spans="1:6" ht="16.5" customHeight="1">
      <c r="A1787" s="737">
        <f t="shared" si="27"/>
        <v>1782</v>
      </c>
      <c r="B1787" s="737" t="s">
        <v>4194</v>
      </c>
      <c r="C1787" s="737" t="s">
        <v>2379</v>
      </c>
      <c r="D1787" s="737" t="s">
        <v>2411</v>
      </c>
      <c r="E1787" s="737">
        <v>1997</v>
      </c>
      <c r="F1787" s="737" t="s">
        <v>1461</v>
      </c>
    </row>
    <row r="1788" spans="1:6" ht="16.5" customHeight="1">
      <c r="A1788" s="737">
        <f t="shared" si="27"/>
        <v>1783</v>
      </c>
      <c r="B1788" s="737" t="s">
        <v>4195</v>
      </c>
      <c r="C1788" s="737" t="s">
        <v>2379</v>
      </c>
      <c r="D1788" s="737" t="s">
        <v>2411</v>
      </c>
      <c r="E1788" s="737">
        <v>1997</v>
      </c>
      <c r="F1788" s="737" t="s">
        <v>1461</v>
      </c>
    </row>
    <row r="1789" spans="1:6" ht="16.5" customHeight="1">
      <c r="A1789" s="737">
        <f t="shared" si="27"/>
        <v>1784</v>
      </c>
      <c r="B1789" s="737" t="s">
        <v>4196</v>
      </c>
      <c r="C1789" s="737" t="s">
        <v>2379</v>
      </c>
      <c r="D1789" s="737" t="s">
        <v>2411</v>
      </c>
      <c r="E1789" s="737">
        <v>2001</v>
      </c>
      <c r="F1789" s="737" t="s">
        <v>1461</v>
      </c>
    </row>
    <row r="1790" spans="1:6" ht="16.5" customHeight="1">
      <c r="A1790" s="737">
        <f t="shared" si="27"/>
        <v>1785</v>
      </c>
      <c r="B1790" s="737" t="s">
        <v>4197</v>
      </c>
      <c r="C1790" s="737" t="s">
        <v>2379</v>
      </c>
      <c r="D1790" s="737" t="s">
        <v>2411</v>
      </c>
      <c r="E1790" s="737">
        <v>2001</v>
      </c>
      <c r="F1790" s="737" t="s">
        <v>1461</v>
      </c>
    </row>
    <row r="1791" spans="1:6" ht="16.5" customHeight="1">
      <c r="A1791" s="737">
        <f t="shared" si="27"/>
        <v>1786</v>
      </c>
      <c r="B1791" s="737" t="s">
        <v>4198</v>
      </c>
      <c r="C1791" s="737" t="s">
        <v>2379</v>
      </c>
      <c r="D1791" s="737" t="s">
        <v>2411</v>
      </c>
      <c r="E1791" s="737">
        <v>2001</v>
      </c>
      <c r="F1791" s="737" t="s">
        <v>1461</v>
      </c>
    </row>
    <row r="1792" spans="1:6" ht="16.5" customHeight="1">
      <c r="A1792" s="737">
        <f t="shared" si="27"/>
        <v>1787</v>
      </c>
      <c r="B1792" s="737" t="s">
        <v>4199</v>
      </c>
      <c r="C1792" s="737" t="s">
        <v>2379</v>
      </c>
      <c r="D1792" s="737" t="s">
        <v>2411</v>
      </c>
      <c r="E1792" s="737">
        <v>2004</v>
      </c>
      <c r="F1792" s="737" t="s">
        <v>1461</v>
      </c>
    </row>
    <row r="1793" spans="1:6" ht="16.5" customHeight="1">
      <c r="A1793" s="737">
        <f t="shared" si="27"/>
        <v>1788</v>
      </c>
      <c r="B1793" s="737" t="s">
        <v>4200</v>
      </c>
      <c r="C1793" s="737" t="s">
        <v>2379</v>
      </c>
      <c r="D1793" s="737" t="s">
        <v>2411</v>
      </c>
      <c r="E1793" s="737">
        <v>2004</v>
      </c>
      <c r="F1793" s="737" t="s">
        <v>1461</v>
      </c>
    </row>
    <row r="1794" spans="1:6" ht="16.5" customHeight="1">
      <c r="A1794" s="737">
        <f t="shared" si="27"/>
        <v>1789</v>
      </c>
      <c r="B1794" s="737" t="s">
        <v>4201</v>
      </c>
      <c r="C1794" s="737" t="s">
        <v>2379</v>
      </c>
      <c r="D1794" s="737" t="s">
        <v>2411</v>
      </c>
      <c r="E1794" s="737">
        <v>2004</v>
      </c>
      <c r="F1794" s="737" t="s">
        <v>1461</v>
      </c>
    </row>
    <row r="1795" spans="1:6" ht="16.5" customHeight="1">
      <c r="A1795" s="737">
        <f t="shared" si="27"/>
        <v>1790</v>
      </c>
      <c r="B1795" s="737" t="s">
        <v>4202</v>
      </c>
      <c r="C1795" s="737" t="s">
        <v>2379</v>
      </c>
      <c r="D1795" s="737" t="s">
        <v>2411</v>
      </c>
      <c r="E1795" s="737">
        <v>2004</v>
      </c>
      <c r="F1795" s="737" t="s">
        <v>1461</v>
      </c>
    </row>
    <row r="1796" spans="1:6" ht="16.5" customHeight="1">
      <c r="A1796" s="737">
        <f t="shared" si="27"/>
        <v>1791</v>
      </c>
      <c r="B1796" s="737" t="s">
        <v>4203</v>
      </c>
      <c r="C1796" s="737" t="s">
        <v>2379</v>
      </c>
      <c r="D1796" s="737" t="s">
        <v>2411</v>
      </c>
      <c r="E1796" s="737">
        <v>2004</v>
      </c>
      <c r="F1796" s="737" t="s">
        <v>1461</v>
      </c>
    </row>
    <row r="1797" spans="1:6" ht="16.5" customHeight="1">
      <c r="A1797" s="737">
        <f t="shared" si="27"/>
        <v>1792</v>
      </c>
      <c r="B1797" s="737" t="s">
        <v>4204</v>
      </c>
      <c r="C1797" s="737" t="s">
        <v>2379</v>
      </c>
      <c r="D1797" s="737" t="s">
        <v>2411</v>
      </c>
      <c r="E1797" s="737">
        <v>2004</v>
      </c>
      <c r="F1797" s="737" t="s">
        <v>1461</v>
      </c>
    </row>
    <row r="1798" spans="1:6" ht="16.5" customHeight="1">
      <c r="A1798" s="737">
        <f t="shared" si="27"/>
        <v>1793</v>
      </c>
      <c r="B1798" s="737" t="s">
        <v>4205</v>
      </c>
      <c r="C1798" s="737" t="s">
        <v>2379</v>
      </c>
      <c r="D1798" s="737" t="s">
        <v>2411</v>
      </c>
      <c r="E1798" s="737">
        <v>2004</v>
      </c>
      <c r="F1798" s="737" t="s">
        <v>1461</v>
      </c>
    </row>
    <row r="1799" spans="1:6" ht="16.5" customHeight="1">
      <c r="A1799" s="737">
        <f t="shared" si="27"/>
        <v>1794</v>
      </c>
      <c r="B1799" s="737" t="s">
        <v>4206</v>
      </c>
      <c r="C1799" s="737" t="s">
        <v>2379</v>
      </c>
      <c r="D1799" s="737" t="s">
        <v>2411</v>
      </c>
      <c r="E1799" s="737">
        <v>2004</v>
      </c>
      <c r="F1799" s="737" t="s">
        <v>1461</v>
      </c>
    </row>
    <row r="1800" spans="1:6" ht="16.5" customHeight="1">
      <c r="A1800" s="737">
        <f t="shared" ref="A1800:A1863" si="28">A1799+1</f>
        <v>1795</v>
      </c>
      <c r="B1800" s="737" t="s">
        <v>4207</v>
      </c>
      <c r="C1800" s="737" t="s">
        <v>2379</v>
      </c>
      <c r="D1800" s="737" t="s">
        <v>2411</v>
      </c>
      <c r="E1800" s="737">
        <v>2004</v>
      </c>
      <c r="F1800" s="737" t="s">
        <v>1461</v>
      </c>
    </row>
    <row r="1801" spans="1:6" ht="16.5" customHeight="1">
      <c r="A1801" s="737">
        <f t="shared" si="28"/>
        <v>1796</v>
      </c>
      <c r="B1801" s="737" t="s">
        <v>4208</v>
      </c>
      <c r="C1801" s="737" t="s">
        <v>2379</v>
      </c>
      <c r="D1801" s="737" t="s">
        <v>2411</v>
      </c>
      <c r="E1801" s="737">
        <v>2004</v>
      </c>
      <c r="F1801" s="737" t="s">
        <v>1461</v>
      </c>
    </row>
    <row r="1802" spans="1:6" ht="16.5" customHeight="1">
      <c r="A1802" s="737">
        <f t="shared" si="28"/>
        <v>1797</v>
      </c>
      <c r="B1802" s="737" t="s">
        <v>4209</v>
      </c>
      <c r="C1802" s="737" t="s">
        <v>2388</v>
      </c>
      <c r="D1802" s="737" t="s">
        <v>2390</v>
      </c>
      <c r="E1802" s="737">
        <v>2006</v>
      </c>
      <c r="F1802" s="737" t="s">
        <v>1461</v>
      </c>
    </row>
    <row r="1803" spans="1:6" ht="16.5" customHeight="1">
      <c r="A1803" s="737">
        <f t="shared" si="28"/>
        <v>1798</v>
      </c>
      <c r="B1803" s="737" t="s">
        <v>4210</v>
      </c>
      <c r="C1803" s="737" t="s">
        <v>2388</v>
      </c>
      <c r="D1803" s="737" t="s">
        <v>2390</v>
      </c>
      <c r="E1803" s="737">
        <v>2006</v>
      </c>
      <c r="F1803" s="737" t="s">
        <v>1461</v>
      </c>
    </row>
    <row r="1804" spans="1:6" ht="16.5" customHeight="1">
      <c r="A1804" s="737">
        <f t="shared" si="28"/>
        <v>1799</v>
      </c>
      <c r="B1804" s="737" t="s">
        <v>4211</v>
      </c>
      <c r="C1804" s="737" t="s">
        <v>2388</v>
      </c>
      <c r="D1804" s="737" t="s">
        <v>2390</v>
      </c>
      <c r="E1804" s="737">
        <v>2008</v>
      </c>
      <c r="F1804" s="737" t="s">
        <v>1461</v>
      </c>
    </row>
    <row r="1805" spans="1:6" ht="16.5" customHeight="1">
      <c r="A1805" s="737">
        <f t="shared" si="28"/>
        <v>1800</v>
      </c>
      <c r="B1805" s="737" t="s">
        <v>4212</v>
      </c>
      <c r="C1805" s="737" t="s">
        <v>2388</v>
      </c>
      <c r="D1805" s="737" t="s">
        <v>2390</v>
      </c>
      <c r="E1805" s="737">
        <v>2008</v>
      </c>
      <c r="F1805" s="737" t="s">
        <v>1461</v>
      </c>
    </row>
    <row r="1806" spans="1:6" ht="16.5" customHeight="1">
      <c r="A1806" s="737">
        <f t="shared" si="28"/>
        <v>1801</v>
      </c>
      <c r="B1806" s="737" t="s">
        <v>4213</v>
      </c>
      <c r="C1806" s="737" t="s">
        <v>2388</v>
      </c>
      <c r="D1806" s="737" t="s">
        <v>2390</v>
      </c>
      <c r="E1806" s="737">
        <v>2008</v>
      </c>
      <c r="F1806" s="737" t="s">
        <v>1461</v>
      </c>
    </row>
    <row r="1807" spans="1:6" ht="16.5" customHeight="1">
      <c r="A1807" s="737">
        <f t="shared" si="28"/>
        <v>1802</v>
      </c>
      <c r="B1807" s="737" t="s">
        <v>4214</v>
      </c>
      <c r="C1807" s="737" t="s">
        <v>2388</v>
      </c>
      <c r="D1807" s="737" t="s">
        <v>2390</v>
      </c>
      <c r="E1807" s="737">
        <v>2008</v>
      </c>
      <c r="F1807" s="737" t="s">
        <v>1461</v>
      </c>
    </row>
    <row r="1808" spans="1:6" ht="16.5" customHeight="1">
      <c r="A1808" s="737">
        <f t="shared" si="28"/>
        <v>1803</v>
      </c>
      <c r="B1808" s="737" t="s">
        <v>4215</v>
      </c>
      <c r="C1808" s="737" t="s">
        <v>2388</v>
      </c>
      <c r="D1808" s="737" t="s">
        <v>2390</v>
      </c>
      <c r="E1808" s="737">
        <v>2008</v>
      </c>
      <c r="F1808" s="737" t="s">
        <v>1461</v>
      </c>
    </row>
    <row r="1809" spans="1:6" ht="16.5" customHeight="1">
      <c r="A1809" s="737">
        <f t="shared" si="28"/>
        <v>1804</v>
      </c>
      <c r="B1809" s="737" t="s">
        <v>4216</v>
      </c>
      <c r="C1809" s="737" t="s">
        <v>2388</v>
      </c>
      <c r="D1809" s="737" t="s">
        <v>2441</v>
      </c>
      <c r="E1809" s="737">
        <v>1989</v>
      </c>
      <c r="F1809" s="737" t="s">
        <v>1461</v>
      </c>
    </row>
    <row r="1810" spans="1:6" ht="16.5" customHeight="1">
      <c r="A1810" s="737">
        <f t="shared" si="28"/>
        <v>1805</v>
      </c>
      <c r="B1810" s="737" t="s">
        <v>4217</v>
      </c>
      <c r="C1810" s="737" t="s">
        <v>2388</v>
      </c>
      <c r="D1810" s="737" t="s">
        <v>2441</v>
      </c>
      <c r="E1810" s="737">
        <v>1991</v>
      </c>
      <c r="F1810" s="737" t="s">
        <v>1461</v>
      </c>
    </row>
    <row r="1811" spans="1:6" ht="16.5" customHeight="1">
      <c r="A1811" s="737">
        <f t="shared" si="28"/>
        <v>1806</v>
      </c>
      <c r="B1811" s="737" t="s">
        <v>4218</v>
      </c>
      <c r="C1811" s="737" t="s">
        <v>2388</v>
      </c>
      <c r="D1811" s="737" t="s">
        <v>2361</v>
      </c>
      <c r="E1811" s="737">
        <v>1982</v>
      </c>
      <c r="F1811" s="737" t="s">
        <v>1461</v>
      </c>
    </row>
    <row r="1812" spans="1:6" ht="16.5" customHeight="1">
      <c r="A1812" s="737">
        <f t="shared" si="28"/>
        <v>1807</v>
      </c>
      <c r="B1812" s="737" t="s">
        <v>4219</v>
      </c>
      <c r="C1812" s="737" t="s">
        <v>2388</v>
      </c>
      <c r="D1812" s="737" t="s">
        <v>2361</v>
      </c>
      <c r="E1812" s="737">
        <v>1995</v>
      </c>
      <c r="F1812" s="737" t="s">
        <v>1461</v>
      </c>
    </row>
    <row r="1813" spans="1:6" ht="16.5" customHeight="1">
      <c r="A1813" s="737">
        <f t="shared" si="28"/>
        <v>1808</v>
      </c>
      <c r="B1813" s="737" t="s">
        <v>4220</v>
      </c>
      <c r="C1813" s="737" t="s">
        <v>2388</v>
      </c>
      <c r="D1813" s="737" t="s">
        <v>2361</v>
      </c>
      <c r="E1813" s="737">
        <v>1995</v>
      </c>
      <c r="F1813" s="737" t="s">
        <v>1461</v>
      </c>
    </row>
    <row r="1814" spans="1:6" ht="16.5" customHeight="1">
      <c r="A1814" s="737">
        <f t="shared" si="28"/>
        <v>1809</v>
      </c>
      <c r="B1814" s="737" t="s">
        <v>4221</v>
      </c>
      <c r="C1814" s="737" t="s">
        <v>2388</v>
      </c>
      <c r="D1814" s="737" t="s">
        <v>2361</v>
      </c>
      <c r="E1814" s="737">
        <v>2000</v>
      </c>
      <c r="F1814" s="737" t="s">
        <v>1461</v>
      </c>
    </row>
    <row r="1815" spans="1:6" ht="16.5" customHeight="1">
      <c r="A1815" s="737">
        <f t="shared" si="28"/>
        <v>1810</v>
      </c>
      <c r="B1815" s="737" t="s">
        <v>4222</v>
      </c>
      <c r="C1815" s="737" t="s">
        <v>2388</v>
      </c>
      <c r="D1815" s="737" t="s">
        <v>2361</v>
      </c>
      <c r="E1815" s="737">
        <v>2012</v>
      </c>
      <c r="F1815" s="737" t="s">
        <v>1461</v>
      </c>
    </row>
    <row r="1816" spans="1:6" ht="16.5" customHeight="1">
      <c r="A1816" s="737">
        <f t="shared" si="28"/>
        <v>1811</v>
      </c>
      <c r="B1816" s="737" t="s">
        <v>4223</v>
      </c>
      <c r="C1816" s="737" t="s">
        <v>2388</v>
      </c>
      <c r="D1816" s="737" t="s">
        <v>3426</v>
      </c>
      <c r="E1816" s="737">
        <v>1988</v>
      </c>
      <c r="F1816" s="737" t="s">
        <v>1461</v>
      </c>
    </row>
    <row r="1817" spans="1:6" ht="16.5" customHeight="1">
      <c r="A1817" s="737">
        <f t="shared" si="28"/>
        <v>1812</v>
      </c>
      <c r="B1817" s="737" t="s">
        <v>4224</v>
      </c>
      <c r="C1817" s="737" t="s">
        <v>2388</v>
      </c>
      <c r="D1817" s="737" t="s">
        <v>2371</v>
      </c>
      <c r="E1817" s="737">
        <v>1973</v>
      </c>
      <c r="F1817" s="737" t="s">
        <v>1461</v>
      </c>
    </row>
    <row r="1818" spans="1:6" ht="16.5" customHeight="1">
      <c r="A1818" s="737">
        <f t="shared" si="28"/>
        <v>1813</v>
      </c>
      <c r="B1818" s="737" t="s">
        <v>4225</v>
      </c>
      <c r="C1818" s="737" t="s">
        <v>2388</v>
      </c>
      <c r="D1818" s="737" t="s">
        <v>2371</v>
      </c>
      <c r="E1818" s="737">
        <v>1976</v>
      </c>
      <c r="F1818" s="737" t="s">
        <v>1461</v>
      </c>
    </row>
    <row r="1819" spans="1:6" ht="16.5" customHeight="1">
      <c r="A1819" s="737">
        <f t="shared" si="28"/>
        <v>1814</v>
      </c>
      <c r="B1819" s="737" t="s">
        <v>4226</v>
      </c>
      <c r="C1819" s="737" t="s">
        <v>2388</v>
      </c>
      <c r="D1819" s="737" t="s">
        <v>2371</v>
      </c>
      <c r="E1819" s="737">
        <v>1990</v>
      </c>
      <c r="F1819" s="737" t="s">
        <v>1461</v>
      </c>
    </row>
    <row r="1820" spans="1:6" ht="16.5" customHeight="1">
      <c r="A1820" s="737">
        <f t="shared" si="28"/>
        <v>1815</v>
      </c>
      <c r="B1820" s="737" t="s">
        <v>4227</v>
      </c>
      <c r="C1820" s="737" t="s">
        <v>2388</v>
      </c>
      <c r="D1820" s="737" t="s">
        <v>4228</v>
      </c>
      <c r="E1820" s="737">
        <v>1982</v>
      </c>
      <c r="F1820" s="737" t="s">
        <v>1461</v>
      </c>
    </row>
    <row r="1821" spans="1:6" ht="16.5" customHeight="1">
      <c r="A1821" s="737">
        <f t="shared" si="28"/>
        <v>1816</v>
      </c>
      <c r="B1821" s="737" t="s">
        <v>4229</v>
      </c>
      <c r="C1821" s="737" t="s">
        <v>2388</v>
      </c>
      <c r="D1821" s="737" t="s">
        <v>3437</v>
      </c>
      <c r="E1821" s="737">
        <v>1975</v>
      </c>
      <c r="F1821" s="737" t="s">
        <v>1461</v>
      </c>
    </row>
    <row r="1822" spans="1:6" ht="16.5" customHeight="1">
      <c r="A1822" s="737">
        <f t="shared" si="28"/>
        <v>1817</v>
      </c>
      <c r="B1822" s="737" t="s">
        <v>4230</v>
      </c>
      <c r="C1822" s="737" t="s">
        <v>2388</v>
      </c>
      <c r="D1822" s="737" t="s">
        <v>3437</v>
      </c>
      <c r="E1822" s="737">
        <v>2010</v>
      </c>
      <c r="F1822" s="737" t="s">
        <v>1461</v>
      </c>
    </row>
    <row r="1823" spans="1:6" ht="16.5" customHeight="1">
      <c r="A1823" s="737">
        <f t="shared" si="28"/>
        <v>1818</v>
      </c>
      <c r="B1823" s="737" t="s">
        <v>4231</v>
      </c>
      <c r="C1823" s="737" t="s">
        <v>2388</v>
      </c>
      <c r="D1823" s="737" t="s">
        <v>3437</v>
      </c>
      <c r="E1823" s="737">
        <v>2012</v>
      </c>
      <c r="F1823" s="737" t="s">
        <v>1461</v>
      </c>
    </row>
    <row r="1824" spans="1:6" ht="16.5" customHeight="1">
      <c r="A1824" s="737">
        <f t="shared" si="28"/>
        <v>1819</v>
      </c>
      <c r="B1824" s="737" t="s">
        <v>4232</v>
      </c>
      <c r="C1824" s="737" t="s">
        <v>2388</v>
      </c>
      <c r="D1824" s="737" t="s">
        <v>3437</v>
      </c>
      <c r="E1824" s="737">
        <v>2012</v>
      </c>
      <c r="F1824" s="737" t="s">
        <v>1461</v>
      </c>
    </row>
    <row r="1825" spans="1:6" ht="16.5" customHeight="1">
      <c r="A1825" s="737">
        <f t="shared" si="28"/>
        <v>1820</v>
      </c>
      <c r="B1825" s="737" t="s">
        <v>4233</v>
      </c>
      <c r="C1825" s="737" t="s">
        <v>2388</v>
      </c>
      <c r="D1825" s="737" t="s">
        <v>4234</v>
      </c>
      <c r="E1825" s="737">
        <v>1990</v>
      </c>
      <c r="F1825" s="737" t="s">
        <v>1461</v>
      </c>
    </row>
    <row r="1826" spans="1:6" ht="16.5" customHeight="1">
      <c r="A1826" s="737">
        <f t="shared" si="28"/>
        <v>1821</v>
      </c>
      <c r="B1826" s="737" t="s">
        <v>4235</v>
      </c>
      <c r="C1826" s="737" t="s">
        <v>2388</v>
      </c>
      <c r="D1826" s="737" t="s">
        <v>4236</v>
      </c>
      <c r="E1826" s="737">
        <v>1981</v>
      </c>
      <c r="F1826" s="737" t="s">
        <v>1461</v>
      </c>
    </row>
    <row r="1827" spans="1:6" ht="16.5" customHeight="1">
      <c r="A1827" s="737">
        <f t="shared" si="28"/>
        <v>1822</v>
      </c>
      <c r="B1827" s="737" t="s">
        <v>4237</v>
      </c>
      <c r="C1827" s="737" t="s">
        <v>2388</v>
      </c>
      <c r="D1827" s="737" t="s">
        <v>2648</v>
      </c>
      <c r="E1827" s="737">
        <v>1997</v>
      </c>
      <c r="F1827" s="737" t="s">
        <v>1461</v>
      </c>
    </row>
    <row r="1828" spans="1:6" ht="16.5" customHeight="1">
      <c r="A1828" s="737">
        <f t="shared" si="28"/>
        <v>1823</v>
      </c>
      <c r="B1828" s="737" t="s">
        <v>4238</v>
      </c>
      <c r="C1828" s="737" t="s">
        <v>2388</v>
      </c>
      <c r="D1828" s="737" t="s">
        <v>2648</v>
      </c>
      <c r="E1828" s="737">
        <v>2001</v>
      </c>
      <c r="F1828" s="737" t="s">
        <v>1461</v>
      </c>
    </row>
    <row r="1829" spans="1:6" ht="16.5" customHeight="1">
      <c r="A1829" s="737">
        <f t="shared" si="28"/>
        <v>1824</v>
      </c>
      <c r="B1829" s="737" t="s">
        <v>4239</v>
      </c>
      <c r="C1829" s="737" t="s">
        <v>2388</v>
      </c>
      <c r="D1829" s="737" t="s">
        <v>2648</v>
      </c>
      <c r="E1829" s="737">
        <v>2005</v>
      </c>
      <c r="F1829" s="737" t="s">
        <v>1461</v>
      </c>
    </row>
    <row r="1830" spans="1:6" ht="16.5" customHeight="1">
      <c r="A1830" s="737">
        <f t="shared" si="28"/>
        <v>1825</v>
      </c>
      <c r="B1830" s="737" t="s">
        <v>4240</v>
      </c>
      <c r="C1830" s="737" t="s">
        <v>2360</v>
      </c>
      <c r="D1830" s="737" t="s">
        <v>2390</v>
      </c>
      <c r="E1830" s="737">
        <v>1994</v>
      </c>
      <c r="F1830" s="737" t="s">
        <v>1461</v>
      </c>
    </row>
    <row r="1831" spans="1:6" ht="16.5" customHeight="1">
      <c r="A1831" s="737">
        <f t="shared" si="28"/>
        <v>1826</v>
      </c>
      <c r="B1831" s="737" t="s">
        <v>4241</v>
      </c>
      <c r="C1831" s="737" t="s">
        <v>2360</v>
      </c>
      <c r="D1831" s="737" t="s">
        <v>2390</v>
      </c>
      <c r="E1831" s="737">
        <v>1997</v>
      </c>
      <c r="F1831" s="737" t="s">
        <v>1461</v>
      </c>
    </row>
    <row r="1832" spans="1:6" ht="16.5" customHeight="1">
      <c r="A1832" s="737">
        <f t="shared" si="28"/>
        <v>1827</v>
      </c>
      <c r="B1832" s="737" t="s">
        <v>4242</v>
      </c>
      <c r="C1832" s="737" t="s">
        <v>2360</v>
      </c>
      <c r="D1832" s="737" t="s">
        <v>2390</v>
      </c>
      <c r="E1832" s="737">
        <v>1997</v>
      </c>
      <c r="F1832" s="737" t="s">
        <v>1461</v>
      </c>
    </row>
    <row r="1833" spans="1:6" ht="16.5" customHeight="1">
      <c r="A1833" s="737">
        <f t="shared" si="28"/>
        <v>1828</v>
      </c>
      <c r="B1833" s="737" t="s">
        <v>4243</v>
      </c>
      <c r="C1833" s="737" t="s">
        <v>2360</v>
      </c>
      <c r="D1833" s="737" t="s">
        <v>2390</v>
      </c>
      <c r="E1833" s="737">
        <v>1997</v>
      </c>
      <c r="F1833" s="737" t="s">
        <v>1461</v>
      </c>
    </row>
    <row r="1834" spans="1:6" ht="16.5" customHeight="1">
      <c r="A1834" s="737">
        <f t="shared" si="28"/>
        <v>1829</v>
      </c>
      <c r="B1834" s="737" t="s">
        <v>4244</v>
      </c>
      <c r="C1834" s="737" t="s">
        <v>2360</v>
      </c>
      <c r="D1834" s="737" t="s">
        <v>2390</v>
      </c>
      <c r="E1834" s="737">
        <v>2000</v>
      </c>
      <c r="F1834" s="737" t="s">
        <v>1461</v>
      </c>
    </row>
    <row r="1835" spans="1:6" ht="16.5" customHeight="1">
      <c r="A1835" s="737">
        <f t="shared" si="28"/>
        <v>1830</v>
      </c>
      <c r="B1835" s="737" t="s">
        <v>4245</v>
      </c>
      <c r="C1835" s="737" t="s">
        <v>2360</v>
      </c>
      <c r="D1835" s="737" t="s">
        <v>2390</v>
      </c>
      <c r="E1835" s="737">
        <v>2000</v>
      </c>
      <c r="F1835" s="737" t="s">
        <v>1461</v>
      </c>
    </row>
    <row r="1836" spans="1:6" ht="16.5" customHeight="1">
      <c r="A1836" s="737">
        <f t="shared" si="28"/>
        <v>1831</v>
      </c>
      <c r="B1836" s="737" t="s">
        <v>4246</v>
      </c>
      <c r="C1836" s="737" t="s">
        <v>2360</v>
      </c>
      <c r="D1836" s="737" t="s">
        <v>2390</v>
      </c>
      <c r="E1836" s="737">
        <v>2000</v>
      </c>
      <c r="F1836" s="737" t="s">
        <v>1461</v>
      </c>
    </row>
    <row r="1837" spans="1:6" ht="16.5" customHeight="1">
      <c r="A1837" s="737">
        <f t="shared" si="28"/>
        <v>1832</v>
      </c>
      <c r="B1837" s="737" t="s">
        <v>4247</v>
      </c>
      <c r="C1837" s="737" t="s">
        <v>2360</v>
      </c>
      <c r="D1837" s="737" t="s">
        <v>2390</v>
      </c>
      <c r="E1837" s="737">
        <v>2001</v>
      </c>
      <c r="F1837" s="737" t="s">
        <v>1461</v>
      </c>
    </row>
    <row r="1838" spans="1:6" ht="16.5" customHeight="1">
      <c r="A1838" s="737">
        <f t="shared" si="28"/>
        <v>1833</v>
      </c>
      <c r="B1838" s="737" t="s">
        <v>4248</v>
      </c>
      <c r="C1838" s="737" t="s">
        <v>2360</v>
      </c>
      <c r="D1838" s="737" t="s">
        <v>2390</v>
      </c>
      <c r="E1838" s="737">
        <v>2005</v>
      </c>
      <c r="F1838" s="737" t="s">
        <v>1461</v>
      </c>
    </row>
    <row r="1839" spans="1:6" ht="16.5" customHeight="1">
      <c r="A1839" s="737">
        <f t="shared" si="28"/>
        <v>1834</v>
      </c>
      <c r="B1839" s="737" t="s">
        <v>4249</v>
      </c>
      <c r="C1839" s="737" t="s">
        <v>2360</v>
      </c>
      <c r="D1839" s="737" t="s">
        <v>2390</v>
      </c>
      <c r="E1839" s="737">
        <v>2006</v>
      </c>
      <c r="F1839" s="737" t="s">
        <v>1461</v>
      </c>
    </row>
    <row r="1840" spans="1:6" ht="16.5" customHeight="1">
      <c r="A1840" s="737">
        <f t="shared" si="28"/>
        <v>1835</v>
      </c>
      <c r="B1840" s="737" t="s">
        <v>4250</v>
      </c>
      <c r="C1840" s="737" t="s">
        <v>2360</v>
      </c>
      <c r="D1840" s="737" t="s">
        <v>2390</v>
      </c>
      <c r="E1840" s="737">
        <v>2006</v>
      </c>
      <c r="F1840" s="737" t="s">
        <v>1461</v>
      </c>
    </row>
    <row r="1841" spans="1:6" ht="16.5" customHeight="1">
      <c r="A1841" s="737">
        <f t="shared" si="28"/>
        <v>1836</v>
      </c>
      <c r="B1841" s="737" t="s">
        <v>4251</v>
      </c>
      <c r="C1841" s="737" t="s">
        <v>2360</v>
      </c>
      <c r="D1841" s="737" t="s">
        <v>2390</v>
      </c>
      <c r="E1841" s="737">
        <v>2006</v>
      </c>
      <c r="F1841" s="737" t="s">
        <v>1461</v>
      </c>
    </row>
    <row r="1842" spans="1:6" ht="16.5" customHeight="1">
      <c r="A1842" s="737">
        <f t="shared" si="28"/>
        <v>1837</v>
      </c>
      <c r="B1842" s="737" t="s">
        <v>4252</v>
      </c>
      <c r="C1842" s="737" t="s">
        <v>2360</v>
      </c>
      <c r="D1842" s="737" t="s">
        <v>2390</v>
      </c>
      <c r="E1842" s="737">
        <v>2006</v>
      </c>
      <c r="F1842" s="737" t="s">
        <v>1461</v>
      </c>
    </row>
    <row r="1843" spans="1:6" ht="16.5" customHeight="1">
      <c r="A1843" s="737">
        <f t="shared" si="28"/>
        <v>1838</v>
      </c>
      <c r="B1843" s="737" t="s">
        <v>4253</v>
      </c>
      <c r="C1843" s="737" t="s">
        <v>2360</v>
      </c>
      <c r="D1843" s="737" t="s">
        <v>2390</v>
      </c>
      <c r="E1843" s="737">
        <v>2006</v>
      </c>
      <c r="F1843" s="737" t="s">
        <v>1461</v>
      </c>
    </row>
    <row r="1844" spans="1:6" ht="16.5" customHeight="1">
      <c r="A1844" s="737">
        <f t="shared" si="28"/>
        <v>1839</v>
      </c>
      <c r="B1844" s="737" t="s">
        <v>4254</v>
      </c>
      <c r="C1844" s="737" t="s">
        <v>2360</v>
      </c>
      <c r="D1844" s="737" t="s">
        <v>2390</v>
      </c>
      <c r="E1844" s="737">
        <v>2006</v>
      </c>
      <c r="F1844" s="737" t="s">
        <v>1461</v>
      </c>
    </row>
    <row r="1845" spans="1:6" ht="16.5" customHeight="1">
      <c r="A1845" s="737">
        <f t="shared" si="28"/>
        <v>1840</v>
      </c>
      <c r="B1845" s="737" t="s">
        <v>4255</v>
      </c>
      <c r="C1845" s="737" t="s">
        <v>2360</v>
      </c>
      <c r="D1845" s="737" t="s">
        <v>2390</v>
      </c>
      <c r="E1845" s="737">
        <v>2006</v>
      </c>
      <c r="F1845" s="737" t="s">
        <v>1461</v>
      </c>
    </row>
    <row r="1846" spans="1:6" ht="16.5" customHeight="1">
      <c r="A1846" s="737">
        <f t="shared" si="28"/>
        <v>1841</v>
      </c>
      <c r="B1846" s="737" t="s">
        <v>4256</v>
      </c>
      <c r="C1846" s="737" t="s">
        <v>2360</v>
      </c>
      <c r="D1846" s="737" t="s">
        <v>2390</v>
      </c>
      <c r="E1846" s="737">
        <v>2006</v>
      </c>
      <c r="F1846" s="737" t="s">
        <v>1461</v>
      </c>
    </row>
    <row r="1847" spans="1:6" ht="16.5" customHeight="1">
      <c r="A1847" s="737">
        <f t="shared" si="28"/>
        <v>1842</v>
      </c>
      <c r="B1847" s="737" t="s">
        <v>4257</v>
      </c>
      <c r="C1847" s="737" t="s">
        <v>2360</v>
      </c>
      <c r="D1847" s="737" t="s">
        <v>2390</v>
      </c>
      <c r="E1847" s="737">
        <v>2006</v>
      </c>
      <c r="F1847" s="737" t="s">
        <v>1461</v>
      </c>
    </row>
    <row r="1848" spans="1:6" ht="16.5" customHeight="1">
      <c r="A1848" s="737">
        <f t="shared" si="28"/>
        <v>1843</v>
      </c>
      <c r="B1848" s="737" t="s">
        <v>4258</v>
      </c>
      <c r="C1848" s="737" t="s">
        <v>2360</v>
      </c>
      <c r="D1848" s="737" t="s">
        <v>2390</v>
      </c>
      <c r="E1848" s="737">
        <v>2006</v>
      </c>
      <c r="F1848" s="737" t="s">
        <v>1461</v>
      </c>
    </row>
    <row r="1849" spans="1:6" ht="16.5" customHeight="1">
      <c r="A1849" s="737">
        <f t="shared" si="28"/>
        <v>1844</v>
      </c>
      <c r="B1849" s="737" t="s">
        <v>4259</v>
      </c>
      <c r="C1849" s="737" t="s">
        <v>2360</v>
      </c>
      <c r="D1849" s="737" t="s">
        <v>2390</v>
      </c>
      <c r="E1849" s="737">
        <v>2006</v>
      </c>
      <c r="F1849" s="737" t="s">
        <v>1461</v>
      </c>
    </row>
    <row r="1850" spans="1:6" ht="16.5" customHeight="1">
      <c r="A1850" s="737">
        <f t="shared" si="28"/>
        <v>1845</v>
      </c>
      <c r="B1850" s="737" t="s">
        <v>4260</v>
      </c>
      <c r="C1850" s="737" t="s">
        <v>2360</v>
      </c>
      <c r="D1850" s="737" t="s">
        <v>2390</v>
      </c>
      <c r="E1850" s="737">
        <v>2006</v>
      </c>
      <c r="F1850" s="737" t="s">
        <v>1461</v>
      </c>
    </row>
    <row r="1851" spans="1:6" ht="16.5" customHeight="1">
      <c r="A1851" s="737">
        <f t="shared" si="28"/>
        <v>1846</v>
      </c>
      <c r="B1851" s="737" t="s">
        <v>4261</v>
      </c>
      <c r="C1851" s="737" t="s">
        <v>2360</v>
      </c>
      <c r="D1851" s="737" t="s">
        <v>2390</v>
      </c>
      <c r="E1851" s="737">
        <v>2007</v>
      </c>
      <c r="F1851" s="737" t="s">
        <v>1461</v>
      </c>
    </row>
    <row r="1852" spans="1:6" ht="16.5" customHeight="1">
      <c r="A1852" s="737">
        <f t="shared" si="28"/>
        <v>1847</v>
      </c>
      <c r="B1852" s="737" t="s">
        <v>4262</v>
      </c>
      <c r="C1852" s="737" t="s">
        <v>2360</v>
      </c>
      <c r="D1852" s="737" t="s">
        <v>2390</v>
      </c>
      <c r="E1852" s="737">
        <v>2009</v>
      </c>
      <c r="F1852" s="737" t="s">
        <v>1461</v>
      </c>
    </row>
    <row r="1853" spans="1:6" ht="16.5" customHeight="1">
      <c r="A1853" s="737">
        <f t="shared" si="28"/>
        <v>1848</v>
      </c>
      <c r="B1853" s="737" t="s">
        <v>4263</v>
      </c>
      <c r="C1853" s="737" t="s">
        <v>2360</v>
      </c>
      <c r="D1853" s="737" t="s">
        <v>2361</v>
      </c>
      <c r="E1853" s="737">
        <v>1991</v>
      </c>
      <c r="F1853" s="737" t="s">
        <v>1461</v>
      </c>
    </row>
    <row r="1854" spans="1:6" ht="16.5" customHeight="1">
      <c r="A1854" s="737">
        <f t="shared" si="28"/>
        <v>1849</v>
      </c>
      <c r="B1854" s="737" t="s">
        <v>4264</v>
      </c>
      <c r="C1854" s="737" t="s">
        <v>2360</v>
      </c>
      <c r="D1854" s="737" t="s">
        <v>2361</v>
      </c>
      <c r="E1854" s="737">
        <v>1991</v>
      </c>
      <c r="F1854" s="737" t="s">
        <v>1461</v>
      </c>
    </row>
    <row r="1855" spans="1:6" ht="16.5" customHeight="1">
      <c r="A1855" s="737">
        <f t="shared" si="28"/>
        <v>1850</v>
      </c>
      <c r="B1855" s="737" t="s">
        <v>4265</v>
      </c>
      <c r="C1855" s="737" t="s">
        <v>2360</v>
      </c>
      <c r="D1855" s="737" t="s">
        <v>2361</v>
      </c>
      <c r="E1855" s="737">
        <v>2001</v>
      </c>
      <c r="F1855" s="737" t="s">
        <v>1461</v>
      </c>
    </row>
    <row r="1856" spans="1:6" ht="16.5" customHeight="1">
      <c r="A1856" s="737">
        <f t="shared" si="28"/>
        <v>1851</v>
      </c>
      <c r="B1856" s="737" t="s">
        <v>4266</v>
      </c>
      <c r="C1856" s="737" t="s">
        <v>2360</v>
      </c>
      <c r="D1856" s="737" t="s">
        <v>2361</v>
      </c>
      <c r="E1856" s="737">
        <v>2003</v>
      </c>
      <c r="F1856" s="737" t="s">
        <v>1461</v>
      </c>
    </row>
    <row r="1857" spans="1:6" ht="16.5" customHeight="1">
      <c r="A1857" s="737">
        <f t="shared" si="28"/>
        <v>1852</v>
      </c>
      <c r="B1857" s="737" t="s">
        <v>4267</v>
      </c>
      <c r="C1857" s="737" t="s">
        <v>2360</v>
      </c>
      <c r="D1857" s="737" t="s">
        <v>2361</v>
      </c>
      <c r="E1857" s="737">
        <v>2003</v>
      </c>
      <c r="F1857" s="737" t="s">
        <v>1461</v>
      </c>
    </row>
    <row r="1858" spans="1:6" ht="16.5" customHeight="1">
      <c r="A1858" s="737">
        <f t="shared" si="28"/>
        <v>1853</v>
      </c>
      <c r="B1858" s="737" t="s">
        <v>4268</v>
      </c>
      <c r="C1858" s="737" t="s">
        <v>2360</v>
      </c>
      <c r="D1858" s="737" t="s">
        <v>2361</v>
      </c>
      <c r="E1858" s="737">
        <v>2003</v>
      </c>
      <c r="F1858" s="737" t="s">
        <v>1461</v>
      </c>
    </row>
    <row r="1859" spans="1:6" ht="16.5" customHeight="1">
      <c r="A1859" s="737">
        <f t="shared" si="28"/>
        <v>1854</v>
      </c>
      <c r="B1859" s="737" t="s">
        <v>4269</v>
      </c>
      <c r="C1859" s="737" t="s">
        <v>2360</v>
      </c>
      <c r="D1859" s="737" t="s">
        <v>2361</v>
      </c>
      <c r="E1859" s="737">
        <v>2003</v>
      </c>
      <c r="F1859" s="737" t="s">
        <v>1461</v>
      </c>
    </row>
    <row r="1860" spans="1:6" ht="16.5" customHeight="1">
      <c r="A1860" s="737">
        <f t="shared" si="28"/>
        <v>1855</v>
      </c>
      <c r="B1860" s="737" t="s">
        <v>4270</v>
      </c>
      <c r="C1860" s="737" t="s">
        <v>2360</v>
      </c>
      <c r="D1860" s="737" t="s">
        <v>2361</v>
      </c>
      <c r="E1860" s="737">
        <v>2003</v>
      </c>
      <c r="F1860" s="737" t="s">
        <v>1461</v>
      </c>
    </row>
    <row r="1861" spans="1:6" ht="16.5" customHeight="1">
      <c r="A1861" s="737">
        <f t="shared" si="28"/>
        <v>1856</v>
      </c>
      <c r="B1861" s="737" t="s">
        <v>4271</v>
      </c>
      <c r="C1861" s="737" t="s">
        <v>2360</v>
      </c>
      <c r="D1861" s="737" t="s">
        <v>2361</v>
      </c>
      <c r="E1861" s="737">
        <v>2003</v>
      </c>
      <c r="F1861" s="737" t="s">
        <v>1461</v>
      </c>
    </row>
    <row r="1862" spans="1:6" ht="16.5" customHeight="1">
      <c r="A1862" s="737">
        <f t="shared" si="28"/>
        <v>1857</v>
      </c>
      <c r="B1862" s="737" t="s">
        <v>4272</v>
      </c>
      <c r="C1862" s="737" t="s">
        <v>2360</v>
      </c>
      <c r="D1862" s="737" t="s">
        <v>2361</v>
      </c>
      <c r="E1862" s="737">
        <v>2003</v>
      </c>
      <c r="F1862" s="737" t="s">
        <v>1461</v>
      </c>
    </row>
    <row r="1863" spans="1:6" ht="16.5" customHeight="1">
      <c r="A1863" s="737">
        <f t="shared" si="28"/>
        <v>1858</v>
      </c>
      <c r="B1863" s="737" t="s">
        <v>4273</v>
      </c>
      <c r="C1863" s="737" t="s">
        <v>2360</v>
      </c>
      <c r="D1863" s="737" t="s">
        <v>2361</v>
      </c>
      <c r="E1863" s="737">
        <v>2003</v>
      </c>
      <c r="F1863" s="737" t="s">
        <v>1461</v>
      </c>
    </row>
    <row r="1864" spans="1:6" ht="16.5" customHeight="1">
      <c r="A1864" s="737">
        <f t="shared" ref="A1864:A1927" si="29">A1863+1</f>
        <v>1859</v>
      </c>
      <c r="B1864" s="737" t="s">
        <v>4274</v>
      </c>
      <c r="C1864" s="737" t="s">
        <v>2360</v>
      </c>
      <c r="D1864" s="737" t="s">
        <v>2361</v>
      </c>
      <c r="E1864" s="737">
        <v>2003</v>
      </c>
      <c r="F1864" s="737" t="s">
        <v>1461</v>
      </c>
    </row>
    <row r="1865" spans="1:6" ht="16.5" customHeight="1">
      <c r="A1865" s="737">
        <f t="shared" si="29"/>
        <v>1860</v>
      </c>
      <c r="B1865" s="737" t="s">
        <v>4275</v>
      </c>
      <c r="C1865" s="737" t="s">
        <v>2360</v>
      </c>
      <c r="D1865" s="737" t="s">
        <v>2361</v>
      </c>
      <c r="E1865" s="737">
        <v>2003</v>
      </c>
      <c r="F1865" s="737" t="s">
        <v>1461</v>
      </c>
    </row>
    <row r="1866" spans="1:6" ht="16.5" customHeight="1">
      <c r="A1866" s="737">
        <f t="shared" si="29"/>
        <v>1861</v>
      </c>
      <c r="B1866" s="737" t="s">
        <v>4276</v>
      </c>
      <c r="C1866" s="737" t="s">
        <v>2360</v>
      </c>
      <c r="D1866" s="737" t="s">
        <v>2361</v>
      </c>
      <c r="E1866" s="737">
        <v>2003</v>
      </c>
      <c r="F1866" s="737" t="s">
        <v>1461</v>
      </c>
    </row>
    <row r="1867" spans="1:6" ht="16.5" customHeight="1">
      <c r="A1867" s="737">
        <f t="shared" si="29"/>
        <v>1862</v>
      </c>
      <c r="B1867" s="737" t="s">
        <v>4277</v>
      </c>
      <c r="C1867" s="737" t="s">
        <v>2360</v>
      </c>
      <c r="D1867" s="737" t="s">
        <v>2361</v>
      </c>
      <c r="E1867" s="737">
        <v>2003</v>
      </c>
      <c r="F1867" s="737" t="s">
        <v>1461</v>
      </c>
    </row>
    <row r="1868" spans="1:6" ht="16.5" customHeight="1">
      <c r="A1868" s="737">
        <f t="shared" si="29"/>
        <v>1863</v>
      </c>
      <c r="B1868" s="737" t="s">
        <v>4278</v>
      </c>
      <c r="C1868" s="737" t="s">
        <v>2360</v>
      </c>
      <c r="D1868" s="737" t="s">
        <v>2361</v>
      </c>
      <c r="E1868" s="737">
        <v>2003</v>
      </c>
      <c r="F1868" s="737" t="s">
        <v>1461</v>
      </c>
    </row>
    <row r="1869" spans="1:6" ht="16.5" customHeight="1">
      <c r="A1869" s="737">
        <f t="shared" si="29"/>
        <v>1864</v>
      </c>
      <c r="B1869" s="737" t="s">
        <v>4279</v>
      </c>
      <c r="C1869" s="737" t="s">
        <v>2360</v>
      </c>
      <c r="D1869" s="737" t="s">
        <v>2361</v>
      </c>
      <c r="E1869" s="737">
        <v>2003</v>
      </c>
      <c r="F1869" s="737" t="s">
        <v>1461</v>
      </c>
    </row>
    <row r="1870" spans="1:6" ht="16.5" customHeight="1">
      <c r="A1870" s="737">
        <f t="shared" si="29"/>
        <v>1865</v>
      </c>
      <c r="B1870" s="737" t="s">
        <v>4280</v>
      </c>
      <c r="C1870" s="737" t="s">
        <v>2360</v>
      </c>
      <c r="D1870" s="737" t="s">
        <v>2361</v>
      </c>
      <c r="E1870" s="737">
        <v>2008</v>
      </c>
      <c r="F1870" s="737" t="s">
        <v>1461</v>
      </c>
    </row>
    <row r="1871" spans="1:6" ht="16.5" customHeight="1">
      <c r="A1871" s="737">
        <f t="shared" si="29"/>
        <v>1866</v>
      </c>
      <c r="B1871" s="737" t="s">
        <v>4281</v>
      </c>
      <c r="C1871" s="737" t="s">
        <v>2360</v>
      </c>
      <c r="D1871" s="737" t="s">
        <v>2361</v>
      </c>
      <c r="E1871" s="737">
        <v>2009</v>
      </c>
      <c r="F1871" s="737" t="s">
        <v>1461</v>
      </c>
    </row>
    <row r="1872" spans="1:6" ht="16.5" customHeight="1">
      <c r="A1872" s="737">
        <f t="shared" si="29"/>
        <v>1867</v>
      </c>
      <c r="B1872" s="737" t="s">
        <v>4282</v>
      </c>
      <c r="C1872" s="737" t="s">
        <v>2360</v>
      </c>
      <c r="D1872" s="737" t="s">
        <v>2361</v>
      </c>
      <c r="E1872" s="737">
        <v>2009</v>
      </c>
      <c r="F1872" s="737" t="s">
        <v>1461</v>
      </c>
    </row>
    <row r="1873" spans="1:6" ht="16.5" customHeight="1">
      <c r="A1873" s="737">
        <f t="shared" si="29"/>
        <v>1868</v>
      </c>
      <c r="B1873" s="737" t="s">
        <v>4283</v>
      </c>
      <c r="C1873" s="737" t="s">
        <v>2360</v>
      </c>
      <c r="D1873" s="737" t="s">
        <v>2361</v>
      </c>
      <c r="E1873" s="737">
        <v>2010</v>
      </c>
      <c r="F1873" s="737" t="s">
        <v>1461</v>
      </c>
    </row>
    <row r="1874" spans="1:6" ht="16.5" customHeight="1">
      <c r="A1874" s="737">
        <f t="shared" si="29"/>
        <v>1869</v>
      </c>
      <c r="B1874" s="737" t="s">
        <v>4284</v>
      </c>
      <c r="C1874" s="737" t="s">
        <v>2360</v>
      </c>
      <c r="D1874" s="737" t="s">
        <v>2371</v>
      </c>
      <c r="E1874" s="737">
        <v>1990</v>
      </c>
      <c r="F1874" s="737" t="s">
        <v>1461</v>
      </c>
    </row>
    <row r="1875" spans="1:6" ht="16.5" customHeight="1">
      <c r="A1875" s="737">
        <f t="shared" si="29"/>
        <v>1870</v>
      </c>
      <c r="B1875" s="737" t="s">
        <v>4285</v>
      </c>
      <c r="C1875" s="737" t="s">
        <v>2360</v>
      </c>
      <c r="D1875" s="737" t="s">
        <v>2371</v>
      </c>
      <c r="E1875" s="737">
        <v>1990</v>
      </c>
      <c r="F1875" s="737" t="s">
        <v>1461</v>
      </c>
    </row>
    <row r="1876" spans="1:6" ht="16.5" customHeight="1">
      <c r="A1876" s="737">
        <f t="shared" si="29"/>
        <v>1871</v>
      </c>
      <c r="B1876" s="737" t="s">
        <v>4286</v>
      </c>
      <c r="C1876" s="737" t="s">
        <v>2360</v>
      </c>
      <c r="D1876" s="737" t="s">
        <v>2371</v>
      </c>
      <c r="E1876" s="737">
        <v>1992</v>
      </c>
      <c r="F1876" s="737" t="s">
        <v>1461</v>
      </c>
    </row>
    <row r="1877" spans="1:6" ht="16.5" customHeight="1">
      <c r="A1877" s="737">
        <f t="shared" si="29"/>
        <v>1872</v>
      </c>
      <c r="B1877" s="737" t="s">
        <v>4287</v>
      </c>
      <c r="C1877" s="737" t="s">
        <v>2360</v>
      </c>
      <c r="D1877" s="737" t="s">
        <v>2371</v>
      </c>
      <c r="E1877" s="737">
        <v>1992</v>
      </c>
      <c r="F1877" s="737" t="s">
        <v>1461</v>
      </c>
    </row>
    <row r="1878" spans="1:6" ht="16.5" customHeight="1">
      <c r="A1878" s="737">
        <f t="shared" si="29"/>
        <v>1873</v>
      </c>
      <c r="B1878" s="737" t="s">
        <v>4288</v>
      </c>
      <c r="C1878" s="737" t="s">
        <v>2360</v>
      </c>
      <c r="D1878" s="737" t="s">
        <v>2371</v>
      </c>
      <c r="E1878" s="737">
        <v>1994</v>
      </c>
      <c r="F1878" s="737" t="s">
        <v>1461</v>
      </c>
    </row>
    <row r="1879" spans="1:6" ht="16.5" customHeight="1">
      <c r="A1879" s="737">
        <f t="shared" si="29"/>
        <v>1874</v>
      </c>
      <c r="B1879" s="737" t="s">
        <v>4289</v>
      </c>
      <c r="C1879" s="737" t="s">
        <v>2360</v>
      </c>
      <c r="D1879" s="737" t="s">
        <v>2371</v>
      </c>
      <c r="E1879" s="737">
        <v>1994</v>
      </c>
      <c r="F1879" s="737" t="s">
        <v>1461</v>
      </c>
    </row>
    <row r="1880" spans="1:6" ht="16.5" customHeight="1">
      <c r="A1880" s="737">
        <f t="shared" si="29"/>
        <v>1875</v>
      </c>
      <c r="B1880" s="737" t="s">
        <v>4290</v>
      </c>
      <c r="C1880" s="737" t="s">
        <v>2360</v>
      </c>
      <c r="D1880" s="737" t="s">
        <v>2371</v>
      </c>
      <c r="E1880" s="737">
        <v>1994</v>
      </c>
      <c r="F1880" s="737" t="s">
        <v>1461</v>
      </c>
    </row>
    <row r="1881" spans="1:6" ht="16.5" customHeight="1">
      <c r="A1881" s="737">
        <f t="shared" si="29"/>
        <v>1876</v>
      </c>
      <c r="B1881" s="737" t="s">
        <v>4291</v>
      </c>
      <c r="C1881" s="737" t="s">
        <v>2360</v>
      </c>
      <c r="D1881" s="737" t="s">
        <v>2371</v>
      </c>
      <c r="E1881" s="737">
        <v>1994</v>
      </c>
      <c r="F1881" s="737" t="s">
        <v>1461</v>
      </c>
    </row>
    <row r="1882" spans="1:6" ht="16.5" customHeight="1">
      <c r="A1882" s="737">
        <f t="shared" si="29"/>
        <v>1877</v>
      </c>
      <c r="B1882" s="737" t="s">
        <v>4292</v>
      </c>
      <c r="C1882" s="737" t="s">
        <v>2360</v>
      </c>
      <c r="D1882" s="737" t="s">
        <v>2371</v>
      </c>
      <c r="E1882" s="737">
        <v>1994</v>
      </c>
      <c r="F1882" s="737" t="s">
        <v>1461</v>
      </c>
    </row>
    <row r="1883" spans="1:6" ht="16.5" customHeight="1">
      <c r="A1883" s="737">
        <f t="shared" si="29"/>
        <v>1878</v>
      </c>
      <c r="B1883" s="737" t="s">
        <v>4293</v>
      </c>
      <c r="C1883" s="737" t="s">
        <v>2360</v>
      </c>
      <c r="D1883" s="737" t="s">
        <v>2371</v>
      </c>
      <c r="E1883" s="737">
        <v>1997</v>
      </c>
      <c r="F1883" s="737" t="s">
        <v>1461</v>
      </c>
    </row>
    <row r="1884" spans="1:6" ht="16.5" customHeight="1">
      <c r="A1884" s="737">
        <f t="shared" si="29"/>
        <v>1879</v>
      </c>
      <c r="B1884" s="737" t="s">
        <v>4294</v>
      </c>
      <c r="C1884" s="737" t="s">
        <v>2360</v>
      </c>
      <c r="D1884" s="737" t="s">
        <v>2371</v>
      </c>
      <c r="E1884" s="737">
        <v>1997</v>
      </c>
      <c r="F1884" s="737" t="s">
        <v>1461</v>
      </c>
    </row>
    <row r="1885" spans="1:6" ht="16.5" customHeight="1">
      <c r="A1885" s="737">
        <f t="shared" si="29"/>
        <v>1880</v>
      </c>
      <c r="B1885" s="737" t="s">
        <v>4295</v>
      </c>
      <c r="C1885" s="737" t="s">
        <v>2360</v>
      </c>
      <c r="D1885" s="737" t="s">
        <v>2371</v>
      </c>
      <c r="E1885" s="737">
        <v>2003</v>
      </c>
      <c r="F1885" s="737" t="s">
        <v>1461</v>
      </c>
    </row>
    <row r="1886" spans="1:6" ht="16.5" customHeight="1">
      <c r="A1886" s="737">
        <f t="shared" si="29"/>
        <v>1881</v>
      </c>
      <c r="B1886" s="737" t="s">
        <v>4296</v>
      </c>
      <c r="C1886" s="737" t="s">
        <v>2360</v>
      </c>
      <c r="D1886" s="737" t="s">
        <v>2371</v>
      </c>
      <c r="E1886" s="737">
        <v>2003</v>
      </c>
      <c r="F1886" s="737" t="s">
        <v>1461</v>
      </c>
    </row>
    <row r="1887" spans="1:6" ht="16.5" customHeight="1">
      <c r="A1887" s="737">
        <f t="shared" si="29"/>
        <v>1882</v>
      </c>
      <c r="B1887" s="737" t="s">
        <v>4297</v>
      </c>
      <c r="C1887" s="737" t="s">
        <v>2360</v>
      </c>
      <c r="D1887" s="737" t="s">
        <v>2371</v>
      </c>
      <c r="E1887" s="737">
        <v>2003</v>
      </c>
      <c r="F1887" s="737" t="s">
        <v>1461</v>
      </c>
    </row>
    <row r="1888" spans="1:6" ht="16.5" customHeight="1">
      <c r="A1888" s="737">
        <f t="shared" si="29"/>
        <v>1883</v>
      </c>
      <c r="B1888" s="737" t="s">
        <v>4298</v>
      </c>
      <c r="C1888" s="737" t="s">
        <v>2360</v>
      </c>
      <c r="D1888" s="737" t="s">
        <v>2371</v>
      </c>
      <c r="E1888" s="737">
        <v>2003</v>
      </c>
      <c r="F1888" s="737" t="s">
        <v>1461</v>
      </c>
    </row>
    <row r="1889" spans="1:6" ht="16.5" customHeight="1">
      <c r="A1889" s="737">
        <f t="shared" si="29"/>
        <v>1884</v>
      </c>
      <c r="B1889" s="737" t="s">
        <v>4299</v>
      </c>
      <c r="C1889" s="737" t="s">
        <v>2360</v>
      </c>
      <c r="D1889" s="737" t="s">
        <v>2371</v>
      </c>
      <c r="E1889" s="737">
        <v>2003</v>
      </c>
      <c r="F1889" s="737" t="s">
        <v>1461</v>
      </c>
    </row>
    <row r="1890" spans="1:6" ht="16.5" customHeight="1">
      <c r="A1890" s="737">
        <f t="shared" si="29"/>
        <v>1885</v>
      </c>
      <c r="B1890" s="737" t="s">
        <v>4300</v>
      </c>
      <c r="C1890" s="737" t="s">
        <v>2360</v>
      </c>
      <c r="D1890" s="737" t="s">
        <v>2371</v>
      </c>
      <c r="E1890" s="737">
        <v>2003</v>
      </c>
      <c r="F1890" s="737" t="s">
        <v>1461</v>
      </c>
    </row>
    <row r="1891" spans="1:6" ht="16.5" customHeight="1">
      <c r="A1891" s="737">
        <f t="shared" si="29"/>
        <v>1886</v>
      </c>
      <c r="B1891" s="737" t="s">
        <v>4301</v>
      </c>
      <c r="C1891" s="737" t="s">
        <v>2360</v>
      </c>
      <c r="D1891" s="737" t="s">
        <v>2371</v>
      </c>
      <c r="E1891" s="737">
        <v>2005</v>
      </c>
      <c r="F1891" s="737" t="s">
        <v>1461</v>
      </c>
    </row>
    <row r="1892" spans="1:6" ht="16.5" customHeight="1">
      <c r="A1892" s="737">
        <f t="shared" si="29"/>
        <v>1887</v>
      </c>
      <c r="B1892" s="737" t="s">
        <v>4302</v>
      </c>
      <c r="C1892" s="737" t="s">
        <v>2360</v>
      </c>
      <c r="D1892" s="737" t="s">
        <v>2371</v>
      </c>
      <c r="E1892" s="737">
        <v>2009</v>
      </c>
      <c r="F1892" s="737" t="s">
        <v>1461</v>
      </c>
    </row>
    <row r="1893" spans="1:6" ht="16.5" customHeight="1">
      <c r="A1893" s="737">
        <f t="shared" si="29"/>
        <v>1888</v>
      </c>
      <c r="B1893" s="737" t="s">
        <v>4303</v>
      </c>
      <c r="C1893" s="737" t="s">
        <v>2360</v>
      </c>
      <c r="D1893" s="737" t="s">
        <v>2371</v>
      </c>
      <c r="E1893" s="737">
        <v>2009</v>
      </c>
      <c r="F1893" s="737" t="s">
        <v>1461</v>
      </c>
    </row>
    <row r="1894" spans="1:6" ht="16.5" customHeight="1">
      <c r="A1894" s="737">
        <f t="shared" si="29"/>
        <v>1889</v>
      </c>
      <c r="B1894" s="737" t="s">
        <v>4304</v>
      </c>
      <c r="C1894" s="737" t="s">
        <v>2360</v>
      </c>
      <c r="D1894" s="737" t="s">
        <v>2371</v>
      </c>
      <c r="E1894" s="737">
        <v>2009</v>
      </c>
      <c r="F1894" s="737" t="s">
        <v>1461</v>
      </c>
    </row>
    <row r="1895" spans="1:6" ht="16.5" customHeight="1">
      <c r="A1895" s="737">
        <f t="shared" si="29"/>
        <v>1890</v>
      </c>
      <c r="B1895" s="737" t="s">
        <v>4305</v>
      </c>
      <c r="C1895" s="737" t="s">
        <v>2360</v>
      </c>
      <c r="D1895" s="737" t="s">
        <v>2371</v>
      </c>
      <c r="E1895" s="737">
        <v>2009</v>
      </c>
      <c r="F1895" s="737" t="s">
        <v>1461</v>
      </c>
    </row>
    <row r="1896" spans="1:6" ht="16.5" customHeight="1">
      <c r="A1896" s="737">
        <f t="shared" si="29"/>
        <v>1891</v>
      </c>
      <c r="B1896" s="737" t="s">
        <v>4306</v>
      </c>
      <c r="C1896" s="737" t="s">
        <v>2360</v>
      </c>
      <c r="D1896" s="737" t="s">
        <v>2371</v>
      </c>
      <c r="E1896" s="737">
        <v>2010</v>
      </c>
      <c r="F1896" s="737" t="s">
        <v>1461</v>
      </c>
    </row>
    <row r="1897" spans="1:6" ht="16.5" customHeight="1">
      <c r="A1897" s="737">
        <f t="shared" si="29"/>
        <v>1892</v>
      </c>
      <c r="B1897" s="737" t="s">
        <v>4307</v>
      </c>
      <c r="C1897" s="737" t="s">
        <v>2360</v>
      </c>
      <c r="D1897" s="737" t="s">
        <v>2371</v>
      </c>
      <c r="E1897" s="737">
        <v>2010</v>
      </c>
      <c r="F1897" s="737" t="s">
        <v>1461</v>
      </c>
    </row>
    <row r="1898" spans="1:6" ht="16.5" customHeight="1">
      <c r="A1898" s="737">
        <f t="shared" si="29"/>
        <v>1893</v>
      </c>
      <c r="B1898" s="737" t="s">
        <v>4308</v>
      </c>
      <c r="C1898" s="737" t="s">
        <v>2360</v>
      </c>
      <c r="D1898" s="737" t="s">
        <v>2371</v>
      </c>
      <c r="E1898" s="737">
        <v>2010</v>
      </c>
      <c r="F1898" s="737" t="s">
        <v>1461</v>
      </c>
    </row>
    <row r="1899" spans="1:6" ht="16.5" customHeight="1">
      <c r="A1899" s="737">
        <f t="shared" si="29"/>
        <v>1894</v>
      </c>
      <c r="B1899" s="737" t="s">
        <v>4309</v>
      </c>
      <c r="C1899" s="737" t="s">
        <v>2360</v>
      </c>
      <c r="D1899" s="737" t="s">
        <v>2371</v>
      </c>
      <c r="E1899" s="737">
        <v>2012</v>
      </c>
      <c r="F1899" s="737" t="s">
        <v>1461</v>
      </c>
    </row>
    <row r="1900" spans="1:6" ht="16.5" customHeight="1">
      <c r="A1900" s="737">
        <f t="shared" si="29"/>
        <v>1895</v>
      </c>
      <c r="B1900" s="737" t="s">
        <v>4310</v>
      </c>
      <c r="C1900" s="737" t="s">
        <v>2360</v>
      </c>
      <c r="D1900" s="737" t="s">
        <v>2364</v>
      </c>
      <c r="E1900" s="737">
        <v>2006</v>
      </c>
      <c r="F1900" s="737" t="s">
        <v>1461</v>
      </c>
    </row>
    <row r="1901" spans="1:6" ht="16.5" customHeight="1">
      <c r="A1901" s="737">
        <f t="shared" si="29"/>
        <v>1896</v>
      </c>
      <c r="B1901" s="737" t="s">
        <v>4311</v>
      </c>
      <c r="C1901" s="737" t="s">
        <v>2360</v>
      </c>
      <c r="D1901" s="737" t="s">
        <v>2364</v>
      </c>
      <c r="E1901" s="737">
        <v>2011</v>
      </c>
      <c r="F1901" s="737" t="s">
        <v>1461</v>
      </c>
    </row>
    <row r="1902" spans="1:6" ht="16.5" customHeight="1">
      <c r="A1902" s="737">
        <f t="shared" si="29"/>
        <v>1897</v>
      </c>
      <c r="B1902" s="737" t="s">
        <v>4312</v>
      </c>
      <c r="C1902" s="737" t="s">
        <v>2360</v>
      </c>
      <c r="D1902" s="737" t="s">
        <v>2364</v>
      </c>
      <c r="E1902" s="737">
        <v>2011</v>
      </c>
      <c r="F1902" s="737" t="s">
        <v>1461</v>
      </c>
    </row>
    <row r="1903" spans="1:6" ht="16.5" customHeight="1">
      <c r="A1903" s="737">
        <f t="shared" si="29"/>
        <v>1898</v>
      </c>
      <c r="B1903" s="737" t="s">
        <v>4313</v>
      </c>
      <c r="C1903" s="737" t="s">
        <v>2360</v>
      </c>
      <c r="D1903" s="737" t="s">
        <v>2364</v>
      </c>
      <c r="E1903" s="737">
        <v>2011</v>
      </c>
      <c r="F1903" s="737" t="s">
        <v>1461</v>
      </c>
    </row>
    <row r="1904" spans="1:6" ht="16.5" customHeight="1">
      <c r="A1904" s="737">
        <f t="shared" si="29"/>
        <v>1899</v>
      </c>
      <c r="B1904" s="737" t="s">
        <v>4314</v>
      </c>
      <c r="C1904" s="737" t="s">
        <v>2360</v>
      </c>
      <c r="D1904" s="737" t="s">
        <v>2364</v>
      </c>
      <c r="E1904" s="737">
        <v>2011</v>
      </c>
      <c r="F1904" s="737" t="s">
        <v>1461</v>
      </c>
    </row>
    <row r="1905" spans="1:6" ht="16.5" customHeight="1">
      <c r="A1905" s="737">
        <f t="shared" si="29"/>
        <v>1900</v>
      </c>
      <c r="B1905" s="737" t="s">
        <v>4315</v>
      </c>
      <c r="C1905" s="737" t="s">
        <v>2360</v>
      </c>
      <c r="D1905" s="737" t="s">
        <v>2364</v>
      </c>
      <c r="E1905" s="737">
        <v>2011</v>
      </c>
      <c r="F1905" s="737" t="s">
        <v>1461</v>
      </c>
    </row>
    <row r="1906" spans="1:6" ht="16.5" customHeight="1">
      <c r="A1906" s="737">
        <f t="shared" si="29"/>
        <v>1901</v>
      </c>
      <c r="B1906" s="737" t="s">
        <v>4316</v>
      </c>
      <c r="C1906" s="737" t="s">
        <v>2360</v>
      </c>
      <c r="D1906" s="737" t="s">
        <v>2364</v>
      </c>
      <c r="E1906" s="737">
        <v>2011</v>
      </c>
      <c r="F1906" s="737" t="s">
        <v>1461</v>
      </c>
    </row>
    <row r="1907" spans="1:6" ht="16.5" customHeight="1">
      <c r="A1907" s="737">
        <f t="shared" si="29"/>
        <v>1902</v>
      </c>
      <c r="B1907" s="737" t="s">
        <v>4317</v>
      </c>
      <c r="C1907" s="737" t="s">
        <v>2360</v>
      </c>
      <c r="D1907" s="737" t="s">
        <v>2364</v>
      </c>
      <c r="E1907" s="737">
        <v>2011</v>
      </c>
      <c r="F1907" s="737" t="s">
        <v>1461</v>
      </c>
    </row>
    <row r="1908" spans="1:6" ht="16.5" customHeight="1">
      <c r="A1908" s="737">
        <f t="shared" si="29"/>
        <v>1903</v>
      </c>
      <c r="B1908" s="737" t="s">
        <v>4318</v>
      </c>
      <c r="C1908" s="737" t="s">
        <v>2360</v>
      </c>
      <c r="D1908" s="737" t="s">
        <v>2364</v>
      </c>
      <c r="E1908" s="737">
        <v>2011</v>
      </c>
      <c r="F1908" s="737" t="s">
        <v>1461</v>
      </c>
    </row>
    <row r="1909" spans="1:6" ht="16.5" customHeight="1">
      <c r="A1909" s="737">
        <f t="shared" si="29"/>
        <v>1904</v>
      </c>
      <c r="B1909" s="737" t="s">
        <v>4319</v>
      </c>
      <c r="C1909" s="737" t="s">
        <v>2360</v>
      </c>
      <c r="D1909" s="737" t="s">
        <v>2364</v>
      </c>
      <c r="E1909" s="737">
        <v>2011</v>
      </c>
      <c r="F1909" s="737" t="s">
        <v>1461</v>
      </c>
    </row>
    <row r="1910" spans="1:6" ht="16.5" customHeight="1">
      <c r="A1910" s="737">
        <f t="shared" si="29"/>
        <v>1905</v>
      </c>
      <c r="B1910" s="737" t="s">
        <v>4320</v>
      </c>
      <c r="C1910" s="737" t="s">
        <v>2360</v>
      </c>
      <c r="D1910" s="737" t="s">
        <v>2364</v>
      </c>
      <c r="E1910" s="737">
        <v>2011</v>
      </c>
      <c r="F1910" s="737" t="s">
        <v>1461</v>
      </c>
    </row>
    <row r="1911" spans="1:6" ht="16.5" customHeight="1">
      <c r="A1911" s="737">
        <f t="shared" si="29"/>
        <v>1906</v>
      </c>
      <c r="B1911" s="737" t="s">
        <v>4321</v>
      </c>
      <c r="C1911" s="737" t="s">
        <v>2360</v>
      </c>
      <c r="D1911" s="737" t="s">
        <v>2411</v>
      </c>
      <c r="E1911" s="737">
        <v>2014</v>
      </c>
      <c r="F1911" s="737" t="s">
        <v>1461</v>
      </c>
    </row>
    <row r="1912" spans="1:6" ht="16.5" customHeight="1">
      <c r="A1912" s="737">
        <f t="shared" si="29"/>
        <v>1907</v>
      </c>
      <c r="B1912" s="737" t="s">
        <v>4322</v>
      </c>
      <c r="C1912" s="737" t="s">
        <v>2360</v>
      </c>
      <c r="D1912" s="737" t="s">
        <v>2411</v>
      </c>
      <c r="E1912" s="737">
        <v>2015</v>
      </c>
      <c r="F1912" s="737" t="s">
        <v>1461</v>
      </c>
    </row>
    <row r="1913" spans="1:6" ht="16.5" customHeight="1">
      <c r="A1913" s="737">
        <f t="shared" si="29"/>
        <v>1908</v>
      </c>
      <c r="B1913" s="737" t="s">
        <v>4323</v>
      </c>
      <c r="C1913" s="737" t="s">
        <v>2360</v>
      </c>
      <c r="D1913" s="737" t="s">
        <v>2411</v>
      </c>
      <c r="E1913" s="737">
        <v>2015</v>
      </c>
      <c r="F1913" s="737" t="s">
        <v>1461</v>
      </c>
    </row>
    <row r="1914" spans="1:6" ht="16.5" customHeight="1">
      <c r="A1914" s="737">
        <f t="shared" si="29"/>
        <v>1909</v>
      </c>
      <c r="B1914" s="737" t="s">
        <v>4324</v>
      </c>
      <c r="C1914" s="737" t="s">
        <v>2360</v>
      </c>
      <c r="D1914" s="737" t="s">
        <v>2411</v>
      </c>
      <c r="E1914" s="737">
        <v>2015</v>
      </c>
      <c r="F1914" s="737" t="s">
        <v>1461</v>
      </c>
    </row>
    <row r="1915" spans="1:6" ht="16.5" customHeight="1">
      <c r="A1915" s="737">
        <f t="shared" si="29"/>
        <v>1910</v>
      </c>
      <c r="B1915" s="737" t="s">
        <v>4325</v>
      </c>
      <c r="C1915" s="737" t="s">
        <v>2360</v>
      </c>
      <c r="D1915" s="737" t="s">
        <v>2411</v>
      </c>
      <c r="E1915" s="737">
        <v>2015</v>
      </c>
      <c r="F1915" s="737" t="s">
        <v>1461</v>
      </c>
    </row>
    <row r="1916" spans="1:6" ht="16.5" customHeight="1">
      <c r="A1916" s="737">
        <f t="shared" si="29"/>
        <v>1911</v>
      </c>
      <c r="B1916" s="737" t="s">
        <v>4326</v>
      </c>
      <c r="C1916" s="737" t="s">
        <v>2360</v>
      </c>
      <c r="D1916" s="737" t="s">
        <v>2411</v>
      </c>
      <c r="E1916" s="737">
        <v>2015</v>
      </c>
      <c r="F1916" s="737" t="s">
        <v>1461</v>
      </c>
    </row>
    <row r="1917" spans="1:6" ht="16.5" customHeight="1">
      <c r="A1917" s="737">
        <f t="shared" si="29"/>
        <v>1912</v>
      </c>
      <c r="B1917" s="737" t="s">
        <v>4327</v>
      </c>
      <c r="C1917" s="737" t="s">
        <v>2360</v>
      </c>
      <c r="D1917" s="737" t="s">
        <v>2411</v>
      </c>
      <c r="E1917" s="737">
        <v>2015</v>
      </c>
      <c r="F1917" s="737" t="s">
        <v>1461</v>
      </c>
    </row>
    <row r="1918" spans="1:6" ht="16.5" customHeight="1">
      <c r="A1918" s="737">
        <f t="shared" si="29"/>
        <v>1913</v>
      </c>
      <c r="B1918" s="737" t="s">
        <v>4328</v>
      </c>
      <c r="C1918" s="737" t="s">
        <v>2360</v>
      </c>
      <c r="D1918" s="737" t="s">
        <v>2411</v>
      </c>
      <c r="E1918" s="737">
        <v>2015</v>
      </c>
      <c r="F1918" s="737" t="s">
        <v>1461</v>
      </c>
    </row>
    <row r="1919" spans="1:6" ht="16.5" customHeight="1">
      <c r="A1919" s="737">
        <f t="shared" si="29"/>
        <v>1914</v>
      </c>
      <c r="B1919" s="737" t="s">
        <v>4329</v>
      </c>
      <c r="C1919" s="737" t="s">
        <v>2360</v>
      </c>
      <c r="D1919" s="737" t="s">
        <v>2411</v>
      </c>
      <c r="E1919" s="737">
        <v>2015</v>
      </c>
      <c r="F1919" s="737" t="s">
        <v>1461</v>
      </c>
    </row>
    <row r="1920" spans="1:6" ht="16.5" customHeight="1">
      <c r="A1920" s="737">
        <f t="shared" si="29"/>
        <v>1915</v>
      </c>
      <c r="B1920" s="737" t="s">
        <v>4330</v>
      </c>
      <c r="C1920" s="737" t="s">
        <v>2360</v>
      </c>
      <c r="D1920" s="737" t="s">
        <v>2411</v>
      </c>
      <c r="E1920" s="737">
        <v>2015</v>
      </c>
      <c r="F1920" s="737" t="s">
        <v>1461</v>
      </c>
    </row>
    <row r="1921" spans="1:6" ht="16.5" customHeight="1">
      <c r="A1921" s="737">
        <f t="shared" si="29"/>
        <v>1916</v>
      </c>
      <c r="B1921" s="737" t="s">
        <v>4331</v>
      </c>
      <c r="C1921" s="737" t="s">
        <v>2360</v>
      </c>
      <c r="D1921" s="737" t="s">
        <v>2411</v>
      </c>
      <c r="E1921" s="737">
        <v>2015</v>
      </c>
      <c r="F1921" s="737" t="s">
        <v>1461</v>
      </c>
    </row>
    <row r="1922" spans="1:6" ht="16.5" customHeight="1">
      <c r="A1922" s="737">
        <f t="shared" si="29"/>
        <v>1917</v>
      </c>
      <c r="B1922" s="737" t="s">
        <v>4332</v>
      </c>
      <c r="C1922" s="737" t="s">
        <v>2376</v>
      </c>
      <c r="D1922" s="737" t="s">
        <v>2377</v>
      </c>
      <c r="E1922" s="737">
        <v>2009</v>
      </c>
      <c r="F1922" s="737" t="s">
        <v>1461</v>
      </c>
    </row>
    <row r="1923" spans="1:6" ht="16.5" customHeight="1">
      <c r="A1923" s="737">
        <f t="shared" si="29"/>
        <v>1918</v>
      </c>
      <c r="B1923" s="737" t="s">
        <v>4333</v>
      </c>
      <c r="C1923" s="737" t="s">
        <v>2376</v>
      </c>
      <c r="D1923" s="737" t="s">
        <v>2377</v>
      </c>
      <c r="E1923" s="737">
        <v>2009</v>
      </c>
      <c r="F1923" s="737" t="s">
        <v>1461</v>
      </c>
    </row>
    <row r="1924" spans="1:6" ht="16.5" customHeight="1">
      <c r="A1924" s="737">
        <f t="shared" si="29"/>
        <v>1919</v>
      </c>
      <c r="B1924" s="737" t="s">
        <v>4334</v>
      </c>
      <c r="C1924" s="737" t="s">
        <v>2376</v>
      </c>
      <c r="D1924" s="737" t="s">
        <v>2377</v>
      </c>
      <c r="E1924" s="737">
        <v>2009</v>
      </c>
      <c r="F1924" s="737" t="s">
        <v>1461</v>
      </c>
    </row>
    <row r="1925" spans="1:6" ht="16.5" customHeight="1">
      <c r="A1925" s="737">
        <f t="shared" si="29"/>
        <v>1920</v>
      </c>
      <c r="B1925" s="737" t="s">
        <v>4335</v>
      </c>
      <c r="C1925" s="737" t="s">
        <v>2376</v>
      </c>
      <c r="D1925" s="737" t="s">
        <v>2377</v>
      </c>
      <c r="E1925" s="737">
        <v>2009</v>
      </c>
      <c r="F1925" s="737" t="s">
        <v>1461</v>
      </c>
    </row>
    <row r="1926" spans="1:6" ht="16.5" customHeight="1">
      <c r="A1926" s="737">
        <f t="shared" si="29"/>
        <v>1921</v>
      </c>
      <c r="B1926" s="737" t="s">
        <v>4336</v>
      </c>
      <c r="C1926" s="737" t="s">
        <v>2376</v>
      </c>
      <c r="D1926" s="737" t="s">
        <v>2377</v>
      </c>
      <c r="E1926" s="737">
        <v>2009</v>
      </c>
      <c r="F1926" s="737" t="s">
        <v>1461</v>
      </c>
    </row>
    <row r="1927" spans="1:6" ht="16.5" customHeight="1">
      <c r="A1927" s="737">
        <f t="shared" si="29"/>
        <v>1922</v>
      </c>
      <c r="B1927" s="737" t="s">
        <v>4337</v>
      </c>
      <c r="C1927" s="737" t="s">
        <v>2376</v>
      </c>
      <c r="D1927" s="737" t="s">
        <v>2377</v>
      </c>
      <c r="E1927" s="737">
        <v>2009</v>
      </c>
      <c r="F1927" s="737" t="s">
        <v>1461</v>
      </c>
    </row>
    <row r="1928" spans="1:6" ht="16.5" customHeight="1">
      <c r="A1928" s="737">
        <f t="shared" ref="A1928:A1991" si="30">A1927+1</f>
        <v>1923</v>
      </c>
      <c r="B1928" s="737" t="s">
        <v>4338</v>
      </c>
      <c r="C1928" s="737" t="s">
        <v>2376</v>
      </c>
      <c r="D1928" s="737" t="s">
        <v>2377</v>
      </c>
      <c r="E1928" s="737">
        <v>2009</v>
      </c>
      <c r="F1928" s="737" t="s">
        <v>1461</v>
      </c>
    </row>
    <row r="1929" spans="1:6" ht="16.5" customHeight="1">
      <c r="A1929" s="737">
        <f t="shared" si="30"/>
        <v>1924</v>
      </c>
      <c r="B1929" s="737" t="s">
        <v>4339</v>
      </c>
      <c r="C1929" s="737" t="s">
        <v>2376</v>
      </c>
      <c r="D1929" s="737" t="s">
        <v>2377</v>
      </c>
      <c r="E1929" s="737">
        <v>2009</v>
      </c>
      <c r="F1929" s="737" t="s">
        <v>1461</v>
      </c>
    </row>
    <row r="1930" spans="1:6" ht="16.5" customHeight="1">
      <c r="A1930" s="737">
        <f t="shared" si="30"/>
        <v>1925</v>
      </c>
      <c r="B1930" s="737" t="s">
        <v>4340</v>
      </c>
      <c r="C1930" s="737" t="s">
        <v>2376</v>
      </c>
      <c r="D1930" s="737" t="s">
        <v>2377</v>
      </c>
      <c r="E1930" s="737">
        <v>2009</v>
      </c>
      <c r="F1930" s="737" t="s">
        <v>1461</v>
      </c>
    </row>
    <row r="1931" spans="1:6" ht="16.5" customHeight="1">
      <c r="A1931" s="737">
        <f t="shared" si="30"/>
        <v>1926</v>
      </c>
      <c r="B1931" s="737" t="s">
        <v>4341</v>
      </c>
      <c r="C1931" s="737" t="s">
        <v>2376</v>
      </c>
      <c r="D1931" s="737" t="s">
        <v>2377</v>
      </c>
      <c r="E1931" s="737">
        <v>2009</v>
      </c>
      <c r="F1931" s="737" t="s">
        <v>1461</v>
      </c>
    </row>
    <row r="1932" spans="1:6" ht="16.5" customHeight="1">
      <c r="A1932" s="737">
        <f t="shared" si="30"/>
        <v>1927</v>
      </c>
      <c r="B1932" s="737" t="s">
        <v>4342</v>
      </c>
      <c r="C1932" s="737" t="s">
        <v>2376</v>
      </c>
      <c r="D1932" s="737" t="s">
        <v>2377</v>
      </c>
      <c r="E1932" s="737">
        <v>2009</v>
      </c>
      <c r="F1932" s="737" t="s">
        <v>1461</v>
      </c>
    </row>
    <row r="1933" spans="1:6" ht="16.5" customHeight="1">
      <c r="A1933" s="737">
        <f t="shared" si="30"/>
        <v>1928</v>
      </c>
      <c r="B1933" s="737" t="s">
        <v>4343</v>
      </c>
      <c r="C1933" s="737" t="s">
        <v>2376</v>
      </c>
      <c r="D1933" s="737" t="s">
        <v>2377</v>
      </c>
      <c r="E1933" s="737">
        <v>2009</v>
      </c>
      <c r="F1933" s="737" t="s">
        <v>1461</v>
      </c>
    </row>
    <row r="1934" spans="1:6" ht="16.5" customHeight="1">
      <c r="A1934" s="737">
        <f t="shared" si="30"/>
        <v>1929</v>
      </c>
      <c r="B1934" s="737" t="s">
        <v>4344</v>
      </c>
      <c r="C1934" s="737" t="s">
        <v>2376</v>
      </c>
      <c r="D1934" s="737" t="s">
        <v>2377</v>
      </c>
      <c r="E1934" s="737">
        <v>2009</v>
      </c>
      <c r="F1934" s="737" t="s">
        <v>1461</v>
      </c>
    </row>
    <row r="1935" spans="1:6" ht="16.5" customHeight="1">
      <c r="A1935" s="737">
        <f t="shared" si="30"/>
        <v>1930</v>
      </c>
      <c r="B1935" s="737" t="s">
        <v>4345</v>
      </c>
      <c r="C1935" s="737" t="s">
        <v>2376</v>
      </c>
      <c r="D1935" s="737" t="s">
        <v>2377</v>
      </c>
      <c r="E1935" s="737">
        <v>2009</v>
      </c>
      <c r="F1935" s="737" t="s">
        <v>1461</v>
      </c>
    </row>
    <row r="1936" spans="1:6" ht="16.5" customHeight="1">
      <c r="A1936" s="737">
        <f t="shared" si="30"/>
        <v>1931</v>
      </c>
      <c r="B1936" s="737" t="s">
        <v>4346</v>
      </c>
      <c r="C1936" s="737" t="s">
        <v>2376</v>
      </c>
      <c r="D1936" s="737" t="s">
        <v>2377</v>
      </c>
      <c r="E1936" s="737">
        <v>2009</v>
      </c>
      <c r="F1936" s="737" t="s">
        <v>1461</v>
      </c>
    </row>
    <row r="1937" spans="1:6" ht="16.5" customHeight="1">
      <c r="A1937" s="737">
        <f t="shared" si="30"/>
        <v>1932</v>
      </c>
      <c r="B1937" s="737" t="s">
        <v>4347</v>
      </c>
      <c r="C1937" s="737" t="s">
        <v>2376</v>
      </c>
      <c r="D1937" s="737" t="s">
        <v>2377</v>
      </c>
      <c r="E1937" s="737">
        <v>2009</v>
      </c>
      <c r="F1937" s="737" t="s">
        <v>1461</v>
      </c>
    </row>
    <row r="1938" spans="1:6" ht="16.5" customHeight="1">
      <c r="A1938" s="737">
        <f t="shared" si="30"/>
        <v>1933</v>
      </c>
      <c r="B1938" s="737" t="s">
        <v>4348</v>
      </c>
      <c r="C1938" s="737" t="s">
        <v>2376</v>
      </c>
      <c r="D1938" s="737" t="s">
        <v>2377</v>
      </c>
      <c r="E1938" s="737">
        <v>2009</v>
      </c>
      <c r="F1938" s="737" t="s">
        <v>1461</v>
      </c>
    </row>
    <row r="1939" spans="1:6" ht="16.5" customHeight="1">
      <c r="A1939" s="737">
        <f t="shared" si="30"/>
        <v>1934</v>
      </c>
      <c r="B1939" s="737" t="s">
        <v>4349</v>
      </c>
      <c r="C1939" s="737" t="s">
        <v>2376</v>
      </c>
      <c r="D1939" s="737" t="s">
        <v>2377</v>
      </c>
      <c r="E1939" s="737">
        <v>2009</v>
      </c>
      <c r="F1939" s="737" t="s">
        <v>1461</v>
      </c>
    </row>
    <row r="1940" spans="1:6" ht="16.5" customHeight="1">
      <c r="A1940" s="737">
        <f t="shared" si="30"/>
        <v>1935</v>
      </c>
      <c r="B1940" s="737" t="s">
        <v>4350</v>
      </c>
      <c r="C1940" s="737" t="s">
        <v>2376</v>
      </c>
      <c r="D1940" s="737" t="s">
        <v>2377</v>
      </c>
      <c r="E1940" s="737">
        <v>2009</v>
      </c>
      <c r="F1940" s="737" t="s">
        <v>1461</v>
      </c>
    </row>
    <row r="1941" spans="1:6" ht="16.5" customHeight="1">
      <c r="A1941" s="737">
        <f t="shared" si="30"/>
        <v>1936</v>
      </c>
      <c r="B1941" s="737" t="s">
        <v>4351</v>
      </c>
      <c r="C1941" s="737" t="s">
        <v>2639</v>
      </c>
      <c r="D1941" s="737" t="s">
        <v>2390</v>
      </c>
      <c r="E1941" s="737">
        <v>1997</v>
      </c>
      <c r="F1941" s="737" t="s">
        <v>1461</v>
      </c>
    </row>
    <row r="1942" spans="1:6" ht="16.5" customHeight="1">
      <c r="A1942" s="737">
        <f t="shared" si="30"/>
        <v>1937</v>
      </c>
      <c r="B1942" s="737" t="s">
        <v>4352</v>
      </c>
      <c r="C1942" s="737" t="s">
        <v>2379</v>
      </c>
      <c r="D1942" s="737" t="s">
        <v>2361</v>
      </c>
      <c r="E1942" s="737">
        <v>2003</v>
      </c>
      <c r="F1942" s="737" t="s">
        <v>1463</v>
      </c>
    </row>
    <row r="1943" spans="1:6" ht="16.5" customHeight="1">
      <c r="A1943" s="737">
        <f t="shared" si="30"/>
        <v>1938</v>
      </c>
      <c r="B1943" s="737" t="s">
        <v>4353</v>
      </c>
      <c r="C1943" s="737" t="s">
        <v>2379</v>
      </c>
      <c r="D1943" s="737" t="s">
        <v>2364</v>
      </c>
      <c r="E1943" s="737">
        <v>2005</v>
      </c>
      <c r="F1943" s="737" t="s">
        <v>1463</v>
      </c>
    </row>
    <row r="1944" spans="1:6" ht="16.5" customHeight="1">
      <c r="A1944" s="737">
        <f t="shared" si="30"/>
        <v>1939</v>
      </c>
      <c r="B1944" s="737" t="s">
        <v>4354</v>
      </c>
      <c r="C1944" s="737" t="s">
        <v>2379</v>
      </c>
      <c r="D1944" s="737" t="s">
        <v>2364</v>
      </c>
      <c r="E1944" s="737">
        <v>2012</v>
      </c>
      <c r="F1944" s="737" t="s">
        <v>1463</v>
      </c>
    </row>
    <row r="1945" spans="1:6" ht="16.5" customHeight="1">
      <c r="A1945" s="737">
        <f t="shared" si="30"/>
        <v>1940</v>
      </c>
      <c r="B1945" s="737" t="s">
        <v>4355</v>
      </c>
      <c r="C1945" s="737" t="s">
        <v>2379</v>
      </c>
      <c r="D1945" s="737" t="s">
        <v>2364</v>
      </c>
      <c r="E1945" s="737">
        <v>2012</v>
      </c>
      <c r="F1945" s="737" t="s">
        <v>1463</v>
      </c>
    </row>
    <row r="1946" spans="1:6" ht="16.5" customHeight="1">
      <c r="A1946" s="737">
        <f t="shared" si="30"/>
        <v>1941</v>
      </c>
      <c r="B1946" s="737" t="s">
        <v>4356</v>
      </c>
      <c r="C1946" s="737" t="s">
        <v>2379</v>
      </c>
      <c r="D1946" s="737" t="s">
        <v>2411</v>
      </c>
      <c r="E1946" s="737">
        <v>2009</v>
      </c>
      <c r="F1946" s="737" t="s">
        <v>1463</v>
      </c>
    </row>
    <row r="1947" spans="1:6" ht="16.5" customHeight="1">
      <c r="A1947" s="737">
        <f t="shared" si="30"/>
        <v>1942</v>
      </c>
      <c r="B1947" s="737" t="s">
        <v>4357</v>
      </c>
      <c r="C1947" s="737" t="s">
        <v>2379</v>
      </c>
      <c r="D1947" s="737" t="s">
        <v>2411</v>
      </c>
      <c r="E1947" s="737">
        <v>2009</v>
      </c>
      <c r="F1947" s="737" t="s">
        <v>1463</v>
      </c>
    </row>
    <row r="1948" spans="1:6" ht="16.5" customHeight="1">
      <c r="A1948" s="737">
        <f t="shared" si="30"/>
        <v>1943</v>
      </c>
      <c r="B1948" s="737" t="s">
        <v>4358</v>
      </c>
      <c r="C1948" s="737" t="s">
        <v>2360</v>
      </c>
      <c r="D1948" s="737" t="s">
        <v>2390</v>
      </c>
      <c r="E1948" s="737">
        <v>2006</v>
      </c>
      <c r="F1948" s="737" t="s">
        <v>1463</v>
      </c>
    </row>
    <row r="1949" spans="1:6" ht="16.5" customHeight="1">
      <c r="A1949" s="737">
        <f t="shared" si="30"/>
        <v>1944</v>
      </c>
      <c r="B1949" s="737" t="s">
        <v>4359</v>
      </c>
      <c r="C1949" s="737" t="s">
        <v>2360</v>
      </c>
      <c r="D1949" s="737" t="s">
        <v>2361</v>
      </c>
      <c r="E1949" s="737">
        <v>2005</v>
      </c>
      <c r="F1949" s="737" t="s">
        <v>1463</v>
      </c>
    </row>
    <row r="1950" spans="1:6" ht="16.5" customHeight="1">
      <c r="A1950" s="737">
        <f t="shared" si="30"/>
        <v>1945</v>
      </c>
      <c r="B1950" s="737" t="s">
        <v>4360</v>
      </c>
      <c r="C1950" s="737" t="s">
        <v>2360</v>
      </c>
      <c r="D1950" s="737" t="s">
        <v>2371</v>
      </c>
      <c r="E1950" s="737">
        <v>2008</v>
      </c>
      <c r="F1950" s="737" t="s">
        <v>1463</v>
      </c>
    </row>
    <row r="1951" spans="1:6" ht="16.5" customHeight="1">
      <c r="A1951" s="737">
        <f t="shared" si="30"/>
        <v>1946</v>
      </c>
      <c r="B1951" s="737" t="s">
        <v>4361</v>
      </c>
      <c r="C1951" s="737" t="s">
        <v>2360</v>
      </c>
      <c r="D1951" s="737" t="s">
        <v>2371</v>
      </c>
      <c r="E1951" s="737">
        <v>2008</v>
      </c>
      <c r="F1951" s="737" t="s">
        <v>1463</v>
      </c>
    </row>
    <row r="1952" spans="1:6" ht="16.5" customHeight="1">
      <c r="A1952" s="737">
        <f t="shared" si="30"/>
        <v>1947</v>
      </c>
      <c r="B1952" s="737" t="s">
        <v>4362</v>
      </c>
      <c r="C1952" s="737" t="s">
        <v>2360</v>
      </c>
      <c r="D1952" s="737" t="s">
        <v>2371</v>
      </c>
      <c r="E1952" s="737">
        <v>2008</v>
      </c>
      <c r="F1952" s="737" t="s">
        <v>1463</v>
      </c>
    </row>
    <row r="1953" spans="1:6" ht="16.5" customHeight="1">
      <c r="A1953" s="737">
        <f t="shared" si="30"/>
        <v>1948</v>
      </c>
      <c r="B1953" s="737" t="s">
        <v>4363</v>
      </c>
      <c r="C1953" s="737" t="s">
        <v>2360</v>
      </c>
      <c r="D1953" s="737" t="s">
        <v>2371</v>
      </c>
      <c r="E1953" s="737">
        <v>2009</v>
      </c>
      <c r="F1953" s="737" t="s">
        <v>1463</v>
      </c>
    </row>
    <row r="1954" spans="1:6" ht="16.5" customHeight="1">
      <c r="A1954" s="737">
        <f t="shared" si="30"/>
        <v>1949</v>
      </c>
      <c r="B1954" s="737" t="s">
        <v>4364</v>
      </c>
      <c r="C1954" s="737" t="s">
        <v>2360</v>
      </c>
      <c r="D1954" s="737" t="s">
        <v>2371</v>
      </c>
      <c r="E1954" s="737">
        <v>2009</v>
      </c>
      <c r="F1954" s="737" t="s">
        <v>1463</v>
      </c>
    </row>
    <row r="1955" spans="1:6" ht="16.5" customHeight="1">
      <c r="A1955" s="737">
        <f t="shared" si="30"/>
        <v>1950</v>
      </c>
      <c r="B1955" s="737" t="s">
        <v>4365</v>
      </c>
      <c r="C1955" s="737" t="s">
        <v>2360</v>
      </c>
      <c r="D1955" s="737" t="s">
        <v>2371</v>
      </c>
      <c r="E1955" s="737">
        <v>2009</v>
      </c>
      <c r="F1955" s="737" t="s">
        <v>1463</v>
      </c>
    </row>
    <row r="1956" spans="1:6" ht="16.5" customHeight="1">
      <c r="A1956" s="737">
        <f t="shared" si="30"/>
        <v>1951</v>
      </c>
      <c r="B1956" s="737" t="s">
        <v>4366</v>
      </c>
      <c r="C1956" s="737" t="s">
        <v>2360</v>
      </c>
      <c r="D1956" s="737" t="s">
        <v>2371</v>
      </c>
      <c r="E1956" s="737">
        <v>2009</v>
      </c>
      <c r="F1956" s="737" t="s">
        <v>1463</v>
      </c>
    </row>
    <row r="1957" spans="1:6" ht="16.5" customHeight="1">
      <c r="A1957" s="737">
        <f t="shared" si="30"/>
        <v>1952</v>
      </c>
      <c r="B1957" s="737" t="s">
        <v>4367</v>
      </c>
      <c r="C1957" s="737" t="s">
        <v>2360</v>
      </c>
      <c r="D1957" s="737" t="s">
        <v>2371</v>
      </c>
      <c r="E1957" s="737">
        <v>2009</v>
      </c>
      <c r="F1957" s="737" t="s">
        <v>1463</v>
      </c>
    </row>
    <row r="1958" spans="1:6" ht="16.5" customHeight="1">
      <c r="A1958" s="737">
        <f t="shared" si="30"/>
        <v>1953</v>
      </c>
      <c r="B1958" s="737" t="s">
        <v>4368</v>
      </c>
      <c r="C1958" s="737" t="s">
        <v>2360</v>
      </c>
      <c r="D1958" s="737" t="s">
        <v>2371</v>
      </c>
      <c r="E1958" s="737">
        <v>2009</v>
      </c>
      <c r="F1958" s="737" t="s">
        <v>1463</v>
      </c>
    </row>
    <row r="1959" spans="1:6" ht="16.5" customHeight="1">
      <c r="A1959" s="737">
        <f t="shared" si="30"/>
        <v>1954</v>
      </c>
      <c r="B1959" s="737" t="s">
        <v>4369</v>
      </c>
      <c r="C1959" s="737" t="s">
        <v>2360</v>
      </c>
      <c r="D1959" s="737" t="s">
        <v>2371</v>
      </c>
      <c r="E1959" s="737">
        <v>2009</v>
      </c>
      <c r="F1959" s="737" t="s">
        <v>1463</v>
      </c>
    </row>
    <row r="1960" spans="1:6" ht="16.5" customHeight="1">
      <c r="A1960" s="737">
        <f t="shared" si="30"/>
        <v>1955</v>
      </c>
      <c r="B1960" s="737" t="s">
        <v>4370</v>
      </c>
      <c r="C1960" s="737" t="s">
        <v>2360</v>
      </c>
      <c r="D1960" s="737" t="s">
        <v>2371</v>
      </c>
      <c r="E1960" s="737">
        <v>2010</v>
      </c>
      <c r="F1960" s="737" t="s">
        <v>1463</v>
      </c>
    </row>
    <row r="1961" spans="1:6" ht="16.5" customHeight="1">
      <c r="A1961" s="737">
        <f t="shared" si="30"/>
        <v>1956</v>
      </c>
      <c r="B1961" s="737" t="s">
        <v>4371</v>
      </c>
      <c r="C1961" s="737" t="s">
        <v>2360</v>
      </c>
      <c r="D1961" s="737" t="s">
        <v>2371</v>
      </c>
      <c r="E1961" s="737">
        <v>2010</v>
      </c>
      <c r="F1961" s="737" t="s">
        <v>1463</v>
      </c>
    </row>
    <row r="1962" spans="1:6" ht="16.5" customHeight="1">
      <c r="A1962" s="737">
        <f t="shared" si="30"/>
        <v>1957</v>
      </c>
      <c r="B1962" s="737" t="s">
        <v>4372</v>
      </c>
      <c r="C1962" s="737" t="s">
        <v>2360</v>
      </c>
      <c r="D1962" s="737" t="s">
        <v>2371</v>
      </c>
      <c r="E1962" s="737">
        <v>2010</v>
      </c>
      <c r="F1962" s="737" t="s">
        <v>1463</v>
      </c>
    </row>
    <row r="1963" spans="1:6" ht="16.5" customHeight="1">
      <c r="A1963" s="737">
        <f t="shared" si="30"/>
        <v>1958</v>
      </c>
      <c r="B1963" s="737" t="s">
        <v>4373</v>
      </c>
      <c r="C1963" s="737" t="s">
        <v>2360</v>
      </c>
      <c r="D1963" s="737" t="s">
        <v>2364</v>
      </c>
      <c r="E1963" s="737">
        <v>2000</v>
      </c>
      <c r="F1963" s="737" t="s">
        <v>1463</v>
      </c>
    </row>
    <row r="1964" spans="1:6" ht="16.5" customHeight="1">
      <c r="A1964" s="737">
        <f t="shared" si="30"/>
        <v>1959</v>
      </c>
      <c r="B1964" s="737" t="s">
        <v>4374</v>
      </c>
      <c r="C1964" s="737" t="s">
        <v>2360</v>
      </c>
      <c r="D1964" s="737" t="s">
        <v>2364</v>
      </c>
      <c r="E1964" s="737">
        <v>2005</v>
      </c>
      <c r="F1964" s="737" t="s">
        <v>1463</v>
      </c>
    </row>
    <row r="1965" spans="1:6" ht="16.5" customHeight="1">
      <c r="A1965" s="737">
        <f t="shared" si="30"/>
        <v>1960</v>
      </c>
      <c r="B1965" s="737" t="s">
        <v>4375</v>
      </c>
      <c r="C1965" s="737" t="s">
        <v>2360</v>
      </c>
      <c r="D1965" s="737" t="s">
        <v>2364</v>
      </c>
      <c r="E1965" s="737">
        <v>2006</v>
      </c>
      <c r="F1965" s="737" t="s">
        <v>1463</v>
      </c>
    </row>
    <row r="1966" spans="1:6" ht="16.5" customHeight="1">
      <c r="A1966" s="737">
        <f t="shared" si="30"/>
        <v>1961</v>
      </c>
      <c r="B1966" s="737" t="s">
        <v>4376</v>
      </c>
      <c r="C1966" s="737" t="s">
        <v>2360</v>
      </c>
      <c r="D1966" s="737" t="s">
        <v>2364</v>
      </c>
      <c r="E1966" s="737">
        <v>2011</v>
      </c>
      <c r="F1966" s="737" t="s">
        <v>1463</v>
      </c>
    </row>
    <row r="1967" spans="1:6" ht="16.5" customHeight="1">
      <c r="A1967" s="737">
        <f t="shared" si="30"/>
        <v>1962</v>
      </c>
      <c r="B1967" s="737" t="s">
        <v>4377</v>
      </c>
      <c r="C1967" s="737" t="s">
        <v>2360</v>
      </c>
      <c r="D1967" s="737" t="s">
        <v>2364</v>
      </c>
      <c r="E1967" s="737">
        <v>2011</v>
      </c>
      <c r="F1967" s="737" t="s">
        <v>1463</v>
      </c>
    </row>
    <row r="1968" spans="1:6" ht="16.5" customHeight="1">
      <c r="A1968" s="737">
        <f t="shared" si="30"/>
        <v>1963</v>
      </c>
      <c r="B1968" s="737" t="s">
        <v>4378</v>
      </c>
      <c r="C1968" s="737" t="s">
        <v>2360</v>
      </c>
      <c r="D1968" s="737" t="s">
        <v>2364</v>
      </c>
      <c r="E1968" s="737">
        <v>2011</v>
      </c>
      <c r="F1968" s="737" t="s">
        <v>1463</v>
      </c>
    </row>
    <row r="1969" spans="1:6" ht="16.5" customHeight="1">
      <c r="A1969" s="737">
        <f t="shared" si="30"/>
        <v>1964</v>
      </c>
      <c r="B1969" s="737" t="s">
        <v>4379</v>
      </c>
      <c r="C1969" s="737" t="s">
        <v>2360</v>
      </c>
      <c r="D1969" s="737" t="s">
        <v>2364</v>
      </c>
      <c r="E1969" s="737">
        <v>2013</v>
      </c>
      <c r="F1969" s="737" t="s">
        <v>1463</v>
      </c>
    </row>
    <row r="1970" spans="1:6" ht="16.5" customHeight="1">
      <c r="A1970" s="737">
        <f t="shared" si="30"/>
        <v>1965</v>
      </c>
      <c r="B1970" s="737" t="s">
        <v>4380</v>
      </c>
      <c r="C1970" s="737" t="s">
        <v>2360</v>
      </c>
      <c r="D1970" s="737" t="s">
        <v>2364</v>
      </c>
      <c r="E1970" s="737">
        <v>2013</v>
      </c>
      <c r="F1970" s="737" t="s">
        <v>1463</v>
      </c>
    </row>
    <row r="1971" spans="1:6" ht="16.5" customHeight="1">
      <c r="A1971" s="737">
        <f t="shared" si="30"/>
        <v>1966</v>
      </c>
      <c r="B1971" s="737" t="s">
        <v>4381</v>
      </c>
      <c r="C1971" s="737" t="s">
        <v>2360</v>
      </c>
      <c r="D1971" s="737" t="s">
        <v>2364</v>
      </c>
      <c r="E1971" s="737">
        <v>2013</v>
      </c>
      <c r="F1971" s="737" t="s">
        <v>1463</v>
      </c>
    </row>
    <row r="1972" spans="1:6" ht="16.5" customHeight="1">
      <c r="A1972" s="737">
        <f t="shared" si="30"/>
        <v>1967</v>
      </c>
      <c r="B1972" s="737" t="s">
        <v>4382</v>
      </c>
      <c r="C1972" s="737" t="s">
        <v>2360</v>
      </c>
      <c r="D1972" s="737" t="s">
        <v>2364</v>
      </c>
      <c r="E1972" s="737">
        <v>2013</v>
      </c>
      <c r="F1972" s="737" t="s">
        <v>1463</v>
      </c>
    </row>
    <row r="1973" spans="1:6" ht="16.5" customHeight="1">
      <c r="A1973" s="737">
        <f t="shared" si="30"/>
        <v>1968</v>
      </c>
      <c r="B1973" s="737" t="s">
        <v>4383</v>
      </c>
      <c r="C1973" s="737" t="s">
        <v>2360</v>
      </c>
      <c r="D1973" s="737" t="s">
        <v>2633</v>
      </c>
      <c r="E1973" s="737">
        <v>2013</v>
      </c>
      <c r="F1973" s="737" t="s">
        <v>1463</v>
      </c>
    </row>
    <row r="1974" spans="1:6" ht="16.5" customHeight="1">
      <c r="A1974" s="737">
        <f t="shared" si="30"/>
        <v>1969</v>
      </c>
      <c r="B1974" s="737" t="s">
        <v>4384</v>
      </c>
      <c r="C1974" s="737" t="s">
        <v>2376</v>
      </c>
      <c r="D1974" s="737" t="s">
        <v>2377</v>
      </c>
      <c r="E1974" s="737">
        <v>2013</v>
      </c>
      <c r="F1974" s="737" t="s">
        <v>1463</v>
      </c>
    </row>
    <row r="1975" spans="1:6" ht="16.5" customHeight="1">
      <c r="A1975" s="737">
        <f t="shared" si="30"/>
        <v>1970</v>
      </c>
      <c r="B1975" s="737" t="s">
        <v>4385</v>
      </c>
      <c r="C1975" s="737" t="s">
        <v>2376</v>
      </c>
      <c r="D1975" s="737" t="s">
        <v>2377</v>
      </c>
      <c r="E1975" s="737">
        <v>2013</v>
      </c>
      <c r="F1975" s="737" t="s">
        <v>1463</v>
      </c>
    </row>
    <row r="1976" spans="1:6" ht="16.5" customHeight="1">
      <c r="A1976" s="737">
        <f t="shared" si="30"/>
        <v>1971</v>
      </c>
      <c r="B1976" s="737" t="s">
        <v>4386</v>
      </c>
      <c r="C1976" s="737" t="s">
        <v>4387</v>
      </c>
      <c r="D1976" s="737" t="s">
        <v>2648</v>
      </c>
      <c r="E1976" s="737">
        <v>2004</v>
      </c>
      <c r="F1976" s="737" t="s">
        <v>1459</v>
      </c>
    </row>
    <row r="1977" spans="1:6" ht="16.5" customHeight="1">
      <c r="A1977" s="737">
        <f t="shared" si="30"/>
        <v>1972</v>
      </c>
      <c r="B1977" s="737" t="s">
        <v>4388</v>
      </c>
      <c r="C1977" s="737" t="s">
        <v>2379</v>
      </c>
      <c r="D1977" s="737" t="s">
        <v>2390</v>
      </c>
      <c r="E1977" s="737">
        <v>1994</v>
      </c>
      <c r="F1977" s="737" t="s">
        <v>1459</v>
      </c>
    </row>
    <row r="1978" spans="1:6" ht="16.5" customHeight="1">
      <c r="A1978" s="737">
        <f t="shared" si="30"/>
        <v>1973</v>
      </c>
      <c r="B1978" s="737" t="s">
        <v>4389</v>
      </c>
      <c r="C1978" s="737" t="s">
        <v>2379</v>
      </c>
      <c r="D1978" s="737" t="s">
        <v>2390</v>
      </c>
      <c r="E1978" s="737">
        <v>1994</v>
      </c>
      <c r="F1978" s="737" t="s">
        <v>1459</v>
      </c>
    </row>
    <row r="1979" spans="1:6" ht="16.5" customHeight="1">
      <c r="A1979" s="737">
        <f t="shared" si="30"/>
        <v>1974</v>
      </c>
      <c r="B1979" s="737" t="s">
        <v>4390</v>
      </c>
      <c r="C1979" s="737" t="s">
        <v>2379</v>
      </c>
      <c r="D1979" s="737" t="s">
        <v>2390</v>
      </c>
      <c r="E1979" s="737">
        <v>1994</v>
      </c>
      <c r="F1979" s="737" t="s">
        <v>1459</v>
      </c>
    </row>
    <row r="1980" spans="1:6" ht="16.5" customHeight="1">
      <c r="A1980" s="737">
        <f t="shared" si="30"/>
        <v>1975</v>
      </c>
      <c r="B1980" s="737" t="s">
        <v>4391</v>
      </c>
      <c r="C1980" s="737" t="s">
        <v>2379</v>
      </c>
      <c r="D1980" s="737" t="s">
        <v>2390</v>
      </c>
      <c r="E1980" s="737">
        <v>1994</v>
      </c>
      <c r="F1980" s="737" t="s">
        <v>1459</v>
      </c>
    </row>
    <row r="1981" spans="1:6" ht="16.5" customHeight="1">
      <c r="A1981" s="737">
        <f t="shared" si="30"/>
        <v>1976</v>
      </c>
      <c r="B1981" s="737" t="s">
        <v>4392</v>
      </c>
      <c r="C1981" s="737" t="s">
        <v>2379</v>
      </c>
      <c r="D1981" s="737" t="s">
        <v>2390</v>
      </c>
      <c r="E1981" s="737">
        <v>1994</v>
      </c>
      <c r="F1981" s="737" t="s">
        <v>1459</v>
      </c>
    </row>
    <row r="1982" spans="1:6" ht="16.5" customHeight="1">
      <c r="A1982" s="737">
        <f t="shared" si="30"/>
        <v>1977</v>
      </c>
      <c r="B1982" s="737" t="s">
        <v>4393</v>
      </c>
      <c r="C1982" s="737" t="s">
        <v>2379</v>
      </c>
      <c r="D1982" s="737" t="s">
        <v>2390</v>
      </c>
      <c r="E1982" s="737">
        <v>1994</v>
      </c>
      <c r="F1982" s="737" t="s">
        <v>1459</v>
      </c>
    </row>
    <row r="1983" spans="1:6" ht="16.5" customHeight="1">
      <c r="A1983" s="737">
        <f t="shared" si="30"/>
        <v>1978</v>
      </c>
      <c r="B1983" s="737" t="s">
        <v>4394</v>
      </c>
      <c r="C1983" s="737" t="s">
        <v>2379</v>
      </c>
      <c r="D1983" s="737" t="s">
        <v>2390</v>
      </c>
      <c r="E1983" s="737">
        <v>1994</v>
      </c>
      <c r="F1983" s="737" t="s">
        <v>1459</v>
      </c>
    </row>
    <row r="1984" spans="1:6" ht="16.5" customHeight="1">
      <c r="A1984" s="737">
        <f t="shared" si="30"/>
        <v>1979</v>
      </c>
      <c r="B1984" s="737" t="s">
        <v>4395</v>
      </c>
      <c r="C1984" s="737" t="s">
        <v>2379</v>
      </c>
      <c r="D1984" s="737" t="s">
        <v>2390</v>
      </c>
      <c r="E1984" s="737">
        <v>1994</v>
      </c>
      <c r="F1984" s="737" t="s">
        <v>1459</v>
      </c>
    </row>
    <row r="1985" spans="1:6" ht="16.5" customHeight="1">
      <c r="A1985" s="737">
        <f t="shared" si="30"/>
        <v>1980</v>
      </c>
      <c r="B1985" s="737" t="s">
        <v>4396</v>
      </c>
      <c r="C1985" s="737" t="s">
        <v>2379</v>
      </c>
      <c r="D1985" s="737" t="s">
        <v>2390</v>
      </c>
      <c r="E1985" s="737">
        <v>1994</v>
      </c>
      <c r="F1985" s="737" t="s">
        <v>1459</v>
      </c>
    </row>
    <row r="1986" spans="1:6" ht="16.5" customHeight="1">
      <c r="A1986" s="737">
        <f t="shared" si="30"/>
        <v>1981</v>
      </c>
      <c r="B1986" s="737" t="s">
        <v>4397</v>
      </c>
      <c r="C1986" s="737" t="s">
        <v>2379</v>
      </c>
      <c r="D1986" s="737" t="s">
        <v>2390</v>
      </c>
      <c r="E1986" s="737">
        <v>1994</v>
      </c>
      <c r="F1986" s="737" t="s">
        <v>1459</v>
      </c>
    </row>
    <row r="1987" spans="1:6" ht="16.5" customHeight="1">
      <c r="A1987" s="737">
        <f t="shared" si="30"/>
        <v>1982</v>
      </c>
      <c r="B1987" s="737" t="s">
        <v>4398</v>
      </c>
      <c r="C1987" s="737" t="s">
        <v>2379</v>
      </c>
      <c r="D1987" s="737" t="s">
        <v>2390</v>
      </c>
      <c r="E1987" s="737">
        <v>1994</v>
      </c>
      <c r="F1987" s="737" t="s">
        <v>1459</v>
      </c>
    </row>
    <row r="1988" spans="1:6" ht="16.5" customHeight="1">
      <c r="A1988" s="737">
        <f t="shared" si="30"/>
        <v>1983</v>
      </c>
      <c r="B1988" s="737" t="s">
        <v>4399</v>
      </c>
      <c r="C1988" s="737" t="s">
        <v>2379</v>
      </c>
      <c r="D1988" s="737" t="s">
        <v>2390</v>
      </c>
      <c r="E1988" s="737">
        <v>1997</v>
      </c>
      <c r="F1988" s="737" t="s">
        <v>1459</v>
      </c>
    </row>
    <row r="1989" spans="1:6" ht="16.5" customHeight="1">
      <c r="A1989" s="737">
        <f t="shared" si="30"/>
        <v>1984</v>
      </c>
      <c r="B1989" s="737" t="s">
        <v>4400</v>
      </c>
      <c r="C1989" s="737" t="s">
        <v>2379</v>
      </c>
      <c r="D1989" s="737" t="s">
        <v>2390</v>
      </c>
      <c r="E1989" s="737">
        <v>1997</v>
      </c>
      <c r="F1989" s="737" t="s">
        <v>1459</v>
      </c>
    </row>
    <row r="1990" spans="1:6" ht="16.5" customHeight="1">
      <c r="A1990" s="737">
        <f t="shared" si="30"/>
        <v>1985</v>
      </c>
      <c r="B1990" s="737" t="s">
        <v>4401</v>
      </c>
      <c r="C1990" s="737" t="s">
        <v>2379</v>
      </c>
      <c r="D1990" s="737" t="s">
        <v>2390</v>
      </c>
      <c r="E1990" s="737">
        <v>1997</v>
      </c>
      <c r="F1990" s="737" t="s">
        <v>1459</v>
      </c>
    </row>
    <row r="1991" spans="1:6" ht="16.5" customHeight="1">
      <c r="A1991" s="737">
        <f t="shared" si="30"/>
        <v>1986</v>
      </c>
      <c r="B1991" s="737" t="s">
        <v>4402</v>
      </c>
      <c r="C1991" s="737" t="s">
        <v>2379</v>
      </c>
      <c r="D1991" s="737" t="s">
        <v>2390</v>
      </c>
      <c r="E1991" s="737">
        <v>2007</v>
      </c>
      <c r="F1991" s="737" t="s">
        <v>1459</v>
      </c>
    </row>
    <row r="1992" spans="1:6" ht="16.5" customHeight="1">
      <c r="A1992" s="737">
        <f t="shared" ref="A1992:A2055" si="31">A1991+1</f>
        <v>1987</v>
      </c>
      <c r="B1992" s="737" t="s">
        <v>4403</v>
      </c>
      <c r="C1992" s="737" t="s">
        <v>2379</v>
      </c>
      <c r="D1992" s="737" t="s">
        <v>2390</v>
      </c>
      <c r="E1992" s="737">
        <v>2007</v>
      </c>
      <c r="F1992" s="737" t="s">
        <v>1459</v>
      </c>
    </row>
    <row r="1993" spans="1:6" ht="16.5" customHeight="1">
      <c r="A1993" s="737">
        <f t="shared" si="31"/>
        <v>1988</v>
      </c>
      <c r="B1993" s="737" t="s">
        <v>4404</v>
      </c>
      <c r="C1993" s="737" t="s">
        <v>2379</v>
      </c>
      <c r="D1993" s="737" t="s">
        <v>2390</v>
      </c>
      <c r="E1993" s="737">
        <v>2010</v>
      </c>
      <c r="F1993" s="737" t="s">
        <v>1459</v>
      </c>
    </row>
    <row r="1994" spans="1:6" ht="16.5" customHeight="1">
      <c r="A1994" s="737">
        <f t="shared" si="31"/>
        <v>1989</v>
      </c>
      <c r="B1994" s="737" t="s">
        <v>4405</v>
      </c>
      <c r="C1994" s="737" t="s">
        <v>2379</v>
      </c>
      <c r="D1994" s="737" t="s">
        <v>2390</v>
      </c>
      <c r="E1994" s="737">
        <v>2010</v>
      </c>
      <c r="F1994" s="737" t="s">
        <v>1459</v>
      </c>
    </row>
    <row r="1995" spans="1:6" ht="16.5" customHeight="1">
      <c r="A1995" s="737">
        <f t="shared" si="31"/>
        <v>1990</v>
      </c>
      <c r="B1995" s="737" t="s">
        <v>4406</v>
      </c>
      <c r="C1995" s="737" t="s">
        <v>2379</v>
      </c>
      <c r="D1995" s="737" t="s">
        <v>2390</v>
      </c>
      <c r="E1995" s="737">
        <v>2010</v>
      </c>
      <c r="F1995" s="737" t="s">
        <v>1459</v>
      </c>
    </row>
    <row r="1996" spans="1:6" ht="16.5" customHeight="1">
      <c r="A1996" s="737">
        <f t="shared" si="31"/>
        <v>1991</v>
      </c>
      <c r="B1996" s="737" t="s">
        <v>4407</v>
      </c>
      <c r="C1996" s="737" t="s">
        <v>2379</v>
      </c>
      <c r="D1996" s="737" t="s">
        <v>2390</v>
      </c>
      <c r="E1996" s="737">
        <v>2012</v>
      </c>
      <c r="F1996" s="737" t="s">
        <v>1459</v>
      </c>
    </row>
    <row r="1997" spans="1:6" ht="16.5" customHeight="1">
      <c r="A1997" s="737">
        <f t="shared" si="31"/>
        <v>1992</v>
      </c>
      <c r="B1997" s="737" t="s">
        <v>4408</v>
      </c>
      <c r="C1997" s="737" t="s">
        <v>2379</v>
      </c>
      <c r="D1997" s="737" t="s">
        <v>2361</v>
      </c>
      <c r="E1997" s="737">
        <v>2000</v>
      </c>
      <c r="F1997" s="737" t="s">
        <v>1459</v>
      </c>
    </row>
    <row r="1998" spans="1:6" ht="16.5" customHeight="1">
      <c r="A1998" s="737">
        <f t="shared" si="31"/>
        <v>1993</v>
      </c>
      <c r="B1998" s="737" t="s">
        <v>4409</v>
      </c>
      <c r="C1998" s="737" t="s">
        <v>2379</v>
      </c>
      <c r="D1998" s="737" t="s">
        <v>2361</v>
      </c>
      <c r="E1998" s="737">
        <v>2002</v>
      </c>
      <c r="F1998" s="737" t="s">
        <v>1459</v>
      </c>
    </row>
    <row r="1999" spans="1:6" ht="16.5" customHeight="1">
      <c r="A1999" s="737">
        <f t="shared" si="31"/>
        <v>1994</v>
      </c>
      <c r="B1999" s="737" t="s">
        <v>4410</v>
      </c>
      <c r="C1999" s="737" t="s">
        <v>2379</v>
      </c>
      <c r="D1999" s="737" t="s">
        <v>2361</v>
      </c>
      <c r="E1999" s="737">
        <v>2002</v>
      </c>
      <c r="F1999" s="737" t="s">
        <v>1459</v>
      </c>
    </row>
    <row r="2000" spans="1:6" ht="16.5" customHeight="1">
      <c r="A2000" s="737">
        <f t="shared" si="31"/>
        <v>1995</v>
      </c>
      <c r="B2000" s="737" t="s">
        <v>4411</v>
      </c>
      <c r="C2000" s="737" t="s">
        <v>2379</v>
      </c>
      <c r="D2000" s="737" t="s">
        <v>2361</v>
      </c>
      <c r="E2000" s="737">
        <v>2002</v>
      </c>
      <c r="F2000" s="737" t="s">
        <v>1459</v>
      </c>
    </row>
    <row r="2001" spans="1:6" ht="16.5" customHeight="1">
      <c r="A2001" s="737">
        <f t="shared" si="31"/>
        <v>1996</v>
      </c>
      <c r="B2001" s="737" t="s">
        <v>4412</v>
      </c>
      <c r="C2001" s="737" t="s">
        <v>2379</v>
      </c>
      <c r="D2001" s="737" t="s">
        <v>2361</v>
      </c>
      <c r="E2001" s="737">
        <v>2002</v>
      </c>
      <c r="F2001" s="737" t="s">
        <v>1459</v>
      </c>
    </row>
    <row r="2002" spans="1:6" ht="16.5" customHeight="1">
      <c r="A2002" s="737">
        <f t="shared" si="31"/>
        <v>1997</v>
      </c>
      <c r="B2002" s="737" t="s">
        <v>4413</v>
      </c>
      <c r="C2002" s="737" t="s">
        <v>2379</v>
      </c>
      <c r="D2002" s="737" t="s">
        <v>2361</v>
      </c>
      <c r="E2002" s="737">
        <v>2002</v>
      </c>
      <c r="F2002" s="737" t="s">
        <v>1459</v>
      </c>
    </row>
    <row r="2003" spans="1:6" ht="16.5" customHeight="1">
      <c r="A2003" s="737">
        <f t="shared" si="31"/>
        <v>1998</v>
      </c>
      <c r="B2003" s="737" t="s">
        <v>4414</v>
      </c>
      <c r="C2003" s="737" t="s">
        <v>2379</v>
      </c>
      <c r="D2003" s="737" t="s">
        <v>2361</v>
      </c>
      <c r="E2003" s="737">
        <v>2002</v>
      </c>
      <c r="F2003" s="737" t="s">
        <v>1459</v>
      </c>
    </row>
    <row r="2004" spans="1:6" ht="16.5" customHeight="1">
      <c r="A2004" s="737">
        <f t="shared" si="31"/>
        <v>1999</v>
      </c>
      <c r="B2004" s="737" t="s">
        <v>4415</v>
      </c>
      <c r="C2004" s="737" t="s">
        <v>2379</v>
      </c>
      <c r="D2004" s="737" t="s">
        <v>2361</v>
      </c>
      <c r="E2004" s="737">
        <v>2002</v>
      </c>
      <c r="F2004" s="737" t="s">
        <v>1459</v>
      </c>
    </row>
    <row r="2005" spans="1:6" ht="16.5" customHeight="1">
      <c r="A2005" s="737">
        <f t="shared" si="31"/>
        <v>2000</v>
      </c>
      <c r="B2005" s="737" t="s">
        <v>4416</v>
      </c>
      <c r="C2005" s="737" t="s">
        <v>2379</v>
      </c>
      <c r="D2005" s="737" t="s">
        <v>2361</v>
      </c>
      <c r="E2005" s="737">
        <v>2002</v>
      </c>
      <c r="F2005" s="737" t="s">
        <v>1459</v>
      </c>
    </row>
    <row r="2006" spans="1:6" ht="16.5" customHeight="1">
      <c r="A2006" s="737">
        <f t="shared" si="31"/>
        <v>2001</v>
      </c>
      <c r="B2006" s="737" t="s">
        <v>4417</v>
      </c>
      <c r="C2006" s="737" t="s">
        <v>2379</v>
      </c>
      <c r="D2006" s="737" t="s">
        <v>2361</v>
      </c>
      <c r="E2006" s="737">
        <v>2003</v>
      </c>
      <c r="F2006" s="737" t="s">
        <v>1459</v>
      </c>
    </row>
    <row r="2007" spans="1:6" ht="16.5" customHeight="1">
      <c r="A2007" s="737">
        <f t="shared" si="31"/>
        <v>2002</v>
      </c>
      <c r="B2007" s="737" t="s">
        <v>4418</v>
      </c>
      <c r="C2007" s="737" t="s">
        <v>2379</v>
      </c>
      <c r="D2007" s="737" t="s">
        <v>2361</v>
      </c>
      <c r="E2007" s="737">
        <v>2004</v>
      </c>
      <c r="F2007" s="737" t="s">
        <v>1459</v>
      </c>
    </row>
    <row r="2008" spans="1:6" ht="16.5" customHeight="1">
      <c r="A2008" s="737">
        <f t="shared" si="31"/>
        <v>2003</v>
      </c>
      <c r="B2008" s="737" t="s">
        <v>4419</v>
      </c>
      <c r="C2008" s="737" t="s">
        <v>2379</v>
      </c>
      <c r="D2008" s="737" t="s">
        <v>2361</v>
      </c>
      <c r="E2008" s="737">
        <v>2005</v>
      </c>
      <c r="F2008" s="737" t="s">
        <v>1459</v>
      </c>
    </row>
    <row r="2009" spans="1:6" ht="16.5" customHeight="1">
      <c r="A2009" s="737">
        <f t="shared" si="31"/>
        <v>2004</v>
      </c>
      <c r="B2009" s="737" t="s">
        <v>4420</v>
      </c>
      <c r="C2009" s="737" t="s">
        <v>2379</v>
      </c>
      <c r="D2009" s="737" t="s">
        <v>2361</v>
      </c>
      <c r="E2009" s="737">
        <v>2010</v>
      </c>
      <c r="F2009" s="737" t="s">
        <v>1459</v>
      </c>
    </row>
    <row r="2010" spans="1:6" ht="16.5" customHeight="1">
      <c r="A2010" s="737">
        <f t="shared" si="31"/>
        <v>2005</v>
      </c>
      <c r="B2010" s="737" t="s">
        <v>4421</v>
      </c>
      <c r="C2010" s="737" t="s">
        <v>2379</v>
      </c>
      <c r="D2010" s="737" t="s">
        <v>2361</v>
      </c>
      <c r="E2010" s="737">
        <v>2010</v>
      </c>
      <c r="F2010" s="737" t="s">
        <v>1459</v>
      </c>
    </row>
    <row r="2011" spans="1:6" ht="16.5" customHeight="1">
      <c r="A2011" s="737">
        <f t="shared" si="31"/>
        <v>2006</v>
      </c>
      <c r="B2011" s="737" t="s">
        <v>4422</v>
      </c>
      <c r="C2011" s="737" t="s">
        <v>2379</v>
      </c>
      <c r="D2011" s="737" t="s">
        <v>2371</v>
      </c>
      <c r="E2011" s="737">
        <v>1991</v>
      </c>
      <c r="F2011" s="737" t="s">
        <v>1459</v>
      </c>
    </row>
    <row r="2012" spans="1:6" ht="16.5" customHeight="1">
      <c r="A2012" s="737">
        <f t="shared" si="31"/>
        <v>2007</v>
      </c>
      <c r="B2012" s="737" t="s">
        <v>4423</v>
      </c>
      <c r="C2012" s="737" t="s">
        <v>2379</v>
      </c>
      <c r="D2012" s="737" t="s">
        <v>2371</v>
      </c>
      <c r="E2012" s="737">
        <v>2000</v>
      </c>
      <c r="F2012" s="737" t="s">
        <v>1459</v>
      </c>
    </row>
    <row r="2013" spans="1:6" ht="16.5" customHeight="1">
      <c r="A2013" s="737">
        <f t="shared" si="31"/>
        <v>2008</v>
      </c>
      <c r="B2013" s="737" t="s">
        <v>4424</v>
      </c>
      <c r="C2013" s="737" t="s">
        <v>2379</v>
      </c>
      <c r="D2013" s="737" t="s">
        <v>2371</v>
      </c>
      <c r="E2013" s="737">
        <v>2000</v>
      </c>
      <c r="F2013" s="737" t="s">
        <v>1459</v>
      </c>
    </row>
    <row r="2014" spans="1:6" ht="16.5" customHeight="1">
      <c r="A2014" s="737">
        <f t="shared" si="31"/>
        <v>2009</v>
      </c>
      <c r="B2014" s="737" t="s">
        <v>4425</v>
      </c>
      <c r="C2014" s="737" t="s">
        <v>2379</v>
      </c>
      <c r="D2014" s="737" t="s">
        <v>2371</v>
      </c>
      <c r="E2014" s="737">
        <v>2006</v>
      </c>
      <c r="F2014" s="737" t="s">
        <v>1459</v>
      </c>
    </row>
    <row r="2015" spans="1:6" ht="16.5" customHeight="1">
      <c r="A2015" s="737">
        <f t="shared" si="31"/>
        <v>2010</v>
      </c>
      <c r="B2015" s="737" t="s">
        <v>4426</v>
      </c>
      <c r="C2015" s="737" t="s">
        <v>2379</v>
      </c>
      <c r="D2015" s="737" t="s">
        <v>2371</v>
      </c>
      <c r="E2015" s="737">
        <v>2008</v>
      </c>
      <c r="F2015" s="737" t="s">
        <v>1459</v>
      </c>
    </row>
    <row r="2016" spans="1:6" ht="16.5" customHeight="1">
      <c r="A2016" s="737">
        <f t="shared" si="31"/>
        <v>2011</v>
      </c>
      <c r="B2016" s="737" t="s">
        <v>4427</v>
      </c>
      <c r="C2016" s="737" t="s">
        <v>2379</v>
      </c>
      <c r="D2016" s="737" t="s">
        <v>2371</v>
      </c>
      <c r="E2016" s="737">
        <v>2008</v>
      </c>
      <c r="F2016" s="737" t="s">
        <v>1459</v>
      </c>
    </row>
    <row r="2017" spans="1:6" ht="16.5" customHeight="1">
      <c r="A2017" s="737">
        <f t="shared" si="31"/>
        <v>2012</v>
      </c>
      <c r="B2017" s="737" t="s">
        <v>4428</v>
      </c>
      <c r="C2017" s="737" t="s">
        <v>2379</v>
      </c>
      <c r="D2017" s="737" t="s">
        <v>2371</v>
      </c>
      <c r="E2017" s="737">
        <v>2008</v>
      </c>
      <c r="F2017" s="737" t="s">
        <v>1459</v>
      </c>
    </row>
    <row r="2018" spans="1:6" ht="16.5" customHeight="1">
      <c r="A2018" s="737">
        <f t="shared" si="31"/>
        <v>2013</v>
      </c>
      <c r="B2018" s="737" t="s">
        <v>4429</v>
      </c>
      <c r="C2018" s="737" t="s">
        <v>2379</v>
      </c>
      <c r="D2018" s="737" t="s">
        <v>2734</v>
      </c>
      <c r="E2018" s="737">
        <v>2014</v>
      </c>
      <c r="F2018" s="737" t="s">
        <v>1459</v>
      </c>
    </row>
    <row r="2019" spans="1:6" ht="16.5" customHeight="1">
      <c r="A2019" s="737">
        <f t="shared" si="31"/>
        <v>2014</v>
      </c>
      <c r="B2019" s="737" t="s">
        <v>4430</v>
      </c>
      <c r="C2019" s="737" t="s">
        <v>2379</v>
      </c>
      <c r="D2019" s="737" t="s">
        <v>2734</v>
      </c>
      <c r="E2019" s="737">
        <v>2014</v>
      </c>
      <c r="F2019" s="737" t="s">
        <v>1459</v>
      </c>
    </row>
    <row r="2020" spans="1:6" ht="16.5" customHeight="1">
      <c r="A2020" s="737">
        <f t="shared" si="31"/>
        <v>2015</v>
      </c>
      <c r="B2020" s="737" t="s">
        <v>4431</v>
      </c>
      <c r="C2020" s="737" t="s">
        <v>2379</v>
      </c>
      <c r="D2020" s="737" t="s">
        <v>2734</v>
      </c>
      <c r="E2020" s="737">
        <v>2014</v>
      </c>
      <c r="F2020" s="737" t="s">
        <v>1459</v>
      </c>
    </row>
    <row r="2021" spans="1:6" ht="16.5" customHeight="1">
      <c r="A2021" s="737">
        <f t="shared" si="31"/>
        <v>2016</v>
      </c>
      <c r="B2021" s="737" t="s">
        <v>4432</v>
      </c>
      <c r="C2021" s="737" t="s">
        <v>2379</v>
      </c>
      <c r="D2021" s="737" t="s">
        <v>2734</v>
      </c>
      <c r="E2021" s="737">
        <v>2014</v>
      </c>
      <c r="F2021" s="737" t="s">
        <v>1459</v>
      </c>
    </row>
    <row r="2022" spans="1:6" ht="16.5" customHeight="1">
      <c r="A2022" s="737">
        <f t="shared" si="31"/>
        <v>2017</v>
      </c>
      <c r="B2022" s="737" t="s">
        <v>4433</v>
      </c>
      <c r="C2022" s="737" t="s">
        <v>2379</v>
      </c>
      <c r="D2022" s="737" t="s">
        <v>2734</v>
      </c>
      <c r="E2022" s="737">
        <v>2014</v>
      </c>
      <c r="F2022" s="737" t="s">
        <v>1459</v>
      </c>
    </row>
    <row r="2023" spans="1:6" ht="16.5" customHeight="1">
      <c r="A2023" s="737">
        <f t="shared" si="31"/>
        <v>2018</v>
      </c>
      <c r="B2023" s="737" t="s">
        <v>4434</v>
      </c>
      <c r="C2023" s="737" t="s">
        <v>2379</v>
      </c>
      <c r="D2023" s="737" t="s">
        <v>2734</v>
      </c>
      <c r="E2023" s="737">
        <v>2014</v>
      </c>
      <c r="F2023" s="737" t="s">
        <v>1459</v>
      </c>
    </row>
    <row r="2024" spans="1:6" ht="16.5" customHeight="1">
      <c r="A2024" s="737">
        <f t="shared" si="31"/>
        <v>2019</v>
      </c>
      <c r="B2024" s="737" t="s">
        <v>4435</v>
      </c>
      <c r="C2024" s="737" t="s">
        <v>2379</v>
      </c>
      <c r="D2024" s="737" t="s">
        <v>2734</v>
      </c>
      <c r="E2024" s="737">
        <v>2014</v>
      </c>
      <c r="F2024" s="737" t="s">
        <v>1459</v>
      </c>
    </row>
    <row r="2025" spans="1:6" ht="16.5" customHeight="1">
      <c r="A2025" s="737">
        <f t="shared" si="31"/>
        <v>2020</v>
      </c>
      <c r="B2025" s="737" t="s">
        <v>4436</v>
      </c>
      <c r="C2025" s="737" t="s">
        <v>2379</v>
      </c>
      <c r="D2025" s="737" t="s">
        <v>2734</v>
      </c>
      <c r="E2025" s="737">
        <v>2014</v>
      </c>
      <c r="F2025" s="737" t="s">
        <v>1459</v>
      </c>
    </row>
    <row r="2026" spans="1:6" ht="16.5" customHeight="1">
      <c r="A2026" s="737">
        <f t="shared" si="31"/>
        <v>2021</v>
      </c>
      <c r="B2026" s="737" t="s">
        <v>4437</v>
      </c>
      <c r="C2026" s="737" t="s">
        <v>2379</v>
      </c>
      <c r="D2026" s="737" t="s">
        <v>2734</v>
      </c>
      <c r="E2026" s="737">
        <v>2014</v>
      </c>
      <c r="F2026" s="737" t="s">
        <v>1459</v>
      </c>
    </row>
    <row r="2027" spans="1:6" ht="16.5" customHeight="1">
      <c r="A2027" s="737">
        <f t="shared" si="31"/>
        <v>2022</v>
      </c>
      <c r="B2027" s="737" t="s">
        <v>4438</v>
      </c>
      <c r="C2027" s="737" t="s">
        <v>2379</v>
      </c>
      <c r="D2027" s="737" t="s">
        <v>2734</v>
      </c>
      <c r="E2027" s="737">
        <v>2014</v>
      </c>
      <c r="F2027" s="737" t="s">
        <v>1459</v>
      </c>
    </row>
    <row r="2028" spans="1:6" ht="16.5" customHeight="1">
      <c r="A2028" s="737">
        <f t="shared" si="31"/>
        <v>2023</v>
      </c>
      <c r="B2028" s="737" t="s">
        <v>4439</v>
      </c>
      <c r="C2028" s="737" t="s">
        <v>2379</v>
      </c>
      <c r="D2028" s="737" t="s">
        <v>2734</v>
      </c>
      <c r="E2028" s="737">
        <v>2014</v>
      </c>
      <c r="F2028" s="737" t="s">
        <v>1459</v>
      </c>
    </row>
    <row r="2029" spans="1:6" ht="16.5" customHeight="1">
      <c r="A2029" s="737">
        <f t="shared" si="31"/>
        <v>2024</v>
      </c>
      <c r="B2029" s="737" t="s">
        <v>4440</v>
      </c>
      <c r="C2029" s="737" t="s">
        <v>2379</v>
      </c>
      <c r="D2029" s="737" t="s">
        <v>2734</v>
      </c>
      <c r="E2029" s="737">
        <v>2014</v>
      </c>
      <c r="F2029" s="737" t="s">
        <v>1459</v>
      </c>
    </row>
    <row r="2030" spans="1:6" ht="16.5" customHeight="1">
      <c r="A2030" s="737">
        <f t="shared" si="31"/>
        <v>2025</v>
      </c>
      <c r="B2030" s="737" t="s">
        <v>4441</v>
      </c>
      <c r="C2030" s="737" t="s">
        <v>2379</v>
      </c>
      <c r="D2030" s="737" t="s">
        <v>2585</v>
      </c>
      <c r="E2030" s="737">
        <v>2014</v>
      </c>
      <c r="F2030" s="737" t="s">
        <v>1459</v>
      </c>
    </row>
    <row r="2031" spans="1:6" ht="16.5" customHeight="1">
      <c r="A2031" s="737">
        <f t="shared" si="31"/>
        <v>2026</v>
      </c>
      <c r="B2031" s="737" t="s">
        <v>4442</v>
      </c>
      <c r="C2031" s="737" t="s">
        <v>2379</v>
      </c>
      <c r="D2031" s="737" t="s">
        <v>2364</v>
      </c>
      <c r="E2031" s="737">
        <v>2000</v>
      </c>
      <c r="F2031" s="737" t="s">
        <v>1459</v>
      </c>
    </row>
    <row r="2032" spans="1:6" ht="16.5" customHeight="1">
      <c r="A2032" s="737">
        <f t="shared" si="31"/>
        <v>2027</v>
      </c>
      <c r="B2032" s="737" t="s">
        <v>4443</v>
      </c>
      <c r="C2032" s="737" t="s">
        <v>2379</v>
      </c>
      <c r="D2032" s="737" t="s">
        <v>2364</v>
      </c>
      <c r="E2032" s="737">
        <v>2000</v>
      </c>
      <c r="F2032" s="737" t="s">
        <v>1459</v>
      </c>
    </row>
    <row r="2033" spans="1:6" ht="16.5" customHeight="1">
      <c r="A2033" s="737">
        <f t="shared" si="31"/>
        <v>2028</v>
      </c>
      <c r="B2033" s="737" t="s">
        <v>4444</v>
      </c>
      <c r="C2033" s="737" t="s">
        <v>2379</v>
      </c>
      <c r="D2033" s="737" t="s">
        <v>2364</v>
      </c>
      <c r="E2033" s="737">
        <v>2000</v>
      </c>
      <c r="F2033" s="737" t="s">
        <v>1459</v>
      </c>
    </row>
    <row r="2034" spans="1:6" ht="16.5" customHeight="1">
      <c r="A2034" s="737">
        <f t="shared" si="31"/>
        <v>2029</v>
      </c>
      <c r="B2034" s="737" t="s">
        <v>4445</v>
      </c>
      <c r="C2034" s="737" t="s">
        <v>2379</v>
      </c>
      <c r="D2034" s="737" t="s">
        <v>2364</v>
      </c>
      <c r="E2034" s="737">
        <v>2000</v>
      </c>
      <c r="F2034" s="737" t="s">
        <v>1459</v>
      </c>
    </row>
    <row r="2035" spans="1:6" ht="16.5" customHeight="1">
      <c r="A2035" s="737">
        <f t="shared" si="31"/>
        <v>2030</v>
      </c>
      <c r="B2035" s="737" t="s">
        <v>4446</v>
      </c>
      <c r="C2035" s="737" t="s">
        <v>2379</v>
      </c>
      <c r="D2035" s="737" t="s">
        <v>2364</v>
      </c>
      <c r="E2035" s="737">
        <v>2001</v>
      </c>
      <c r="F2035" s="737" t="s">
        <v>1459</v>
      </c>
    </row>
    <row r="2036" spans="1:6" ht="16.5" customHeight="1">
      <c r="A2036" s="737">
        <f t="shared" si="31"/>
        <v>2031</v>
      </c>
      <c r="B2036" s="737" t="s">
        <v>4447</v>
      </c>
      <c r="C2036" s="737" t="s">
        <v>2379</v>
      </c>
      <c r="D2036" s="737" t="s">
        <v>2364</v>
      </c>
      <c r="E2036" s="737">
        <v>2001</v>
      </c>
      <c r="F2036" s="737" t="s">
        <v>1459</v>
      </c>
    </row>
    <row r="2037" spans="1:6" ht="16.5" customHeight="1">
      <c r="A2037" s="737">
        <f t="shared" si="31"/>
        <v>2032</v>
      </c>
      <c r="B2037" s="737" t="s">
        <v>4448</v>
      </c>
      <c r="C2037" s="737" t="s">
        <v>2379</v>
      </c>
      <c r="D2037" s="737" t="s">
        <v>2364</v>
      </c>
      <c r="E2037" s="737">
        <v>2001</v>
      </c>
      <c r="F2037" s="737" t="s">
        <v>1459</v>
      </c>
    </row>
    <row r="2038" spans="1:6" ht="16.5" customHeight="1">
      <c r="A2038" s="737">
        <f t="shared" si="31"/>
        <v>2033</v>
      </c>
      <c r="B2038" s="737" t="s">
        <v>4449</v>
      </c>
      <c r="C2038" s="737" t="s">
        <v>2379</v>
      </c>
      <c r="D2038" s="737" t="s">
        <v>2364</v>
      </c>
      <c r="E2038" s="737">
        <v>2001</v>
      </c>
      <c r="F2038" s="737" t="s">
        <v>1459</v>
      </c>
    </row>
    <row r="2039" spans="1:6" ht="16.5" customHeight="1">
      <c r="A2039" s="737">
        <f t="shared" si="31"/>
        <v>2034</v>
      </c>
      <c r="B2039" s="737" t="s">
        <v>4450</v>
      </c>
      <c r="C2039" s="737" t="s">
        <v>2379</v>
      </c>
      <c r="D2039" s="737" t="s">
        <v>2364</v>
      </c>
      <c r="E2039" s="737">
        <v>2001</v>
      </c>
      <c r="F2039" s="737" t="s">
        <v>1459</v>
      </c>
    </row>
    <row r="2040" spans="1:6" ht="16.5" customHeight="1">
      <c r="A2040" s="737">
        <f t="shared" si="31"/>
        <v>2035</v>
      </c>
      <c r="B2040" s="737" t="s">
        <v>4451</v>
      </c>
      <c r="C2040" s="737" t="s">
        <v>2379</v>
      </c>
      <c r="D2040" s="737" t="s">
        <v>2364</v>
      </c>
      <c r="E2040" s="737">
        <v>2003</v>
      </c>
      <c r="F2040" s="737" t="s">
        <v>1459</v>
      </c>
    </row>
    <row r="2041" spans="1:6" ht="16.5" customHeight="1">
      <c r="A2041" s="737">
        <f t="shared" si="31"/>
        <v>2036</v>
      </c>
      <c r="B2041" s="737" t="s">
        <v>4452</v>
      </c>
      <c r="C2041" s="737" t="s">
        <v>2379</v>
      </c>
      <c r="D2041" s="737" t="s">
        <v>2364</v>
      </c>
      <c r="E2041" s="737">
        <v>2003</v>
      </c>
      <c r="F2041" s="737" t="s">
        <v>1459</v>
      </c>
    </row>
    <row r="2042" spans="1:6" ht="16.5" customHeight="1">
      <c r="A2042" s="737">
        <f t="shared" si="31"/>
        <v>2037</v>
      </c>
      <c r="B2042" s="737" t="s">
        <v>4453</v>
      </c>
      <c r="C2042" s="737" t="s">
        <v>2379</v>
      </c>
      <c r="D2042" s="737" t="s">
        <v>2364</v>
      </c>
      <c r="E2042" s="737">
        <v>2004</v>
      </c>
      <c r="F2042" s="737" t="s">
        <v>1459</v>
      </c>
    </row>
    <row r="2043" spans="1:6" ht="16.5" customHeight="1">
      <c r="A2043" s="737">
        <f t="shared" si="31"/>
        <v>2038</v>
      </c>
      <c r="B2043" s="737" t="s">
        <v>4454</v>
      </c>
      <c r="C2043" s="737" t="s">
        <v>2379</v>
      </c>
      <c r="D2043" s="737" t="s">
        <v>2364</v>
      </c>
      <c r="E2043" s="737">
        <v>2004</v>
      </c>
      <c r="F2043" s="737" t="s">
        <v>1459</v>
      </c>
    </row>
    <row r="2044" spans="1:6" ht="16.5" customHeight="1">
      <c r="A2044" s="737">
        <f t="shared" si="31"/>
        <v>2039</v>
      </c>
      <c r="B2044" s="737" t="s">
        <v>4455</v>
      </c>
      <c r="C2044" s="737" t="s">
        <v>2379</v>
      </c>
      <c r="D2044" s="737" t="s">
        <v>2364</v>
      </c>
      <c r="E2044" s="737">
        <v>2006</v>
      </c>
      <c r="F2044" s="737" t="s">
        <v>1459</v>
      </c>
    </row>
    <row r="2045" spans="1:6" ht="16.5" customHeight="1">
      <c r="A2045" s="737">
        <f t="shared" si="31"/>
        <v>2040</v>
      </c>
      <c r="B2045" s="737" t="s">
        <v>4456</v>
      </c>
      <c r="C2045" s="737" t="s">
        <v>2379</v>
      </c>
      <c r="D2045" s="737" t="s">
        <v>2364</v>
      </c>
      <c r="E2045" s="737">
        <v>2006</v>
      </c>
      <c r="F2045" s="737" t="s">
        <v>1459</v>
      </c>
    </row>
    <row r="2046" spans="1:6" ht="16.5" customHeight="1">
      <c r="A2046" s="737">
        <f t="shared" si="31"/>
        <v>2041</v>
      </c>
      <c r="B2046" s="737" t="s">
        <v>4457</v>
      </c>
      <c r="C2046" s="737" t="s">
        <v>2379</v>
      </c>
      <c r="D2046" s="737" t="s">
        <v>2364</v>
      </c>
      <c r="E2046" s="737">
        <v>2006</v>
      </c>
      <c r="F2046" s="737" t="s">
        <v>1459</v>
      </c>
    </row>
    <row r="2047" spans="1:6" ht="16.5" customHeight="1">
      <c r="A2047" s="737">
        <f t="shared" si="31"/>
        <v>2042</v>
      </c>
      <c r="B2047" s="737" t="s">
        <v>4458</v>
      </c>
      <c r="C2047" s="737" t="s">
        <v>2379</v>
      </c>
      <c r="D2047" s="737" t="s">
        <v>2364</v>
      </c>
      <c r="E2047" s="737">
        <v>2006</v>
      </c>
      <c r="F2047" s="737" t="s">
        <v>1459</v>
      </c>
    </row>
    <row r="2048" spans="1:6" ht="16.5" customHeight="1">
      <c r="A2048" s="737">
        <f t="shared" si="31"/>
        <v>2043</v>
      </c>
      <c r="B2048" s="737" t="s">
        <v>4459</v>
      </c>
      <c r="C2048" s="737" t="s">
        <v>2379</v>
      </c>
      <c r="D2048" s="737" t="s">
        <v>2364</v>
      </c>
      <c r="E2048" s="737">
        <v>2006</v>
      </c>
      <c r="F2048" s="737" t="s">
        <v>1459</v>
      </c>
    </row>
    <row r="2049" spans="1:6" ht="16.5" customHeight="1">
      <c r="A2049" s="737">
        <f t="shared" si="31"/>
        <v>2044</v>
      </c>
      <c r="B2049" s="737" t="s">
        <v>4460</v>
      </c>
      <c r="C2049" s="737" t="s">
        <v>2379</v>
      </c>
      <c r="D2049" s="737" t="s">
        <v>2364</v>
      </c>
      <c r="E2049" s="737">
        <v>2006</v>
      </c>
      <c r="F2049" s="737" t="s">
        <v>1459</v>
      </c>
    </row>
    <row r="2050" spans="1:6" ht="16.5" customHeight="1">
      <c r="A2050" s="737">
        <f t="shared" si="31"/>
        <v>2045</v>
      </c>
      <c r="B2050" s="737" t="s">
        <v>4461</v>
      </c>
      <c r="C2050" s="737" t="s">
        <v>2379</v>
      </c>
      <c r="D2050" s="737" t="s">
        <v>2364</v>
      </c>
      <c r="E2050" s="737">
        <v>2006</v>
      </c>
      <c r="F2050" s="737" t="s">
        <v>1459</v>
      </c>
    </row>
    <row r="2051" spans="1:6" ht="16.5" customHeight="1">
      <c r="A2051" s="737">
        <f t="shared" si="31"/>
        <v>2046</v>
      </c>
      <c r="B2051" s="737" t="s">
        <v>4462</v>
      </c>
      <c r="C2051" s="737" t="s">
        <v>2379</v>
      </c>
      <c r="D2051" s="737" t="s">
        <v>2364</v>
      </c>
      <c r="E2051" s="737">
        <v>2006</v>
      </c>
      <c r="F2051" s="737" t="s">
        <v>1459</v>
      </c>
    </row>
    <row r="2052" spans="1:6" ht="16.5" customHeight="1">
      <c r="A2052" s="737">
        <f t="shared" si="31"/>
        <v>2047</v>
      </c>
      <c r="B2052" s="737" t="s">
        <v>4463</v>
      </c>
      <c r="C2052" s="737" t="s">
        <v>2379</v>
      </c>
      <c r="D2052" s="737" t="s">
        <v>2364</v>
      </c>
      <c r="E2052" s="737">
        <v>2006</v>
      </c>
      <c r="F2052" s="737" t="s">
        <v>1459</v>
      </c>
    </row>
    <row r="2053" spans="1:6" ht="16.5" customHeight="1">
      <c r="A2053" s="737">
        <f t="shared" si="31"/>
        <v>2048</v>
      </c>
      <c r="B2053" s="737" t="s">
        <v>4464</v>
      </c>
      <c r="C2053" s="737" t="s">
        <v>2379</v>
      </c>
      <c r="D2053" s="737" t="s">
        <v>2364</v>
      </c>
      <c r="E2053" s="737">
        <v>2006</v>
      </c>
      <c r="F2053" s="737" t="s">
        <v>1459</v>
      </c>
    </row>
    <row r="2054" spans="1:6" ht="16.5" customHeight="1">
      <c r="A2054" s="737">
        <f t="shared" si="31"/>
        <v>2049</v>
      </c>
      <c r="B2054" s="737" t="s">
        <v>4465</v>
      </c>
      <c r="C2054" s="737" t="s">
        <v>2379</v>
      </c>
      <c r="D2054" s="737" t="s">
        <v>2364</v>
      </c>
      <c r="E2054" s="737">
        <v>2006</v>
      </c>
      <c r="F2054" s="737" t="s">
        <v>1459</v>
      </c>
    </row>
    <row r="2055" spans="1:6" ht="16.5" customHeight="1">
      <c r="A2055" s="737">
        <f t="shared" si="31"/>
        <v>2050</v>
      </c>
      <c r="B2055" s="737" t="s">
        <v>4466</v>
      </c>
      <c r="C2055" s="737" t="s">
        <v>2379</v>
      </c>
      <c r="D2055" s="737" t="s">
        <v>2364</v>
      </c>
      <c r="E2055" s="737">
        <v>2006</v>
      </c>
      <c r="F2055" s="737" t="s">
        <v>1459</v>
      </c>
    </row>
    <row r="2056" spans="1:6" ht="16.5" customHeight="1">
      <c r="A2056" s="737">
        <f t="shared" ref="A2056:A2119" si="32">A2055+1</f>
        <v>2051</v>
      </c>
      <c r="B2056" s="737" t="s">
        <v>4467</v>
      </c>
      <c r="C2056" s="737" t="s">
        <v>2379</v>
      </c>
      <c r="D2056" s="737" t="s">
        <v>2364</v>
      </c>
      <c r="E2056" s="737">
        <v>2006</v>
      </c>
      <c r="F2056" s="737" t="s">
        <v>1459</v>
      </c>
    </row>
    <row r="2057" spans="1:6" ht="16.5" customHeight="1">
      <c r="A2057" s="737">
        <f t="shared" si="32"/>
        <v>2052</v>
      </c>
      <c r="B2057" s="737" t="s">
        <v>4468</v>
      </c>
      <c r="C2057" s="737" t="s">
        <v>2379</v>
      </c>
      <c r="D2057" s="737" t="s">
        <v>2364</v>
      </c>
      <c r="E2057" s="737">
        <v>2006</v>
      </c>
      <c r="F2057" s="737" t="s">
        <v>1459</v>
      </c>
    </row>
    <row r="2058" spans="1:6" ht="16.5" customHeight="1">
      <c r="A2058" s="737">
        <f t="shared" si="32"/>
        <v>2053</v>
      </c>
      <c r="B2058" s="737" t="s">
        <v>4469</v>
      </c>
      <c r="C2058" s="737" t="s">
        <v>2379</v>
      </c>
      <c r="D2058" s="737" t="s">
        <v>2364</v>
      </c>
      <c r="E2058" s="737">
        <v>2006</v>
      </c>
      <c r="F2058" s="737" t="s">
        <v>1459</v>
      </c>
    </row>
    <row r="2059" spans="1:6" ht="16.5" customHeight="1">
      <c r="A2059" s="737">
        <f t="shared" si="32"/>
        <v>2054</v>
      </c>
      <c r="B2059" s="737" t="s">
        <v>4470</v>
      </c>
      <c r="C2059" s="737" t="s">
        <v>2379</v>
      </c>
      <c r="D2059" s="737" t="s">
        <v>2364</v>
      </c>
      <c r="E2059" s="737">
        <v>2006</v>
      </c>
      <c r="F2059" s="737" t="s">
        <v>1459</v>
      </c>
    </row>
    <row r="2060" spans="1:6" ht="16.5" customHeight="1">
      <c r="A2060" s="737">
        <f t="shared" si="32"/>
        <v>2055</v>
      </c>
      <c r="B2060" s="737" t="s">
        <v>4471</v>
      </c>
      <c r="C2060" s="737" t="s">
        <v>2379</v>
      </c>
      <c r="D2060" s="737" t="s">
        <v>2364</v>
      </c>
      <c r="E2060" s="737">
        <v>2006</v>
      </c>
      <c r="F2060" s="737" t="s">
        <v>1459</v>
      </c>
    </row>
    <row r="2061" spans="1:6" ht="16.5" customHeight="1">
      <c r="A2061" s="737">
        <f t="shared" si="32"/>
        <v>2056</v>
      </c>
      <c r="B2061" s="737" t="s">
        <v>4472</v>
      </c>
      <c r="C2061" s="737" t="s">
        <v>2379</v>
      </c>
      <c r="D2061" s="737" t="s">
        <v>2364</v>
      </c>
      <c r="E2061" s="737">
        <v>2006</v>
      </c>
      <c r="F2061" s="737" t="s">
        <v>1459</v>
      </c>
    </row>
    <row r="2062" spans="1:6" ht="16.5" customHeight="1">
      <c r="A2062" s="737">
        <f t="shared" si="32"/>
        <v>2057</v>
      </c>
      <c r="B2062" s="737" t="s">
        <v>4473</v>
      </c>
      <c r="C2062" s="737" t="s">
        <v>2379</v>
      </c>
      <c r="D2062" s="737" t="s">
        <v>2364</v>
      </c>
      <c r="E2062" s="737">
        <v>2006</v>
      </c>
      <c r="F2062" s="737" t="s">
        <v>1459</v>
      </c>
    </row>
    <row r="2063" spans="1:6" ht="16.5" customHeight="1">
      <c r="A2063" s="737">
        <f t="shared" si="32"/>
        <v>2058</v>
      </c>
      <c r="B2063" s="737" t="s">
        <v>4474</v>
      </c>
      <c r="C2063" s="737" t="s">
        <v>2379</v>
      </c>
      <c r="D2063" s="737" t="s">
        <v>2364</v>
      </c>
      <c r="E2063" s="737">
        <v>2006</v>
      </c>
      <c r="F2063" s="737" t="s">
        <v>1459</v>
      </c>
    </row>
    <row r="2064" spans="1:6" ht="16.5" customHeight="1">
      <c r="A2064" s="737">
        <f t="shared" si="32"/>
        <v>2059</v>
      </c>
      <c r="B2064" s="737" t="s">
        <v>4475</v>
      </c>
      <c r="C2064" s="737" t="s">
        <v>2379</v>
      </c>
      <c r="D2064" s="737" t="s">
        <v>2364</v>
      </c>
      <c r="E2064" s="737">
        <v>2006</v>
      </c>
      <c r="F2064" s="737" t="s">
        <v>1459</v>
      </c>
    </row>
    <row r="2065" spans="1:6" ht="16.5" customHeight="1">
      <c r="A2065" s="737">
        <f t="shared" si="32"/>
        <v>2060</v>
      </c>
      <c r="B2065" s="737" t="s">
        <v>4476</v>
      </c>
      <c r="C2065" s="737" t="s">
        <v>2379</v>
      </c>
      <c r="D2065" s="737" t="s">
        <v>2364</v>
      </c>
      <c r="E2065" s="737">
        <v>2006</v>
      </c>
      <c r="F2065" s="737" t="s">
        <v>1459</v>
      </c>
    </row>
    <row r="2066" spans="1:6" ht="16.5" customHeight="1">
      <c r="A2066" s="737">
        <f t="shared" si="32"/>
        <v>2061</v>
      </c>
      <c r="B2066" s="737" t="s">
        <v>4477</v>
      </c>
      <c r="C2066" s="737" t="s">
        <v>2379</v>
      </c>
      <c r="D2066" s="737" t="s">
        <v>2364</v>
      </c>
      <c r="E2066" s="737">
        <v>2006</v>
      </c>
      <c r="F2066" s="737" t="s">
        <v>1459</v>
      </c>
    </row>
    <row r="2067" spans="1:6" ht="16.5" customHeight="1">
      <c r="A2067" s="737">
        <f t="shared" si="32"/>
        <v>2062</v>
      </c>
      <c r="B2067" s="737" t="s">
        <v>4478</v>
      </c>
      <c r="C2067" s="737" t="s">
        <v>2379</v>
      </c>
      <c r="D2067" s="737" t="s">
        <v>2364</v>
      </c>
      <c r="E2067" s="737">
        <v>2006</v>
      </c>
      <c r="F2067" s="737" t="s">
        <v>1459</v>
      </c>
    </row>
    <row r="2068" spans="1:6" ht="16.5" customHeight="1">
      <c r="A2068" s="737">
        <f t="shared" si="32"/>
        <v>2063</v>
      </c>
      <c r="B2068" s="737" t="s">
        <v>4479</v>
      </c>
      <c r="C2068" s="737" t="s">
        <v>2379</v>
      </c>
      <c r="D2068" s="737" t="s">
        <v>2364</v>
      </c>
      <c r="E2068" s="737">
        <v>2006</v>
      </c>
      <c r="F2068" s="737" t="s">
        <v>1459</v>
      </c>
    </row>
    <row r="2069" spans="1:6" ht="16.5" customHeight="1">
      <c r="A2069" s="737">
        <f t="shared" si="32"/>
        <v>2064</v>
      </c>
      <c r="B2069" s="737" t="s">
        <v>4480</v>
      </c>
      <c r="C2069" s="737" t="s">
        <v>2379</v>
      </c>
      <c r="D2069" s="737" t="s">
        <v>2364</v>
      </c>
      <c r="E2069" s="737">
        <v>2006</v>
      </c>
      <c r="F2069" s="737" t="s">
        <v>1459</v>
      </c>
    </row>
    <row r="2070" spans="1:6" ht="16.5" customHeight="1">
      <c r="A2070" s="737">
        <f t="shared" si="32"/>
        <v>2065</v>
      </c>
      <c r="B2070" s="737" t="s">
        <v>4481</v>
      </c>
      <c r="C2070" s="737" t="s">
        <v>2379</v>
      </c>
      <c r="D2070" s="737" t="s">
        <v>2364</v>
      </c>
      <c r="E2070" s="737">
        <v>2006</v>
      </c>
      <c r="F2070" s="737" t="s">
        <v>1459</v>
      </c>
    </row>
    <row r="2071" spans="1:6" ht="16.5" customHeight="1">
      <c r="A2071" s="737">
        <f t="shared" si="32"/>
        <v>2066</v>
      </c>
      <c r="B2071" s="737" t="s">
        <v>4482</v>
      </c>
      <c r="C2071" s="737" t="s">
        <v>2379</v>
      </c>
      <c r="D2071" s="737" t="s">
        <v>2364</v>
      </c>
      <c r="E2071" s="737">
        <v>2006</v>
      </c>
      <c r="F2071" s="737" t="s">
        <v>1459</v>
      </c>
    </row>
    <row r="2072" spans="1:6" ht="16.5" customHeight="1">
      <c r="A2072" s="737">
        <f t="shared" si="32"/>
        <v>2067</v>
      </c>
      <c r="B2072" s="737" t="s">
        <v>4483</v>
      </c>
      <c r="C2072" s="737" t="s">
        <v>2379</v>
      </c>
      <c r="D2072" s="737" t="s">
        <v>2364</v>
      </c>
      <c r="E2072" s="737">
        <v>2006</v>
      </c>
      <c r="F2072" s="737" t="s">
        <v>1459</v>
      </c>
    </row>
    <row r="2073" spans="1:6" ht="16.5" customHeight="1">
      <c r="A2073" s="737">
        <f t="shared" si="32"/>
        <v>2068</v>
      </c>
      <c r="B2073" s="737" t="s">
        <v>4484</v>
      </c>
      <c r="C2073" s="737" t="s">
        <v>2379</v>
      </c>
      <c r="D2073" s="737" t="s">
        <v>2364</v>
      </c>
      <c r="E2073" s="737">
        <v>2006</v>
      </c>
      <c r="F2073" s="737" t="s">
        <v>1459</v>
      </c>
    </row>
    <row r="2074" spans="1:6" ht="16.5" customHeight="1">
      <c r="A2074" s="737">
        <f t="shared" si="32"/>
        <v>2069</v>
      </c>
      <c r="B2074" s="737" t="s">
        <v>4485</v>
      </c>
      <c r="C2074" s="737" t="s">
        <v>2379</v>
      </c>
      <c r="D2074" s="737" t="s">
        <v>2364</v>
      </c>
      <c r="E2074" s="737">
        <v>2008</v>
      </c>
      <c r="F2074" s="737" t="s">
        <v>1459</v>
      </c>
    </row>
    <row r="2075" spans="1:6" ht="16.5" customHeight="1">
      <c r="A2075" s="737">
        <f t="shared" si="32"/>
        <v>2070</v>
      </c>
      <c r="B2075" s="737" t="s">
        <v>4486</v>
      </c>
      <c r="C2075" s="737" t="s">
        <v>2379</v>
      </c>
      <c r="D2075" s="737" t="s">
        <v>2364</v>
      </c>
      <c r="E2075" s="737">
        <v>2008</v>
      </c>
      <c r="F2075" s="737" t="s">
        <v>1459</v>
      </c>
    </row>
    <row r="2076" spans="1:6" ht="16.5" customHeight="1">
      <c r="A2076" s="737">
        <f t="shared" si="32"/>
        <v>2071</v>
      </c>
      <c r="B2076" s="737" t="s">
        <v>4487</v>
      </c>
      <c r="C2076" s="737" t="s">
        <v>2379</v>
      </c>
      <c r="D2076" s="737" t="s">
        <v>2364</v>
      </c>
      <c r="E2076" s="737">
        <v>2008</v>
      </c>
      <c r="F2076" s="737" t="s">
        <v>1459</v>
      </c>
    </row>
    <row r="2077" spans="1:6" ht="16.5" customHeight="1">
      <c r="A2077" s="737">
        <f t="shared" si="32"/>
        <v>2072</v>
      </c>
      <c r="B2077" s="737" t="s">
        <v>4488</v>
      </c>
      <c r="C2077" s="737" t="s">
        <v>2379</v>
      </c>
      <c r="D2077" s="737" t="s">
        <v>2364</v>
      </c>
      <c r="E2077" s="737">
        <v>2009</v>
      </c>
      <c r="F2077" s="737" t="s">
        <v>1459</v>
      </c>
    </row>
    <row r="2078" spans="1:6" ht="16.5" customHeight="1">
      <c r="A2078" s="737">
        <f t="shared" si="32"/>
        <v>2073</v>
      </c>
      <c r="B2078" s="737" t="s">
        <v>4489</v>
      </c>
      <c r="C2078" s="737" t="s">
        <v>2379</v>
      </c>
      <c r="D2078" s="737" t="s">
        <v>2364</v>
      </c>
      <c r="E2078" s="737">
        <v>2010</v>
      </c>
      <c r="F2078" s="737" t="s">
        <v>1459</v>
      </c>
    </row>
    <row r="2079" spans="1:6" ht="16.5" customHeight="1">
      <c r="A2079" s="737">
        <f t="shared" si="32"/>
        <v>2074</v>
      </c>
      <c r="B2079" s="737" t="s">
        <v>4490</v>
      </c>
      <c r="C2079" s="737" t="s">
        <v>2379</v>
      </c>
      <c r="D2079" s="737" t="s">
        <v>2364</v>
      </c>
      <c r="E2079" s="737">
        <v>2010</v>
      </c>
      <c r="F2079" s="737" t="s">
        <v>1459</v>
      </c>
    </row>
    <row r="2080" spans="1:6" ht="16.5" customHeight="1">
      <c r="A2080" s="737">
        <f t="shared" si="32"/>
        <v>2075</v>
      </c>
      <c r="B2080" s="737" t="s">
        <v>4491</v>
      </c>
      <c r="C2080" s="737" t="s">
        <v>2379</v>
      </c>
      <c r="D2080" s="737" t="s">
        <v>2364</v>
      </c>
      <c r="E2080" s="737">
        <v>2010</v>
      </c>
      <c r="F2080" s="737" t="s">
        <v>1459</v>
      </c>
    </row>
    <row r="2081" spans="1:6" ht="16.5" customHeight="1">
      <c r="A2081" s="737">
        <f t="shared" si="32"/>
        <v>2076</v>
      </c>
      <c r="B2081" s="737" t="s">
        <v>4492</v>
      </c>
      <c r="C2081" s="737" t="s">
        <v>2379</v>
      </c>
      <c r="D2081" s="737" t="s">
        <v>2364</v>
      </c>
      <c r="E2081" s="737">
        <v>2010</v>
      </c>
      <c r="F2081" s="737" t="s">
        <v>1459</v>
      </c>
    </row>
    <row r="2082" spans="1:6" ht="16.5" customHeight="1">
      <c r="A2082" s="737">
        <f t="shared" si="32"/>
        <v>2077</v>
      </c>
      <c r="B2082" s="737" t="s">
        <v>4493</v>
      </c>
      <c r="C2082" s="737" t="s">
        <v>2379</v>
      </c>
      <c r="D2082" s="737" t="s">
        <v>2364</v>
      </c>
      <c r="E2082" s="737">
        <v>2010</v>
      </c>
      <c r="F2082" s="737" t="s">
        <v>1459</v>
      </c>
    </row>
    <row r="2083" spans="1:6" ht="16.5" customHeight="1">
      <c r="A2083" s="737">
        <f t="shared" si="32"/>
        <v>2078</v>
      </c>
      <c r="B2083" s="737" t="s">
        <v>4494</v>
      </c>
      <c r="C2083" s="737" t="s">
        <v>2379</v>
      </c>
      <c r="D2083" s="737" t="s">
        <v>2364</v>
      </c>
      <c r="E2083" s="737">
        <v>2010</v>
      </c>
      <c r="F2083" s="737" t="s">
        <v>1459</v>
      </c>
    </row>
    <row r="2084" spans="1:6" ht="16.5" customHeight="1">
      <c r="A2084" s="737">
        <f t="shared" si="32"/>
        <v>2079</v>
      </c>
      <c r="B2084" s="737" t="s">
        <v>4495</v>
      </c>
      <c r="C2084" s="737" t="s">
        <v>2379</v>
      </c>
      <c r="D2084" s="737" t="s">
        <v>2364</v>
      </c>
      <c r="E2084" s="737">
        <v>2010</v>
      </c>
      <c r="F2084" s="737" t="s">
        <v>1459</v>
      </c>
    </row>
    <row r="2085" spans="1:6" ht="16.5" customHeight="1">
      <c r="A2085" s="737">
        <f t="shared" si="32"/>
        <v>2080</v>
      </c>
      <c r="B2085" s="737" t="s">
        <v>4496</v>
      </c>
      <c r="C2085" s="737" t="s">
        <v>2379</v>
      </c>
      <c r="D2085" s="737" t="s">
        <v>2364</v>
      </c>
      <c r="E2085" s="737">
        <v>2010</v>
      </c>
      <c r="F2085" s="737" t="s">
        <v>1459</v>
      </c>
    </row>
    <row r="2086" spans="1:6" ht="16.5" customHeight="1">
      <c r="A2086" s="737">
        <f t="shared" si="32"/>
        <v>2081</v>
      </c>
      <c r="B2086" s="737" t="s">
        <v>4497</v>
      </c>
      <c r="C2086" s="737" t="s">
        <v>2379</v>
      </c>
      <c r="D2086" s="737" t="s">
        <v>2364</v>
      </c>
      <c r="E2086" s="737">
        <v>2010</v>
      </c>
      <c r="F2086" s="737" t="s">
        <v>1459</v>
      </c>
    </row>
    <row r="2087" spans="1:6" ht="16.5" customHeight="1">
      <c r="A2087" s="737">
        <f t="shared" si="32"/>
        <v>2082</v>
      </c>
      <c r="B2087" s="737" t="s">
        <v>4498</v>
      </c>
      <c r="C2087" s="737" t="s">
        <v>2379</v>
      </c>
      <c r="D2087" s="737" t="s">
        <v>2364</v>
      </c>
      <c r="E2087" s="737">
        <v>2010</v>
      </c>
      <c r="F2087" s="737" t="s">
        <v>1459</v>
      </c>
    </row>
    <row r="2088" spans="1:6" ht="16.5" customHeight="1">
      <c r="A2088" s="737">
        <f t="shared" si="32"/>
        <v>2083</v>
      </c>
      <c r="B2088" s="737" t="s">
        <v>4499</v>
      </c>
      <c r="C2088" s="737" t="s">
        <v>2379</v>
      </c>
      <c r="D2088" s="737" t="s">
        <v>2364</v>
      </c>
      <c r="E2088" s="737">
        <v>2010</v>
      </c>
      <c r="F2088" s="737" t="s">
        <v>1459</v>
      </c>
    </row>
    <row r="2089" spans="1:6" ht="16.5" customHeight="1">
      <c r="A2089" s="737">
        <f t="shared" si="32"/>
        <v>2084</v>
      </c>
      <c r="B2089" s="737" t="s">
        <v>4500</v>
      </c>
      <c r="C2089" s="737" t="s">
        <v>2379</v>
      </c>
      <c r="D2089" s="737" t="s">
        <v>2364</v>
      </c>
      <c r="E2089" s="737">
        <v>2010</v>
      </c>
      <c r="F2089" s="737" t="s">
        <v>1459</v>
      </c>
    </row>
    <row r="2090" spans="1:6" ht="16.5" customHeight="1">
      <c r="A2090" s="737">
        <f t="shared" si="32"/>
        <v>2085</v>
      </c>
      <c r="B2090" s="737" t="s">
        <v>4501</v>
      </c>
      <c r="C2090" s="737" t="s">
        <v>2379</v>
      </c>
      <c r="D2090" s="737" t="s">
        <v>2364</v>
      </c>
      <c r="E2090" s="737">
        <v>2010</v>
      </c>
      <c r="F2090" s="737" t="s">
        <v>1459</v>
      </c>
    </row>
    <row r="2091" spans="1:6" ht="16.5" customHeight="1">
      <c r="A2091" s="737">
        <f t="shared" si="32"/>
        <v>2086</v>
      </c>
      <c r="B2091" s="737" t="s">
        <v>4502</v>
      </c>
      <c r="C2091" s="737" t="s">
        <v>2379</v>
      </c>
      <c r="D2091" s="737" t="s">
        <v>2364</v>
      </c>
      <c r="E2091" s="737">
        <v>2010</v>
      </c>
      <c r="F2091" s="737" t="s">
        <v>1459</v>
      </c>
    </row>
    <row r="2092" spans="1:6" ht="16.5" customHeight="1">
      <c r="A2092" s="737">
        <f t="shared" si="32"/>
        <v>2087</v>
      </c>
      <c r="B2092" s="737" t="s">
        <v>4503</v>
      </c>
      <c r="C2092" s="737" t="s">
        <v>2379</v>
      </c>
      <c r="D2092" s="737" t="s">
        <v>2364</v>
      </c>
      <c r="E2092" s="737">
        <v>2010</v>
      </c>
      <c r="F2092" s="737" t="s">
        <v>1459</v>
      </c>
    </row>
    <row r="2093" spans="1:6" ht="16.5" customHeight="1">
      <c r="A2093" s="737">
        <f t="shared" si="32"/>
        <v>2088</v>
      </c>
      <c r="B2093" s="737" t="s">
        <v>4504</v>
      </c>
      <c r="C2093" s="737" t="s">
        <v>2379</v>
      </c>
      <c r="D2093" s="737" t="s">
        <v>2364</v>
      </c>
      <c r="E2093" s="737">
        <v>2010</v>
      </c>
      <c r="F2093" s="737" t="s">
        <v>1459</v>
      </c>
    </row>
    <row r="2094" spans="1:6" ht="16.5" customHeight="1">
      <c r="A2094" s="737">
        <f t="shared" si="32"/>
        <v>2089</v>
      </c>
      <c r="B2094" s="737" t="s">
        <v>4505</v>
      </c>
      <c r="C2094" s="737" t="s">
        <v>2379</v>
      </c>
      <c r="D2094" s="737" t="s">
        <v>2364</v>
      </c>
      <c r="E2094" s="737">
        <v>2010</v>
      </c>
      <c r="F2094" s="737" t="s">
        <v>1459</v>
      </c>
    </row>
    <row r="2095" spans="1:6" ht="16.5" customHeight="1">
      <c r="A2095" s="737">
        <f t="shared" si="32"/>
        <v>2090</v>
      </c>
      <c r="B2095" s="737" t="s">
        <v>4506</v>
      </c>
      <c r="C2095" s="737" t="s">
        <v>2379</v>
      </c>
      <c r="D2095" s="737" t="s">
        <v>2364</v>
      </c>
      <c r="E2095" s="737">
        <v>2010</v>
      </c>
      <c r="F2095" s="737" t="s">
        <v>1459</v>
      </c>
    </row>
    <row r="2096" spans="1:6" ht="16.5" customHeight="1">
      <c r="A2096" s="737">
        <f t="shared" si="32"/>
        <v>2091</v>
      </c>
      <c r="B2096" s="737" t="s">
        <v>4507</v>
      </c>
      <c r="C2096" s="737" t="s">
        <v>2379</v>
      </c>
      <c r="D2096" s="737" t="s">
        <v>2364</v>
      </c>
      <c r="E2096" s="737">
        <v>2010</v>
      </c>
      <c r="F2096" s="737" t="s">
        <v>1459</v>
      </c>
    </row>
    <row r="2097" spans="1:6" ht="16.5" customHeight="1">
      <c r="A2097" s="737">
        <f t="shared" si="32"/>
        <v>2092</v>
      </c>
      <c r="B2097" s="737" t="s">
        <v>4508</v>
      </c>
      <c r="C2097" s="737" t="s">
        <v>2379</v>
      </c>
      <c r="D2097" s="737" t="s">
        <v>2364</v>
      </c>
      <c r="E2097" s="737">
        <v>2010</v>
      </c>
      <c r="F2097" s="737" t="s">
        <v>1459</v>
      </c>
    </row>
    <row r="2098" spans="1:6" ht="16.5" customHeight="1">
      <c r="A2098" s="737">
        <f t="shared" si="32"/>
        <v>2093</v>
      </c>
      <c r="B2098" s="737" t="s">
        <v>4509</v>
      </c>
      <c r="C2098" s="737" t="s">
        <v>2379</v>
      </c>
      <c r="D2098" s="737" t="s">
        <v>2364</v>
      </c>
      <c r="E2098" s="737">
        <v>2010</v>
      </c>
      <c r="F2098" s="737" t="s">
        <v>1459</v>
      </c>
    </row>
    <row r="2099" spans="1:6" ht="16.5" customHeight="1">
      <c r="A2099" s="737">
        <f t="shared" si="32"/>
        <v>2094</v>
      </c>
      <c r="B2099" s="737" t="s">
        <v>4510</v>
      </c>
      <c r="C2099" s="737" t="s">
        <v>2379</v>
      </c>
      <c r="D2099" s="737" t="s">
        <v>2364</v>
      </c>
      <c r="E2099" s="737">
        <v>2010</v>
      </c>
      <c r="F2099" s="737" t="s">
        <v>1459</v>
      </c>
    </row>
    <row r="2100" spans="1:6" ht="16.5" customHeight="1">
      <c r="A2100" s="737">
        <f t="shared" si="32"/>
        <v>2095</v>
      </c>
      <c r="B2100" s="737" t="s">
        <v>4511</v>
      </c>
      <c r="C2100" s="737" t="s">
        <v>2379</v>
      </c>
      <c r="D2100" s="737" t="s">
        <v>2364</v>
      </c>
      <c r="E2100" s="737">
        <v>2010</v>
      </c>
      <c r="F2100" s="737" t="s">
        <v>1459</v>
      </c>
    </row>
    <row r="2101" spans="1:6" ht="16.5" customHeight="1">
      <c r="A2101" s="737">
        <f t="shared" si="32"/>
        <v>2096</v>
      </c>
      <c r="B2101" s="737" t="s">
        <v>4512</v>
      </c>
      <c r="C2101" s="737" t="s">
        <v>2379</v>
      </c>
      <c r="D2101" s="737" t="s">
        <v>2364</v>
      </c>
      <c r="E2101" s="737">
        <v>2010</v>
      </c>
      <c r="F2101" s="737" t="s">
        <v>1459</v>
      </c>
    </row>
    <row r="2102" spans="1:6" ht="16.5" customHeight="1">
      <c r="A2102" s="737">
        <f t="shared" si="32"/>
        <v>2097</v>
      </c>
      <c r="B2102" s="737" t="s">
        <v>4513</v>
      </c>
      <c r="C2102" s="737" t="s">
        <v>2379</v>
      </c>
      <c r="D2102" s="737" t="s">
        <v>2364</v>
      </c>
      <c r="E2102" s="737">
        <v>2010</v>
      </c>
      <c r="F2102" s="737" t="s">
        <v>1459</v>
      </c>
    </row>
    <row r="2103" spans="1:6" ht="16.5" customHeight="1">
      <c r="A2103" s="737">
        <f t="shared" si="32"/>
        <v>2098</v>
      </c>
      <c r="B2103" s="737" t="s">
        <v>4514</v>
      </c>
      <c r="C2103" s="737" t="s">
        <v>2379</v>
      </c>
      <c r="D2103" s="737" t="s">
        <v>2364</v>
      </c>
      <c r="E2103" s="737">
        <v>2010</v>
      </c>
      <c r="F2103" s="737" t="s">
        <v>1459</v>
      </c>
    </row>
    <row r="2104" spans="1:6" ht="16.5" customHeight="1">
      <c r="A2104" s="737">
        <f t="shared" si="32"/>
        <v>2099</v>
      </c>
      <c r="B2104" s="737" t="s">
        <v>4515</v>
      </c>
      <c r="C2104" s="737" t="s">
        <v>2379</v>
      </c>
      <c r="D2104" s="737" t="s">
        <v>2364</v>
      </c>
      <c r="E2104" s="737">
        <v>2010</v>
      </c>
      <c r="F2104" s="737" t="s">
        <v>1459</v>
      </c>
    </row>
    <row r="2105" spans="1:6" ht="16.5" customHeight="1">
      <c r="A2105" s="737">
        <f t="shared" si="32"/>
        <v>2100</v>
      </c>
      <c r="B2105" s="737" t="s">
        <v>4516</v>
      </c>
      <c r="C2105" s="737" t="s">
        <v>2379</v>
      </c>
      <c r="D2105" s="737" t="s">
        <v>2364</v>
      </c>
      <c r="E2105" s="737">
        <v>2010</v>
      </c>
      <c r="F2105" s="737" t="s">
        <v>1459</v>
      </c>
    </row>
    <row r="2106" spans="1:6" ht="16.5" customHeight="1">
      <c r="A2106" s="737">
        <f t="shared" si="32"/>
        <v>2101</v>
      </c>
      <c r="B2106" s="737" t="s">
        <v>4517</v>
      </c>
      <c r="C2106" s="737" t="s">
        <v>2379</v>
      </c>
      <c r="D2106" s="737" t="s">
        <v>2364</v>
      </c>
      <c r="E2106" s="737">
        <v>2010</v>
      </c>
      <c r="F2106" s="737" t="s">
        <v>1459</v>
      </c>
    </row>
    <row r="2107" spans="1:6" ht="16.5" customHeight="1">
      <c r="A2107" s="737">
        <f t="shared" si="32"/>
        <v>2102</v>
      </c>
      <c r="B2107" s="737" t="s">
        <v>4518</v>
      </c>
      <c r="C2107" s="737" t="s">
        <v>2379</v>
      </c>
      <c r="D2107" s="737" t="s">
        <v>2364</v>
      </c>
      <c r="E2107" s="737">
        <v>2010</v>
      </c>
      <c r="F2107" s="737" t="s">
        <v>1459</v>
      </c>
    </row>
    <row r="2108" spans="1:6" ht="16.5" customHeight="1">
      <c r="A2108" s="737">
        <f t="shared" si="32"/>
        <v>2103</v>
      </c>
      <c r="B2108" s="737" t="s">
        <v>4519</v>
      </c>
      <c r="C2108" s="737" t="s">
        <v>2379</v>
      </c>
      <c r="D2108" s="737" t="s">
        <v>2364</v>
      </c>
      <c r="E2108" s="737">
        <v>2010</v>
      </c>
      <c r="F2108" s="737" t="s">
        <v>1459</v>
      </c>
    </row>
    <row r="2109" spans="1:6" ht="16.5" customHeight="1">
      <c r="A2109" s="737">
        <f t="shared" si="32"/>
        <v>2104</v>
      </c>
      <c r="B2109" s="737" t="s">
        <v>4520</v>
      </c>
      <c r="C2109" s="737" t="s">
        <v>2379</v>
      </c>
      <c r="D2109" s="737" t="s">
        <v>2364</v>
      </c>
      <c r="E2109" s="737">
        <v>2010</v>
      </c>
      <c r="F2109" s="737" t="s">
        <v>1459</v>
      </c>
    </row>
    <row r="2110" spans="1:6" ht="16.5" customHeight="1">
      <c r="A2110" s="737">
        <f t="shared" si="32"/>
        <v>2105</v>
      </c>
      <c r="B2110" s="737" t="s">
        <v>4521</v>
      </c>
      <c r="C2110" s="737" t="s">
        <v>2379</v>
      </c>
      <c r="D2110" s="737" t="s">
        <v>2364</v>
      </c>
      <c r="E2110" s="737">
        <v>2010</v>
      </c>
      <c r="F2110" s="737" t="s">
        <v>1459</v>
      </c>
    </row>
    <row r="2111" spans="1:6" ht="16.5" customHeight="1">
      <c r="A2111" s="737">
        <f t="shared" si="32"/>
        <v>2106</v>
      </c>
      <c r="B2111" s="737" t="s">
        <v>4522</v>
      </c>
      <c r="C2111" s="737" t="s">
        <v>2379</v>
      </c>
      <c r="D2111" s="737" t="s">
        <v>2364</v>
      </c>
      <c r="E2111" s="737">
        <v>2010</v>
      </c>
      <c r="F2111" s="737" t="s">
        <v>1459</v>
      </c>
    </row>
    <row r="2112" spans="1:6" ht="16.5" customHeight="1">
      <c r="A2112" s="737">
        <f t="shared" si="32"/>
        <v>2107</v>
      </c>
      <c r="B2112" s="737" t="s">
        <v>4523</v>
      </c>
      <c r="C2112" s="737" t="s">
        <v>2379</v>
      </c>
      <c r="D2112" s="737" t="s">
        <v>2364</v>
      </c>
      <c r="E2112" s="737">
        <v>2010</v>
      </c>
      <c r="F2112" s="737" t="s">
        <v>1459</v>
      </c>
    </row>
    <row r="2113" spans="1:6" ht="16.5" customHeight="1">
      <c r="A2113" s="737">
        <f t="shared" si="32"/>
        <v>2108</v>
      </c>
      <c r="B2113" s="737" t="s">
        <v>4524</v>
      </c>
      <c r="C2113" s="737" t="s">
        <v>2379</v>
      </c>
      <c r="D2113" s="737" t="s">
        <v>2364</v>
      </c>
      <c r="E2113" s="737">
        <v>2010</v>
      </c>
      <c r="F2113" s="737" t="s">
        <v>1459</v>
      </c>
    </row>
    <row r="2114" spans="1:6" ht="16.5" customHeight="1">
      <c r="A2114" s="737">
        <f t="shared" si="32"/>
        <v>2109</v>
      </c>
      <c r="B2114" s="737" t="s">
        <v>4525</v>
      </c>
      <c r="C2114" s="737" t="s">
        <v>2379</v>
      </c>
      <c r="D2114" s="737" t="s">
        <v>2364</v>
      </c>
      <c r="E2114" s="737">
        <v>2010</v>
      </c>
      <c r="F2114" s="737" t="s">
        <v>1459</v>
      </c>
    </row>
    <row r="2115" spans="1:6" ht="16.5" customHeight="1">
      <c r="A2115" s="737">
        <f t="shared" si="32"/>
        <v>2110</v>
      </c>
      <c r="B2115" s="737" t="s">
        <v>4526</v>
      </c>
      <c r="C2115" s="737" t="s">
        <v>2379</v>
      </c>
      <c r="D2115" s="737" t="s">
        <v>2364</v>
      </c>
      <c r="E2115" s="737">
        <v>2010</v>
      </c>
      <c r="F2115" s="737" t="s">
        <v>1459</v>
      </c>
    </row>
    <row r="2116" spans="1:6" ht="16.5" customHeight="1">
      <c r="A2116" s="737">
        <f t="shared" si="32"/>
        <v>2111</v>
      </c>
      <c r="B2116" s="737" t="s">
        <v>4527</v>
      </c>
      <c r="C2116" s="737" t="s">
        <v>2379</v>
      </c>
      <c r="D2116" s="737" t="s">
        <v>2364</v>
      </c>
      <c r="E2116" s="737">
        <v>2010</v>
      </c>
      <c r="F2116" s="737" t="s">
        <v>1459</v>
      </c>
    </row>
    <row r="2117" spans="1:6" ht="16.5" customHeight="1">
      <c r="A2117" s="737">
        <f t="shared" si="32"/>
        <v>2112</v>
      </c>
      <c r="B2117" s="737" t="s">
        <v>4528</v>
      </c>
      <c r="C2117" s="737" t="s">
        <v>2379</v>
      </c>
      <c r="D2117" s="737" t="s">
        <v>2364</v>
      </c>
      <c r="E2117" s="737">
        <v>2010</v>
      </c>
      <c r="F2117" s="737" t="s">
        <v>1459</v>
      </c>
    </row>
    <row r="2118" spans="1:6" ht="16.5" customHeight="1">
      <c r="A2118" s="737">
        <f t="shared" si="32"/>
        <v>2113</v>
      </c>
      <c r="B2118" s="737" t="s">
        <v>4529</v>
      </c>
      <c r="C2118" s="737" t="s">
        <v>2379</v>
      </c>
      <c r="D2118" s="737" t="s">
        <v>2364</v>
      </c>
      <c r="E2118" s="737">
        <v>2010</v>
      </c>
      <c r="F2118" s="737" t="s">
        <v>1459</v>
      </c>
    </row>
    <row r="2119" spans="1:6" ht="16.5" customHeight="1">
      <c r="A2119" s="737">
        <f t="shared" si="32"/>
        <v>2114</v>
      </c>
      <c r="B2119" s="737" t="s">
        <v>4530</v>
      </c>
      <c r="C2119" s="737" t="s">
        <v>2379</v>
      </c>
      <c r="D2119" s="737" t="s">
        <v>2364</v>
      </c>
      <c r="E2119" s="737">
        <v>2010</v>
      </c>
      <c r="F2119" s="737" t="s">
        <v>1459</v>
      </c>
    </row>
    <row r="2120" spans="1:6" ht="16.5" customHeight="1">
      <c r="A2120" s="737">
        <f t="shared" ref="A2120:A2183" si="33">A2119+1</f>
        <v>2115</v>
      </c>
      <c r="B2120" s="737" t="s">
        <v>4531</v>
      </c>
      <c r="C2120" s="737" t="s">
        <v>2379</v>
      </c>
      <c r="D2120" s="737" t="s">
        <v>2364</v>
      </c>
      <c r="E2120" s="737">
        <v>2010</v>
      </c>
      <c r="F2120" s="737" t="s">
        <v>1459</v>
      </c>
    </row>
    <row r="2121" spans="1:6" ht="16.5" customHeight="1">
      <c r="A2121" s="737">
        <f t="shared" si="33"/>
        <v>2116</v>
      </c>
      <c r="B2121" s="737" t="s">
        <v>4532</v>
      </c>
      <c r="C2121" s="737" t="s">
        <v>2379</v>
      </c>
      <c r="D2121" s="737" t="s">
        <v>2364</v>
      </c>
      <c r="E2121" s="737">
        <v>2010</v>
      </c>
      <c r="F2121" s="737" t="s">
        <v>1459</v>
      </c>
    </row>
    <row r="2122" spans="1:6" ht="16.5" customHeight="1">
      <c r="A2122" s="737">
        <f t="shared" si="33"/>
        <v>2117</v>
      </c>
      <c r="B2122" s="737" t="s">
        <v>4533</v>
      </c>
      <c r="C2122" s="737" t="s">
        <v>2379</v>
      </c>
      <c r="D2122" s="737" t="s">
        <v>2364</v>
      </c>
      <c r="E2122" s="737">
        <v>2010</v>
      </c>
      <c r="F2122" s="737" t="s">
        <v>1459</v>
      </c>
    </row>
    <row r="2123" spans="1:6" ht="16.5" customHeight="1">
      <c r="A2123" s="737">
        <f t="shared" si="33"/>
        <v>2118</v>
      </c>
      <c r="B2123" s="737" t="s">
        <v>4534</v>
      </c>
      <c r="C2123" s="737" t="s">
        <v>2379</v>
      </c>
      <c r="D2123" s="737" t="s">
        <v>2364</v>
      </c>
      <c r="E2123" s="737">
        <v>2010</v>
      </c>
      <c r="F2123" s="737" t="s">
        <v>1459</v>
      </c>
    </row>
    <row r="2124" spans="1:6" ht="16.5" customHeight="1">
      <c r="A2124" s="737">
        <f t="shared" si="33"/>
        <v>2119</v>
      </c>
      <c r="B2124" s="737" t="s">
        <v>4535</v>
      </c>
      <c r="C2124" s="737" t="s">
        <v>2379</v>
      </c>
      <c r="D2124" s="737" t="s">
        <v>2364</v>
      </c>
      <c r="E2124" s="737">
        <v>2010</v>
      </c>
      <c r="F2124" s="737" t="s">
        <v>1459</v>
      </c>
    </row>
    <row r="2125" spans="1:6" ht="16.5" customHeight="1">
      <c r="A2125" s="737">
        <f t="shared" si="33"/>
        <v>2120</v>
      </c>
      <c r="B2125" s="737" t="s">
        <v>4536</v>
      </c>
      <c r="C2125" s="737" t="s">
        <v>2379</v>
      </c>
      <c r="D2125" s="737" t="s">
        <v>2364</v>
      </c>
      <c r="E2125" s="737">
        <v>2010</v>
      </c>
      <c r="F2125" s="737" t="s">
        <v>1459</v>
      </c>
    </row>
    <row r="2126" spans="1:6" ht="16.5" customHeight="1">
      <c r="A2126" s="737">
        <f t="shared" si="33"/>
        <v>2121</v>
      </c>
      <c r="B2126" s="737" t="s">
        <v>4537</v>
      </c>
      <c r="C2126" s="737" t="s">
        <v>2379</v>
      </c>
      <c r="D2126" s="737" t="s">
        <v>2364</v>
      </c>
      <c r="E2126" s="737">
        <v>2010</v>
      </c>
      <c r="F2126" s="737" t="s">
        <v>1459</v>
      </c>
    </row>
    <row r="2127" spans="1:6" ht="16.5" customHeight="1">
      <c r="A2127" s="737">
        <f t="shared" si="33"/>
        <v>2122</v>
      </c>
      <c r="B2127" s="737" t="s">
        <v>4538</v>
      </c>
      <c r="C2127" s="737" t="s">
        <v>2379</v>
      </c>
      <c r="D2127" s="737" t="s">
        <v>2364</v>
      </c>
      <c r="E2127" s="737">
        <v>2010</v>
      </c>
      <c r="F2127" s="737" t="s">
        <v>1459</v>
      </c>
    </row>
    <row r="2128" spans="1:6" ht="16.5" customHeight="1">
      <c r="A2128" s="737">
        <f t="shared" si="33"/>
        <v>2123</v>
      </c>
      <c r="B2128" s="737" t="s">
        <v>4539</v>
      </c>
      <c r="C2128" s="737" t="s">
        <v>2379</v>
      </c>
      <c r="D2128" s="737" t="s">
        <v>2364</v>
      </c>
      <c r="E2128" s="737">
        <v>2010</v>
      </c>
      <c r="F2128" s="737" t="s">
        <v>1459</v>
      </c>
    </row>
    <row r="2129" spans="1:6" ht="16.5" customHeight="1">
      <c r="A2129" s="737">
        <f t="shared" si="33"/>
        <v>2124</v>
      </c>
      <c r="B2129" s="737" t="s">
        <v>4540</v>
      </c>
      <c r="C2129" s="737" t="s">
        <v>2379</v>
      </c>
      <c r="D2129" s="737" t="s">
        <v>2364</v>
      </c>
      <c r="E2129" s="737">
        <v>2010</v>
      </c>
      <c r="F2129" s="737" t="s">
        <v>1459</v>
      </c>
    </row>
    <row r="2130" spans="1:6" ht="16.5" customHeight="1">
      <c r="A2130" s="737">
        <f t="shared" si="33"/>
        <v>2125</v>
      </c>
      <c r="B2130" s="737" t="s">
        <v>4541</v>
      </c>
      <c r="C2130" s="737" t="s">
        <v>2379</v>
      </c>
      <c r="D2130" s="737" t="s">
        <v>2364</v>
      </c>
      <c r="E2130" s="737">
        <v>2010</v>
      </c>
      <c r="F2130" s="737" t="s">
        <v>1459</v>
      </c>
    </row>
    <row r="2131" spans="1:6" ht="16.5" customHeight="1">
      <c r="A2131" s="737">
        <f t="shared" si="33"/>
        <v>2126</v>
      </c>
      <c r="B2131" s="737" t="s">
        <v>4542</v>
      </c>
      <c r="C2131" s="737" t="s">
        <v>2379</v>
      </c>
      <c r="D2131" s="737" t="s">
        <v>2364</v>
      </c>
      <c r="E2131" s="737">
        <v>2011</v>
      </c>
      <c r="F2131" s="737" t="s">
        <v>1459</v>
      </c>
    </row>
    <row r="2132" spans="1:6" ht="16.5" customHeight="1">
      <c r="A2132" s="737">
        <f t="shared" si="33"/>
        <v>2127</v>
      </c>
      <c r="B2132" s="737" t="s">
        <v>4543</v>
      </c>
      <c r="C2132" s="737" t="s">
        <v>2379</v>
      </c>
      <c r="D2132" s="737" t="s">
        <v>2364</v>
      </c>
      <c r="E2132" s="737">
        <v>2011</v>
      </c>
      <c r="F2132" s="737" t="s">
        <v>1459</v>
      </c>
    </row>
    <row r="2133" spans="1:6" ht="16.5" customHeight="1">
      <c r="A2133" s="737">
        <f t="shared" si="33"/>
        <v>2128</v>
      </c>
      <c r="B2133" s="737" t="s">
        <v>4544</v>
      </c>
      <c r="C2133" s="737" t="s">
        <v>2379</v>
      </c>
      <c r="D2133" s="737" t="s">
        <v>2364</v>
      </c>
      <c r="E2133" s="737">
        <v>2011</v>
      </c>
      <c r="F2133" s="737" t="s">
        <v>1459</v>
      </c>
    </row>
    <row r="2134" spans="1:6" ht="16.5" customHeight="1">
      <c r="A2134" s="737">
        <f t="shared" si="33"/>
        <v>2129</v>
      </c>
      <c r="B2134" s="737" t="s">
        <v>4545</v>
      </c>
      <c r="C2134" s="737" t="s">
        <v>2379</v>
      </c>
      <c r="D2134" s="737" t="s">
        <v>2364</v>
      </c>
      <c r="E2134" s="737">
        <v>2011</v>
      </c>
      <c r="F2134" s="737" t="s">
        <v>1459</v>
      </c>
    </row>
    <row r="2135" spans="1:6" ht="16.5" customHeight="1">
      <c r="A2135" s="737">
        <f t="shared" si="33"/>
        <v>2130</v>
      </c>
      <c r="B2135" s="737" t="s">
        <v>4546</v>
      </c>
      <c r="C2135" s="737" t="s">
        <v>2379</v>
      </c>
      <c r="D2135" s="737" t="s">
        <v>2364</v>
      </c>
      <c r="E2135" s="737">
        <v>2012</v>
      </c>
      <c r="F2135" s="737" t="s">
        <v>1459</v>
      </c>
    </row>
    <row r="2136" spans="1:6" ht="16.5" customHeight="1">
      <c r="A2136" s="737">
        <f t="shared" si="33"/>
        <v>2131</v>
      </c>
      <c r="B2136" s="737" t="s">
        <v>4547</v>
      </c>
      <c r="C2136" s="737" t="s">
        <v>2379</v>
      </c>
      <c r="D2136" s="737" t="s">
        <v>2364</v>
      </c>
      <c r="E2136" s="737">
        <v>2012</v>
      </c>
      <c r="F2136" s="737" t="s">
        <v>1459</v>
      </c>
    </row>
    <row r="2137" spans="1:6" ht="16.5" customHeight="1">
      <c r="A2137" s="737">
        <f t="shared" si="33"/>
        <v>2132</v>
      </c>
      <c r="B2137" s="737" t="s">
        <v>4548</v>
      </c>
      <c r="C2137" s="737" t="s">
        <v>2379</v>
      </c>
      <c r="D2137" s="737" t="s">
        <v>2364</v>
      </c>
      <c r="E2137" s="737">
        <v>2012</v>
      </c>
      <c r="F2137" s="737" t="s">
        <v>1459</v>
      </c>
    </row>
    <row r="2138" spans="1:6" ht="16.5" customHeight="1">
      <c r="A2138" s="737">
        <f t="shared" si="33"/>
        <v>2133</v>
      </c>
      <c r="B2138" s="737" t="s">
        <v>4549</v>
      </c>
      <c r="C2138" s="737" t="s">
        <v>2379</v>
      </c>
      <c r="D2138" s="737" t="s">
        <v>2364</v>
      </c>
      <c r="E2138" s="737">
        <v>2012</v>
      </c>
      <c r="F2138" s="737" t="s">
        <v>1459</v>
      </c>
    </row>
    <row r="2139" spans="1:6" ht="16.5" customHeight="1">
      <c r="A2139" s="737">
        <f t="shared" si="33"/>
        <v>2134</v>
      </c>
      <c r="B2139" s="737" t="s">
        <v>4550</v>
      </c>
      <c r="C2139" s="737" t="s">
        <v>2379</v>
      </c>
      <c r="D2139" s="737" t="s">
        <v>2364</v>
      </c>
      <c r="E2139" s="737">
        <v>2012</v>
      </c>
      <c r="F2139" s="737" t="s">
        <v>1459</v>
      </c>
    </row>
    <row r="2140" spans="1:6" ht="16.5" customHeight="1">
      <c r="A2140" s="737">
        <f t="shared" si="33"/>
        <v>2135</v>
      </c>
      <c r="B2140" s="737" t="s">
        <v>4551</v>
      </c>
      <c r="C2140" s="737" t="s">
        <v>2379</v>
      </c>
      <c r="D2140" s="737" t="s">
        <v>2364</v>
      </c>
      <c r="E2140" s="737">
        <v>2012</v>
      </c>
      <c r="F2140" s="737" t="s">
        <v>1459</v>
      </c>
    </row>
    <row r="2141" spans="1:6" ht="16.5" customHeight="1">
      <c r="A2141" s="737">
        <f t="shared" si="33"/>
        <v>2136</v>
      </c>
      <c r="B2141" s="737" t="s">
        <v>4552</v>
      </c>
      <c r="C2141" s="737" t="s">
        <v>2379</v>
      </c>
      <c r="D2141" s="737" t="s">
        <v>2364</v>
      </c>
      <c r="E2141" s="737">
        <v>2012</v>
      </c>
      <c r="F2141" s="737" t="s">
        <v>1459</v>
      </c>
    </row>
    <row r="2142" spans="1:6" ht="16.5" customHeight="1">
      <c r="A2142" s="737">
        <f t="shared" si="33"/>
        <v>2137</v>
      </c>
      <c r="B2142" s="737" t="s">
        <v>4553</v>
      </c>
      <c r="C2142" s="737" t="s">
        <v>2379</v>
      </c>
      <c r="D2142" s="737" t="s">
        <v>2364</v>
      </c>
      <c r="E2142" s="737">
        <v>2012</v>
      </c>
      <c r="F2142" s="737" t="s">
        <v>1459</v>
      </c>
    </row>
    <row r="2143" spans="1:6" ht="16.5" customHeight="1">
      <c r="A2143" s="737">
        <f t="shared" si="33"/>
        <v>2138</v>
      </c>
      <c r="B2143" s="737" t="s">
        <v>4554</v>
      </c>
      <c r="C2143" s="737" t="s">
        <v>2379</v>
      </c>
      <c r="D2143" s="737" t="s">
        <v>2364</v>
      </c>
      <c r="E2143" s="737">
        <v>2012</v>
      </c>
      <c r="F2143" s="737" t="s">
        <v>1459</v>
      </c>
    </row>
    <row r="2144" spans="1:6" ht="16.5" customHeight="1">
      <c r="A2144" s="737">
        <f t="shared" si="33"/>
        <v>2139</v>
      </c>
      <c r="B2144" s="737" t="s">
        <v>4555</v>
      </c>
      <c r="C2144" s="737" t="s">
        <v>2379</v>
      </c>
      <c r="D2144" s="737" t="s">
        <v>2364</v>
      </c>
      <c r="E2144" s="737">
        <v>2012</v>
      </c>
      <c r="F2144" s="737" t="s">
        <v>1459</v>
      </c>
    </row>
    <row r="2145" spans="1:6" ht="16.5" customHeight="1">
      <c r="A2145" s="737">
        <f t="shared" si="33"/>
        <v>2140</v>
      </c>
      <c r="B2145" s="737" t="s">
        <v>4556</v>
      </c>
      <c r="C2145" s="737" t="s">
        <v>2379</v>
      </c>
      <c r="D2145" s="737" t="s">
        <v>2364</v>
      </c>
      <c r="E2145" s="737">
        <v>2012</v>
      </c>
      <c r="F2145" s="737" t="s">
        <v>1459</v>
      </c>
    </row>
    <row r="2146" spans="1:6" ht="16.5" customHeight="1">
      <c r="A2146" s="737">
        <f t="shared" si="33"/>
        <v>2141</v>
      </c>
      <c r="B2146" s="737" t="s">
        <v>4557</v>
      </c>
      <c r="C2146" s="737" t="s">
        <v>2379</v>
      </c>
      <c r="D2146" s="737" t="s">
        <v>2364</v>
      </c>
      <c r="E2146" s="737">
        <v>2012</v>
      </c>
      <c r="F2146" s="737" t="s">
        <v>1459</v>
      </c>
    </row>
    <row r="2147" spans="1:6" ht="16.5" customHeight="1">
      <c r="A2147" s="737">
        <f t="shared" si="33"/>
        <v>2142</v>
      </c>
      <c r="B2147" s="737" t="s">
        <v>4558</v>
      </c>
      <c r="C2147" s="737" t="s">
        <v>2379</v>
      </c>
      <c r="D2147" s="737" t="s">
        <v>2364</v>
      </c>
      <c r="E2147" s="737">
        <v>2012</v>
      </c>
      <c r="F2147" s="737" t="s">
        <v>1459</v>
      </c>
    </row>
    <row r="2148" spans="1:6" ht="16.5" customHeight="1">
      <c r="A2148" s="737">
        <f t="shared" si="33"/>
        <v>2143</v>
      </c>
      <c r="B2148" s="737" t="s">
        <v>4559</v>
      </c>
      <c r="C2148" s="737" t="s">
        <v>2379</v>
      </c>
      <c r="D2148" s="737" t="s">
        <v>2364</v>
      </c>
      <c r="E2148" s="737">
        <v>2012</v>
      </c>
      <c r="F2148" s="737" t="s">
        <v>1459</v>
      </c>
    </row>
    <row r="2149" spans="1:6" ht="16.5" customHeight="1">
      <c r="A2149" s="737">
        <f t="shared" si="33"/>
        <v>2144</v>
      </c>
      <c r="B2149" s="737" t="s">
        <v>4560</v>
      </c>
      <c r="C2149" s="737" t="s">
        <v>2379</v>
      </c>
      <c r="D2149" s="737" t="s">
        <v>2364</v>
      </c>
      <c r="E2149" s="737">
        <v>2012</v>
      </c>
      <c r="F2149" s="737" t="s">
        <v>1459</v>
      </c>
    </row>
    <row r="2150" spans="1:6" ht="16.5" customHeight="1">
      <c r="A2150" s="737">
        <f t="shared" si="33"/>
        <v>2145</v>
      </c>
      <c r="B2150" s="737" t="s">
        <v>4561</v>
      </c>
      <c r="C2150" s="737" t="s">
        <v>2379</v>
      </c>
      <c r="D2150" s="737" t="s">
        <v>2364</v>
      </c>
      <c r="E2150" s="737">
        <v>2012</v>
      </c>
      <c r="F2150" s="737" t="s">
        <v>1459</v>
      </c>
    </row>
    <row r="2151" spans="1:6" ht="16.5" customHeight="1">
      <c r="A2151" s="737">
        <f t="shared" si="33"/>
        <v>2146</v>
      </c>
      <c r="B2151" s="737" t="s">
        <v>4562</v>
      </c>
      <c r="C2151" s="737" t="s">
        <v>2379</v>
      </c>
      <c r="D2151" s="737" t="s">
        <v>2364</v>
      </c>
      <c r="E2151" s="737">
        <v>2012</v>
      </c>
      <c r="F2151" s="737" t="s">
        <v>1459</v>
      </c>
    </row>
    <row r="2152" spans="1:6" ht="16.5" customHeight="1">
      <c r="A2152" s="737">
        <f t="shared" si="33"/>
        <v>2147</v>
      </c>
      <c r="B2152" s="737" t="s">
        <v>4563</v>
      </c>
      <c r="C2152" s="737" t="s">
        <v>2379</v>
      </c>
      <c r="D2152" s="737" t="s">
        <v>2364</v>
      </c>
      <c r="E2152" s="737">
        <v>2012</v>
      </c>
      <c r="F2152" s="737" t="s">
        <v>1459</v>
      </c>
    </row>
    <row r="2153" spans="1:6" ht="16.5" customHeight="1">
      <c r="A2153" s="737">
        <f t="shared" si="33"/>
        <v>2148</v>
      </c>
      <c r="B2153" s="737" t="s">
        <v>4564</v>
      </c>
      <c r="C2153" s="737" t="s">
        <v>2379</v>
      </c>
      <c r="D2153" s="737" t="s">
        <v>2364</v>
      </c>
      <c r="E2153" s="737">
        <v>2012</v>
      </c>
      <c r="F2153" s="737" t="s">
        <v>1459</v>
      </c>
    </row>
    <row r="2154" spans="1:6" ht="16.5" customHeight="1">
      <c r="A2154" s="737">
        <f t="shared" si="33"/>
        <v>2149</v>
      </c>
      <c r="B2154" s="737" t="s">
        <v>4565</v>
      </c>
      <c r="C2154" s="737" t="s">
        <v>2379</v>
      </c>
      <c r="D2154" s="737" t="s">
        <v>2364</v>
      </c>
      <c r="E2154" s="737">
        <v>2012</v>
      </c>
      <c r="F2154" s="737" t="s">
        <v>1459</v>
      </c>
    </row>
    <row r="2155" spans="1:6" ht="16.5" customHeight="1">
      <c r="A2155" s="737">
        <f t="shared" si="33"/>
        <v>2150</v>
      </c>
      <c r="B2155" s="737" t="s">
        <v>4566</v>
      </c>
      <c r="C2155" s="737" t="s">
        <v>2379</v>
      </c>
      <c r="D2155" s="737" t="s">
        <v>2364</v>
      </c>
      <c r="E2155" s="737">
        <v>2012</v>
      </c>
      <c r="F2155" s="737" t="s">
        <v>1459</v>
      </c>
    </row>
    <row r="2156" spans="1:6" ht="16.5" customHeight="1">
      <c r="A2156" s="737">
        <f t="shared" si="33"/>
        <v>2151</v>
      </c>
      <c r="B2156" s="737" t="s">
        <v>4567</v>
      </c>
      <c r="C2156" s="737" t="s">
        <v>2379</v>
      </c>
      <c r="D2156" s="737" t="s">
        <v>2364</v>
      </c>
      <c r="E2156" s="737">
        <v>2012</v>
      </c>
      <c r="F2156" s="737" t="s">
        <v>1459</v>
      </c>
    </row>
    <row r="2157" spans="1:6" ht="16.5" customHeight="1">
      <c r="A2157" s="737">
        <f t="shared" si="33"/>
        <v>2152</v>
      </c>
      <c r="B2157" s="737" t="s">
        <v>4568</v>
      </c>
      <c r="C2157" s="737" t="s">
        <v>2379</v>
      </c>
      <c r="D2157" s="737" t="s">
        <v>2364</v>
      </c>
      <c r="E2157" s="737">
        <v>2012</v>
      </c>
      <c r="F2157" s="737" t="s">
        <v>1459</v>
      </c>
    </row>
    <row r="2158" spans="1:6" ht="16.5" customHeight="1">
      <c r="A2158" s="737">
        <f t="shared" si="33"/>
        <v>2153</v>
      </c>
      <c r="B2158" s="737" t="s">
        <v>4569</v>
      </c>
      <c r="C2158" s="737" t="s">
        <v>2379</v>
      </c>
      <c r="D2158" s="737" t="s">
        <v>2364</v>
      </c>
      <c r="E2158" s="737">
        <v>2012</v>
      </c>
      <c r="F2158" s="737" t="s">
        <v>1459</v>
      </c>
    </row>
    <row r="2159" spans="1:6" ht="16.5" customHeight="1">
      <c r="A2159" s="737">
        <f t="shared" si="33"/>
        <v>2154</v>
      </c>
      <c r="B2159" s="737" t="s">
        <v>4570</v>
      </c>
      <c r="C2159" s="737" t="s">
        <v>2379</v>
      </c>
      <c r="D2159" s="737" t="s">
        <v>2364</v>
      </c>
      <c r="E2159" s="737">
        <v>2012</v>
      </c>
      <c r="F2159" s="737" t="s">
        <v>1459</v>
      </c>
    </row>
    <row r="2160" spans="1:6" ht="16.5" customHeight="1">
      <c r="A2160" s="737">
        <f t="shared" si="33"/>
        <v>2155</v>
      </c>
      <c r="B2160" s="737" t="s">
        <v>4571</v>
      </c>
      <c r="C2160" s="737" t="s">
        <v>2379</v>
      </c>
      <c r="D2160" s="737" t="s">
        <v>2364</v>
      </c>
      <c r="E2160" s="737">
        <v>2012</v>
      </c>
      <c r="F2160" s="737" t="s">
        <v>1459</v>
      </c>
    </row>
    <row r="2161" spans="1:6" ht="16.5" customHeight="1">
      <c r="A2161" s="737">
        <f t="shared" si="33"/>
        <v>2156</v>
      </c>
      <c r="B2161" s="737" t="s">
        <v>4572</v>
      </c>
      <c r="C2161" s="737" t="s">
        <v>2379</v>
      </c>
      <c r="D2161" s="737" t="s">
        <v>2364</v>
      </c>
      <c r="E2161" s="737">
        <v>2012</v>
      </c>
      <c r="F2161" s="737" t="s">
        <v>1459</v>
      </c>
    </row>
    <row r="2162" spans="1:6" ht="16.5" customHeight="1">
      <c r="A2162" s="737">
        <f t="shared" si="33"/>
        <v>2157</v>
      </c>
      <c r="B2162" s="737" t="s">
        <v>4573</v>
      </c>
      <c r="C2162" s="737" t="s">
        <v>2379</v>
      </c>
      <c r="D2162" s="737" t="s">
        <v>2364</v>
      </c>
      <c r="E2162" s="737">
        <v>2012</v>
      </c>
      <c r="F2162" s="737" t="s">
        <v>1459</v>
      </c>
    </row>
    <row r="2163" spans="1:6" ht="16.5" customHeight="1">
      <c r="A2163" s="737">
        <f t="shared" si="33"/>
        <v>2158</v>
      </c>
      <c r="B2163" s="737" t="s">
        <v>4574</v>
      </c>
      <c r="C2163" s="737" t="s">
        <v>2379</v>
      </c>
      <c r="D2163" s="737" t="s">
        <v>2364</v>
      </c>
      <c r="E2163" s="737">
        <v>2012</v>
      </c>
      <c r="F2163" s="737" t="s">
        <v>1459</v>
      </c>
    </row>
    <row r="2164" spans="1:6" ht="16.5" customHeight="1">
      <c r="A2164" s="737">
        <f t="shared" si="33"/>
        <v>2159</v>
      </c>
      <c r="B2164" s="737" t="s">
        <v>4575</v>
      </c>
      <c r="C2164" s="737" t="s">
        <v>2379</v>
      </c>
      <c r="D2164" s="737" t="s">
        <v>2364</v>
      </c>
      <c r="E2164" s="737">
        <v>2012</v>
      </c>
      <c r="F2164" s="737" t="s">
        <v>1459</v>
      </c>
    </row>
    <row r="2165" spans="1:6" ht="16.5" customHeight="1">
      <c r="A2165" s="737">
        <f t="shared" si="33"/>
        <v>2160</v>
      </c>
      <c r="B2165" s="737" t="s">
        <v>4576</v>
      </c>
      <c r="C2165" s="737" t="s">
        <v>2379</v>
      </c>
      <c r="D2165" s="737" t="s">
        <v>2364</v>
      </c>
      <c r="E2165" s="737">
        <v>2012</v>
      </c>
      <c r="F2165" s="737" t="s">
        <v>1459</v>
      </c>
    </row>
    <row r="2166" spans="1:6" ht="16.5" customHeight="1">
      <c r="A2166" s="737">
        <f t="shared" si="33"/>
        <v>2161</v>
      </c>
      <c r="B2166" s="737" t="s">
        <v>4577</v>
      </c>
      <c r="C2166" s="737" t="s">
        <v>2379</v>
      </c>
      <c r="D2166" s="737" t="s">
        <v>2364</v>
      </c>
      <c r="E2166" s="737">
        <v>2012</v>
      </c>
      <c r="F2166" s="737" t="s">
        <v>1459</v>
      </c>
    </row>
    <row r="2167" spans="1:6" ht="16.5" customHeight="1">
      <c r="A2167" s="737">
        <f t="shared" si="33"/>
        <v>2162</v>
      </c>
      <c r="B2167" s="737" t="s">
        <v>4578</v>
      </c>
      <c r="C2167" s="737" t="s">
        <v>2379</v>
      </c>
      <c r="D2167" s="737" t="s">
        <v>2364</v>
      </c>
      <c r="E2167" s="737">
        <v>2012</v>
      </c>
      <c r="F2167" s="737" t="s">
        <v>1459</v>
      </c>
    </row>
    <row r="2168" spans="1:6" ht="16.5" customHeight="1">
      <c r="A2168" s="737">
        <f t="shared" si="33"/>
        <v>2163</v>
      </c>
      <c r="B2168" s="737" t="s">
        <v>4579</v>
      </c>
      <c r="C2168" s="737" t="s">
        <v>2379</v>
      </c>
      <c r="D2168" s="737" t="s">
        <v>2364</v>
      </c>
      <c r="E2168" s="737">
        <v>2012</v>
      </c>
      <c r="F2168" s="737" t="s">
        <v>1459</v>
      </c>
    </row>
    <row r="2169" spans="1:6" ht="16.5" customHeight="1">
      <c r="A2169" s="737">
        <f t="shared" si="33"/>
        <v>2164</v>
      </c>
      <c r="B2169" s="737" t="s">
        <v>4580</v>
      </c>
      <c r="C2169" s="737" t="s">
        <v>2379</v>
      </c>
      <c r="D2169" s="737" t="s">
        <v>2364</v>
      </c>
      <c r="E2169" s="737">
        <v>2012</v>
      </c>
      <c r="F2169" s="737" t="s">
        <v>1459</v>
      </c>
    </row>
    <row r="2170" spans="1:6" ht="16.5" customHeight="1">
      <c r="A2170" s="737">
        <f t="shared" si="33"/>
        <v>2165</v>
      </c>
      <c r="B2170" s="737" t="s">
        <v>4581</v>
      </c>
      <c r="C2170" s="737" t="s">
        <v>2379</v>
      </c>
      <c r="D2170" s="737" t="s">
        <v>2364</v>
      </c>
      <c r="E2170" s="737">
        <v>2012</v>
      </c>
      <c r="F2170" s="737" t="s">
        <v>1459</v>
      </c>
    </row>
    <row r="2171" spans="1:6" ht="16.5" customHeight="1">
      <c r="A2171" s="737">
        <f t="shared" si="33"/>
        <v>2166</v>
      </c>
      <c r="B2171" s="737" t="s">
        <v>4582</v>
      </c>
      <c r="C2171" s="737" t="s">
        <v>2379</v>
      </c>
      <c r="D2171" s="737" t="s">
        <v>2364</v>
      </c>
      <c r="E2171" s="737">
        <v>2012</v>
      </c>
      <c r="F2171" s="737" t="s">
        <v>1459</v>
      </c>
    </row>
    <row r="2172" spans="1:6" ht="16.5" customHeight="1">
      <c r="A2172" s="737">
        <f t="shared" si="33"/>
        <v>2167</v>
      </c>
      <c r="B2172" s="737" t="s">
        <v>4583</v>
      </c>
      <c r="C2172" s="737" t="s">
        <v>2379</v>
      </c>
      <c r="D2172" s="737" t="s">
        <v>2364</v>
      </c>
      <c r="E2172" s="737">
        <v>2012</v>
      </c>
      <c r="F2172" s="737" t="s">
        <v>1459</v>
      </c>
    </row>
    <row r="2173" spans="1:6" ht="16.5" customHeight="1">
      <c r="A2173" s="737">
        <f t="shared" si="33"/>
        <v>2168</v>
      </c>
      <c r="B2173" s="737" t="s">
        <v>4584</v>
      </c>
      <c r="C2173" s="737" t="s">
        <v>2379</v>
      </c>
      <c r="D2173" s="737" t="s">
        <v>2364</v>
      </c>
      <c r="E2173" s="737">
        <v>2012</v>
      </c>
      <c r="F2173" s="737" t="s">
        <v>1459</v>
      </c>
    </row>
    <row r="2174" spans="1:6" ht="16.5" customHeight="1">
      <c r="A2174" s="737">
        <f t="shared" si="33"/>
        <v>2169</v>
      </c>
      <c r="B2174" s="737" t="s">
        <v>4585</v>
      </c>
      <c r="C2174" s="737" t="s">
        <v>2379</v>
      </c>
      <c r="D2174" s="737" t="s">
        <v>2364</v>
      </c>
      <c r="E2174" s="737">
        <v>2012</v>
      </c>
      <c r="F2174" s="737" t="s">
        <v>1459</v>
      </c>
    </row>
    <row r="2175" spans="1:6" ht="16.5" customHeight="1">
      <c r="A2175" s="737">
        <f t="shared" si="33"/>
        <v>2170</v>
      </c>
      <c r="B2175" s="737" t="s">
        <v>4586</v>
      </c>
      <c r="C2175" s="737" t="s">
        <v>2379</v>
      </c>
      <c r="D2175" s="737" t="s">
        <v>2364</v>
      </c>
      <c r="E2175" s="737">
        <v>2012</v>
      </c>
      <c r="F2175" s="737" t="s">
        <v>1459</v>
      </c>
    </row>
    <row r="2176" spans="1:6" ht="16.5" customHeight="1">
      <c r="A2176" s="737">
        <f t="shared" si="33"/>
        <v>2171</v>
      </c>
      <c r="B2176" s="737" t="s">
        <v>4587</v>
      </c>
      <c r="C2176" s="737" t="s">
        <v>2379</v>
      </c>
      <c r="D2176" s="737" t="s">
        <v>2364</v>
      </c>
      <c r="E2176" s="737">
        <v>2012</v>
      </c>
      <c r="F2176" s="737" t="s">
        <v>1459</v>
      </c>
    </row>
    <row r="2177" spans="1:6" ht="16.5" customHeight="1">
      <c r="A2177" s="737">
        <f t="shared" si="33"/>
        <v>2172</v>
      </c>
      <c r="B2177" s="737" t="s">
        <v>4588</v>
      </c>
      <c r="C2177" s="737" t="s">
        <v>2379</v>
      </c>
      <c r="D2177" s="737" t="s">
        <v>2364</v>
      </c>
      <c r="E2177" s="737">
        <v>2012</v>
      </c>
      <c r="F2177" s="737" t="s">
        <v>1459</v>
      </c>
    </row>
    <row r="2178" spans="1:6" ht="16.5" customHeight="1">
      <c r="A2178" s="737">
        <f t="shared" si="33"/>
        <v>2173</v>
      </c>
      <c r="B2178" s="737" t="s">
        <v>4589</v>
      </c>
      <c r="C2178" s="737" t="s">
        <v>2379</v>
      </c>
      <c r="D2178" s="737" t="s">
        <v>2364</v>
      </c>
      <c r="E2178" s="737">
        <v>2012</v>
      </c>
      <c r="F2178" s="737" t="s">
        <v>1459</v>
      </c>
    </row>
    <row r="2179" spans="1:6" ht="16.5" customHeight="1">
      <c r="A2179" s="737">
        <f t="shared" si="33"/>
        <v>2174</v>
      </c>
      <c r="B2179" s="737" t="s">
        <v>4590</v>
      </c>
      <c r="C2179" s="737" t="s">
        <v>2379</v>
      </c>
      <c r="D2179" s="737" t="s">
        <v>2364</v>
      </c>
      <c r="E2179" s="737">
        <v>2012</v>
      </c>
      <c r="F2179" s="737" t="s">
        <v>1459</v>
      </c>
    </row>
    <row r="2180" spans="1:6" ht="16.5" customHeight="1">
      <c r="A2180" s="737">
        <f t="shared" si="33"/>
        <v>2175</v>
      </c>
      <c r="B2180" s="737" t="s">
        <v>4591</v>
      </c>
      <c r="C2180" s="737" t="s">
        <v>2379</v>
      </c>
      <c r="D2180" s="737" t="s">
        <v>2364</v>
      </c>
      <c r="E2180" s="737">
        <v>2012</v>
      </c>
      <c r="F2180" s="737" t="s">
        <v>1459</v>
      </c>
    </row>
    <row r="2181" spans="1:6" ht="16.5" customHeight="1">
      <c r="A2181" s="737">
        <f t="shared" si="33"/>
        <v>2176</v>
      </c>
      <c r="B2181" s="737" t="s">
        <v>4592</v>
      </c>
      <c r="C2181" s="737" t="s">
        <v>2379</v>
      </c>
      <c r="D2181" s="737" t="s">
        <v>2364</v>
      </c>
      <c r="E2181" s="737">
        <v>2012</v>
      </c>
      <c r="F2181" s="737" t="s">
        <v>1459</v>
      </c>
    </row>
    <row r="2182" spans="1:6" ht="16.5" customHeight="1">
      <c r="A2182" s="737">
        <f t="shared" si="33"/>
        <v>2177</v>
      </c>
      <c r="B2182" s="737" t="s">
        <v>4593</v>
      </c>
      <c r="C2182" s="737" t="s">
        <v>2379</v>
      </c>
      <c r="D2182" s="737" t="s">
        <v>2364</v>
      </c>
      <c r="E2182" s="737">
        <v>2013</v>
      </c>
      <c r="F2182" s="737" t="s">
        <v>1459</v>
      </c>
    </row>
    <row r="2183" spans="1:6" ht="16.5" customHeight="1">
      <c r="A2183" s="737">
        <f t="shared" si="33"/>
        <v>2178</v>
      </c>
      <c r="B2183" s="737" t="s">
        <v>4594</v>
      </c>
      <c r="C2183" s="737" t="s">
        <v>2379</v>
      </c>
      <c r="D2183" s="737" t="s">
        <v>2364</v>
      </c>
      <c r="E2183" s="737">
        <v>2014</v>
      </c>
      <c r="F2183" s="737" t="s">
        <v>1459</v>
      </c>
    </row>
    <row r="2184" spans="1:6" ht="16.5" customHeight="1">
      <c r="A2184" s="737">
        <f t="shared" ref="A2184:A2247" si="34">A2183+1</f>
        <v>2179</v>
      </c>
      <c r="B2184" s="737" t="s">
        <v>4595</v>
      </c>
      <c r="C2184" s="737" t="s">
        <v>2379</v>
      </c>
      <c r="D2184" s="737" t="s">
        <v>2364</v>
      </c>
      <c r="E2184" s="737">
        <v>2014</v>
      </c>
      <c r="F2184" s="737" t="s">
        <v>1459</v>
      </c>
    </row>
    <row r="2185" spans="1:6" ht="16.5" customHeight="1">
      <c r="A2185" s="737">
        <f t="shared" si="34"/>
        <v>2180</v>
      </c>
      <c r="B2185" s="737" t="s">
        <v>4596</v>
      </c>
      <c r="C2185" s="737" t="s">
        <v>2379</v>
      </c>
      <c r="D2185" s="737" t="s">
        <v>2364</v>
      </c>
      <c r="E2185" s="737">
        <v>2014</v>
      </c>
      <c r="F2185" s="737" t="s">
        <v>1459</v>
      </c>
    </row>
    <row r="2186" spans="1:6" ht="16.5" customHeight="1">
      <c r="A2186" s="737">
        <f t="shared" si="34"/>
        <v>2181</v>
      </c>
      <c r="B2186" s="737" t="s">
        <v>4597</v>
      </c>
      <c r="C2186" s="737" t="s">
        <v>2379</v>
      </c>
      <c r="D2186" s="737" t="s">
        <v>2364</v>
      </c>
      <c r="E2186" s="737">
        <v>2014</v>
      </c>
      <c r="F2186" s="737" t="s">
        <v>1459</v>
      </c>
    </row>
    <row r="2187" spans="1:6" ht="16.5" customHeight="1">
      <c r="A2187" s="737">
        <f t="shared" si="34"/>
        <v>2182</v>
      </c>
      <c r="B2187" s="737" t="s">
        <v>4598</v>
      </c>
      <c r="C2187" s="737" t="s">
        <v>2379</v>
      </c>
      <c r="D2187" s="737" t="s">
        <v>2364</v>
      </c>
      <c r="E2187" s="737">
        <v>2014</v>
      </c>
      <c r="F2187" s="737" t="s">
        <v>1459</v>
      </c>
    </row>
    <row r="2188" spans="1:6" ht="16.5" customHeight="1">
      <c r="A2188" s="737">
        <f t="shared" si="34"/>
        <v>2183</v>
      </c>
      <c r="B2188" s="737" t="s">
        <v>4599</v>
      </c>
      <c r="C2188" s="737" t="s">
        <v>2379</v>
      </c>
      <c r="D2188" s="737" t="s">
        <v>2364</v>
      </c>
      <c r="E2188" s="737">
        <v>2014</v>
      </c>
      <c r="F2188" s="737" t="s">
        <v>1459</v>
      </c>
    </row>
    <row r="2189" spans="1:6" ht="16.5" customHeight="1">
      <c r="A2189" s="737">
        <f t="shared" si="34"/>
        <v>2184</v>
      </c>
      <c r="B2189" s="737" t="s">
        <v>4600</v>
      </c>
      <c r="C2189" s="737" t="s">
        <v>2379</v>
      </c>
      <c r="D2189" s="737" t="s">
        <v>2364</v>
      </c>
      <c r="E2189" s="737">
        <v>2014</v>
      </c>
      <c r="F2189" s="737" t="s">
        <v>1459</v>
      </c>
    </row>
    <row r="2190" spans="1:6" ht="16.5" customHeight="1">
      <c r="A2190" s="737">
        <f t="shared" si="34"/>
        <v>2185</v>
      </c>
      <c r="B2190" s="737" t="s">
        <v>4601</v>
      </c>
      <c r="C2190" s="737" t="s">
        <v>2379</v>
      </c>
      <c r="D2190" s="737" t="s">
        <v>2364</v>
      </c>
      <c r="E2190" s="737">
        <v>2014</v>
      </c>
      <c r="F2190" s="737" t="s">
        <v>1459</v>
      </c>
    </row>
    <row r="2191" spans="1:6" ht="16.5" customHeight="1">
      <c r="A2191" s="737">
        <f t="shared" si="34"/>
        <v>2186</v>
      </c>
      <c r="B2191" s="737" t="s">
        <v>4602</v>
      </c>
      <c r="C2191" s="737" t="s">
        <v>2379</v>
      </c>
      <c r="D2191" s="737" t="s">
        <v>2364</v>
      </c>
      <c r="E2191" s="737">
        <v>2014</v>
      </c>
      <c r="F2191" s="737" t="s">
        <v>1459</v>
      </c>
    </row>
    <row r="2192" spans="1:6" ht="16.5" customHeight="1">
      <c r="A2192" s="737">
        <f t="shared" si="34"/>
        <v>2187</v>
      </c>
      <c r="B2192" s="737" t="s">
        <v>4603</v>
      </c>
      <c r="C2192" s="737" t="s">
        <v>2379</v>
      </c>
      <c r="D2192" s="737" t="s">
        <v>2364</v>
      </c>
      <c r="E2192" s="737">
        <v>2014</v>
      </c>
      <c r="F2192" s="737" t="s">
        <v>1459</v>
      </c>
    </row>
    <row r="2193" spans="1:6" ht="16.5" customHeight="1">
      <c r="A2193" s="737">
        <f t="shared" si="34"/>
        <v>2188</v>
      </c>
      <c r="B2193" s="737" t="s">
        <v>4604</v>
      </c>
      <c r="C2193" s="737" t="s">
        <v>2379</v>
      </c>
      <c r="D2193" s="737" t="s">
        <v>2364</v>
      </c>
      <c r="E2193" s="737">
        <v>2014</v>
      </c>
      <c r="F2193" s="737" t="s">
        <v>1459</v>
      </c>
    </row>
    <row r="2194" spans="1:6" ht="16.5" customHeight="1">
      <c r="A2194" s="737">
        <f t="shared" si="34"/>
        <v>2189</v>
      </c>
      <c r="B2194" s="737" t="s">
        <v>4605</v>
      </c>
      <c r="C2194" s="737" t="s">
        <v>2379</v>
      </c>
      <c r="D2194" s="737" t="s">
        <v>2364</v>
      </c>
      <c r="E2194" s="737">
        <v>2014</v>
      </c>
      <c r="F2194" s="737" t="s">
        <v>1459</v>
      </c>
    </row>
    <row r="2195" spans="1:6" ht="16.5" customHeight="1">
      <c r="A2195" s="737">
        <f t="shared" si="34"/>
        <v>2190</v>
      </c>
      <c r="B2195" s="737" t="s">
        <v>4606</v>
      </c>
      <c r="C2195" s="737" t="s">
        <v>2379</v>
      </c>
      <c r="D2195" s="737" t="s">
        <v>2364</v>
      </c>
      <c r="E2195" s="737">
        <v>2014</v>
      </c>
      <c r="F2195" s="737" t="s">
        <v>1459</v>
      </c>
    </row>
    <row r="2196" spans="1:6" ht="16.5" customHeight="1">
      <c r="A2196" s="737">
        <f t="shared" si="34"/>
        <v>2191</v>
      </c>
      <c r="B2196" s="737" t="s">
        <v>4607</v>
      </c>
      <c r="C2196" s="737" t="s">
        <v>2379</v>
      </c>
      <c r="D2196" s="737" t="s">
        <v>2364</v>
      </c>
      <c r="E2196" s="737">
        <v>2014</v>
      </c>
      <c r="F2196" s="737" t="s">
        <v>1459</v>
      </c>
    </row>
    <row r="2197" spans="1:6" ht="16.5" customHeight="1">
      <c r="A2197" s="737">
        <f t="shared" si="34"/>
        <v>2192</v>
      </c>
      <c r="B2197" s="737" t="s">
        <v>4608</v>
      </c>
      <c r="C2197" s="737" t="s">
        <v>2379</v>
      </c>
      <c r="D2197" s="737" t="s">
        <v>2364</v>
      </c>
      <c r="E2197" s="737">
        <v>2014</v>
      </c>
      <c r="F2197" s="737" t="s">
        <v>1459</v>
      </c>
    </row>
    <row r="2198" spans="1:6" ht="16.5" customHeight="1">
      <c r="A2198" s="737">
        <f t="shared" si="34"/>
        <v>2193</v>
      </c>
      <c r="B2198" s="737" t="s">
        <v>4609</v>
      </c>
      <c r="C2198" s="737" t="s">
        <v>2379</v>
      </c>
      <c r="D2198" s="737" t="s">
        <v>2364</v>
      </c>
      <c r="E2198" s="737">
        <v>2014</v>
      </c>
      <c r="F2198" s="737" t="s">
        <v>1459</v>
      </c>
    </row>
    <row r="2199" spans="1:6" ht="16.5" customHeight="1">
      <c r="A2199" s="737">
        <f t="shared" si="34"/>
        <v>2194</v>
      </c>
      <c r="B2199" s="737" t="s">
        <v>4610</v>
      </c>
      <c r="C2199" s="737" t="s">
        <v>2379</v>
      </c>
      <c r="D2199" s="737" t="s">
        <v>2364</v>
      </c>
      <c r="E2199" s="737">
        <v>2014</v>
      </c>
      <c r="F2199" s="737" t="s">
        <v>1459</v>
      </c>
    </row>
    <row r="2200" spans="1:6" ht="16.5" customHeight="1">
      <c r="A2200" s="737">
        <f t="shared" si="34"/>
        <v>2195</v>
      </c>
      <c r="B2200" s="737" t="s">
        <v>4611</v>
      </c>
      <c r="C2200" s="737" t="s">
        <v>2379</v>
      </c>
      <c r="D2200" s="737" t="s">
        <v>2364</v>
      </c>
      <c r="E2200" s="737">
        <v>2014</v>
      </c>
      <c r="F2200" s="737" t="s">
        <v>1459</v>
      </c>
    </row>
    <row r="2201" spans="1:6" ht="16.5" customHeight="1">
      <c r="A2201" s="737">
        <f t="shared" si="34"/>
        <v>2196</v>
      </c>
      <c r="B2201" s="737" t="s">
        <v>4612</v>
      </c>
      <c r="C2201" s="737" t="s">
        <v>2379</v>
      </c>
      <c r="D2201" s="737" t="s">
        <v>2364</v>
      </c>
      <c r="E2201" s="737">
        <v>2014</v>
      </c>
      <c r="F2201" s="737" t="s">
        <v>1459</v>
      </c>
    </row>
    <row r="2202" spans="1:6" ht="16.5" customHeight="1">
      <c r="A2202" s="737">
        <f t="shared" si="34"/>
        <v>2197</v>
      </c>
      <c r="B2202" s="737" t="s">
        <v>4613</v>
      </c>
      <c r="C2202" s="737" t="s">
        <v>2379</v>
      </c>
      <c r="D2202" s="737" t="s">
        <v>2364</v>
      </c>
      <c r="E2202" s="737">
        <v>2014</v>
      </c>
      <c r="F2202" s="737" t="s">
        <v>1459</v>
      </c>
    </row>
    <row r="2203" spans="1:6" ht="16.5" customHeight="1">
      <c r="A2203" s="737">
        <f t="shared" si="34"/>
        <v>2198</v>
      </c>
      <c r="B2203" s="737" t="s">
        <v>4614</v>
      </c>
      <c r="C2203" s="737" t="s">
        <v>2379</v>
      </c>
      <c r="D2203" s="737" t="s">
        <v>2364</v>
      </c>
      <c r="E2203" s="737">
        <v>2014</v>
      </c>
      <c r="F2203" s="737" t="s">
        <v>1459</v>
      </c>
    </row>
    <row r="2204" spans="1:6" ht="16.5" customHeight="1">
      <c r="A2204" s="737">
        <f t="shared" si="34"/>
        <v>2199</v>
      </c>
      <c r="B2204" s="737" t="s">
        <v>4615</v>
      </c>
      <c r="C2204" s="737" t="s">
        <v>2379</v>
      </c>
      <c r="D2204" s="737" t="s">
        <v>2364</v>
      </c>
      <c r="E2204" s="737">
        <v>2014</v>
      </c>
      <c r="F2204" s="737" t="s">
        <v>1459</v>
      </c>
    </row>
    <row r="2205" spans="1:6" ht="16.5" customHeight="1">
      <c r="A2205" s="737">
        <f t="shared" si="34"/>
        <v>2200</v>
      </c>
      <c r="B2205" s="737" t="s">
        <v>4616</v>
      </c>
      <c r="C2205" s="737" t="s">
        <v>2379</v>
      </c>
      <c r="D2205" s="737" t="s">
        <v>2364</v>
      </c>
      <c r="E2205" s="737">
        <v>2014</v>
      </c>
      <c r="F2205" s="737" t="s">
        <v>1459</v>
      </c>
    </row>
    <row r="2206" spans="1:6" ht="16.5" customHeight="1">
      <c r="A2206" s="737">
        <f t="shared" si="34"/>
        <v>2201</v>
      </c>
      <c r="B2206" s="737" t="s">
        <v>4617</v>
      </c>
      <c r="C2206" s="737" t="s">
        <v>2379</v>
      </c>
      <c r="D2206" s="737" t="s">
        <v>2364</v>
      </c>
      <c r="E2206" s="737">
        <v>2014</v>
      </c>
      <c r="F2206" s="737" t="s">
        <v>1459</v>
      </c>
    </row>
    <row r="2207" spans="1:6" ht="16.5" customHeight="1">
      <c r="A2207" s="737">
        <f t="shared" si="34"/>
        <v>2202</v>
      </c>
      <c r="B2207" s="737"/>
      <c r="C2207" s="737" t="s">
        <v>2379</v>
      </c>
      <c r="D2207" s="737" t="s">
        <v>2364</v>
      </c>
      <c r="E2207" s="737">
        <v>2015</v>
      </c>
      <c r="F2207" s="737" t="s">
        <v>1459</v>
      </c>
    </row>
    <row r="2208" spans="1:6" ht="16.5" customHeight="1">
      <c r="A2208" s="737">
        <f t="shared" si="34"/>
        <v>2203</v>
      </c>
      <c r="B2208" s="737"/>
      <c r="C2208" s="737" t="s">
        <v>2379</v>
      </c>
      <c r="D2208" s="737" t="s">
        <v>2364</v>
      </c>
      <c r="E2208" s="737">
        <v>2015</v>
      </c>
      <c r="F2208" s="737" t="s">
        <v>1459</v>
      </c>
    </row>
    <row r="2209" spans="1:6" ht="16.5" customHeight="1">
      <c r="A2209" s="737">
        <f t="shared" si="34"/>
        <v>2204</v>
      </c>
      <c r="B2209" s="737"/>
      <c r="C2209" s="737" t="s">
        <v>2379</v>
      </c>
      <c r="D2209" s="737" t="s">
        <v>2364</v>
      </c>
      <c r="E2209" s="737">
        <v>2015</v>
      </c>
      <c r="F2209" s="737" t="s">
        <v>1459</v>
      </c>
    </row>
    <row r="2210" spans="1:6" ht="16.5" customHeight="1">
      <c r="A2210" s="737">
        <f t="shared" si="34"/>
        <v>2205</v>
      </c>
      <c r="B2210" s="737"/>
      <c r="C2210" s="737" t="s">
        <v>2379</v>
      </c>
      <c r="D2210" s="737" t="s">
        <v>2364</v>
      </c>
      <c r="E2210" s="737">
        <v>2015</v>
      </c>
      <c r="F2210" s="737" t="s">
        <v>1459</v>
      </c>
    </row>
    <row r="2211" spans="1:6" ht="16.5" customHeight="1">
      <c r="A2211" s="737">
        <f t="shared" si="34"/>
        <v>2206</v>
      </c>
      <c r="B2211" s="737"/>
      <c r="C2211" s="737" t="s">
        <v>2379</v>
      </c>
      <c r="D2211" s="737" t="s">
        <v>2364</v>
      </c>
      <c r="E2211" s="737">
        <v>2015</v>
      </c>
      <c r="F2211" s="737" t="s">
        <v>1459</v>
      </c>
    </row>
    <row r="2212" spans="1:6" ht="16.5" customHeight="1">
      <c r="A2212" s="737">
        <f t="shared" si="34"/>
        <v>2207</v>
      </c>
      <c r="B2212" s="737" t="s">
        <v>4618</v>
      </c>
      <c r="C2212" s="737" t="s">
        <v>2379</v>
      </c>
      <c r="D2212" s="737" t="s">
        <v>2849</v>
      </c>
      <c r="E2212" s="737">
        <v>2008</v>
      </c>
      <c r="F2212" s="737" t="s">
        <v>1459</v>
      </c>
    </row>
    <row r="2213" spans="1:6" ht="16.5" customHeight="1">
      <c r="A2213" s="737">
        <f t="shared" si="34"/>
        <v>2208</v>
      </c>
      <c r="B2213" s="737" t="s">
        <v>4619</v>
      </c>
      <c r="C2213" s="737" t="s">
        <v>2379</v>
      </c>
      <c r="D2213" s="737" t="s">
        <v>2849</v>
      </c>
      <c r="E2213" s="737">
        <v>2008</v>
      </c>
      <c r="F2213" s="737" t="s">
        <v>1459</v>
      </c>
    </row>
    <row r="2214" spans="1:6" ht="16.5" customHeight="1">
      <c r="A2214" s="737">
        <f t="shared" si="34"/>
        <v>2209</v>
      </c>
      <c r="B2214" s="737" t="s">
        <v>4620</v>
      </c>
      <c r="C2214" s="737" t="s">
        <v>2379</v>
      </c>
      <c r="D2214" s="737" t="s">
        <v>2849</v>
      </c>
      <c r="E2214" s="737">
        <v>2009</v>
      </c>
      <c r="F2214" s="737" t="s">
        <v>1459</v>
      </c>
    </row>
    <row r="2215" spans="1:6" ht="16.5" customHeight="1">
      <c r="A2215" s="737">
        <f t="shared" si="34"/>
        <v>2210</v>
      </c>
      <c r="B2215" s="737" t="s">
        <v>4621</v>
      </c>
      <c r="C2215" s="737" t="s">
        <v>2379</v>
      </c>
      <c r="D2215" s="737" t="s">
        <v>2849</v>
      </c>
      <c r="E2215" s="737">
        <v>2009</v>
      </c>
      <c r="F2215" s="737" t="s">
        <v>1459</v>
      </c>
    </row>
    <row r="2216" spans="1:6" ht="16.5" customHeight="1">
      <c r="A2216" s="737">
        <f t="shared" si="34"/>
        <v>2211</v>
      </c>
      <c r="B2216" s="737" t="s">
        <v>4622</v>
      </c>
      <c r="C2216" s="737" t="s">
        <v>2379</v>
      </c>
      <c r="D2216" s="737" t="s">
        <v>2849</v>
      </c>
      <c r="E2216" s="737">
        <v>2012</v>
      </c>
      <c r="F2216" s="737" t="s">
        <v>1459</v>
      </c>
    </row>
    <row r="2217" spans="1:6" ht="16.5" customHeight="1">
      <c r="A2217" s="737">
        <f t="shared" si="34"/>
        <v>2212</v>
      </c>
      <c r="B2217" s="737" t="s">
        <v>4623</v>
      </c>
      <c r="C2217" s="737" t="s">
        <v>2379</v>
      </c>
      <c r="D2217" s="737" t="s">
        <v>2849</v>
      </c>
      <c r="E2217" s="737">
        <v>2012</v>
      </c>
      <c r="F2217" s="737" t="s">
        <v>1459</v>
      </c>
    </row>
    <row r="2218" spans="1:6" ht="16.5" customHeight="1">
      <c r="A2218" s="737">
        <f t="shared" si="34"/>
        <v>2213</v>
      </c>
      <c r="B2218" s="737" t="s">
        <v>4624</v>
      </c>
      <c r="C2218" s="737" t="s">
        <v>2379</v>
      </c>
      <c r="D2218" s="737" t="s">
        <v>2849</v>
      </c>
      <c r="E2218" s="737">
        <v>2012</v>
      </c>
      <c r="F2218" s="737" t="s">
        <v>1459</v>
      </c>
    </row>
    <row r="2219" spans="1:6" ht="16.5" customHeight="1">
      <c r="A2219" s="737">
        <f t="shared" si="34"/>
        <v>2214</v>
      </c>
      <c r="B2219" s="737" t="s">
        <v>4625</v>
      </c>
      <c r="C2219" s="737" t="s">
        <v>2379</v>
      </c>
      <c r="D2219" s="737" t="s">
        <v>2849</v>
      </c>
      <c r="E2219" s="737">
        <v>2012</v>
      </c>
      <c r="F2219" s="737" t="s">
        <v>1459</v>
      </c>
    </row>
    <row r="2220" spans="1:6" ht="16.5" customHeight="1">
      <c r="A2220" s="737">
        <f t="shared" si="34"/>
        <v>2215</v>
      </c>
      <c r="B2220" s="737" t="s">
        <v>4626</v>
      </c>
      <c r="C2220" s="737" t="s">
        <v>2379</v>
      </c>
      <c r="D2220" s="737" t="s">
        <v>2849</v>
      </c>
      <c r="E2220" s="737">
        <v>2012</v>
      </c>
      <c r="F2220" s="737" t="s">
        <v>1459</v>
      </c>
    </row>
    <row r="2221" spans="1:6" ht="16.5" customHeight="1">
      <c r="A2221" s="737">
        <f t="shared" si="34"/>
        <v>2216</v>
      </c>
      <c r="B2221" s="737" t="s">
        <v>4627</v>
      </c>
      <c r="C2221" s="737" t="s">
        <v>2379</v>
      </c>
      <c r="D2221" s="737" t="s">
        <v>2849</v>
      </c>
      <c r="E2221" s="737">
        <v>2012</v>
      </c>
      <c r="F2221" s="737" t="s">
        <v>1459</v>
      </c>
    </row>
    <row r="2222" spans="1:6" ht="16.5" customHeight="1">
      <c r="A2222" s="737">
        <f t="shared" si="34"/>
        <v>2217</v>
      </c>
      <c r="B2222" s="737" t="s">
        <v>4628</v>
      </c>
      <c r="C2222" s="737" t="s">
        <v>2379</v>
      </c>
      <c r="D2222" s="737" t="s">
        <v>2849</v>
      </c>
      <c r="E2222" s="737">
        <v>2012</v>
      </c>
      <c r="F2222" s="737" t="s">
        <v>1459</v>
      </c>
    </row>
    <row r="2223" spans="1:6" ht="16.5" customHeight="1">
      <c r="A2223" s="737">
        <f t="shared" si="34"/>
        <v>2218</v>
      </c>
      <c r="B2223" s="737" t="s">
        <v>4629</v>
      </c>
      <c r="C2223" s="737" t="s">
        <v>2379</v>
      </c>
      <c r="D2223" s="737" t="s">
        <v>2849</v>
      </c>
      <c r="E2223" s="737">
        <v>2012</v>
      </c>
      <c r="F2223" s="737" t="s">
        <v>1459</v>
      </c>
    </row>
    <row r="2224" spans="1:6" ht="16.5" customHeight="1">
      <c r="A2224" s="737">
        <f t="shared" si="34"/>
        <v>2219</v>
      </c>
      <c r="B2224" s="737" t="s">
        <v>4630</v>
      </c>
      <c r="C2224" s="737" t="s">
        <v>2379</v>
      </c>
      <c r="D2224" s="737" t="s">
        <v>2849</v>
      </c>
      <c r="E2224" s="737">
        <v>2012</v>
      </c>
      <c r="F2224" s="737" t="s">
        <v>1459</v>
      </c>
    </row>
    <row r="2225" spans="1:6" ht="16.5" customHeight="1">
      <c r="A2225" s="737">
        <f t="shared" si="34"/>
        <v>2220</v>
      </c>
      <c r="B2225" s="737" t="s">
        <v>4631</v>
      </c>
      <c r="C2225" s="737" t="s">
        <v>2379</v>
      </c>
      <c r="D2225" s="737" t="s">
        <v>2849</v>
      </c>
      <c r="E2225" s="737">
        <v>2012</v>
      </c>
      <c r="F2225" s="737" t="s">
        <v>1459</v>
      </c>
    </row>
    <row r="2226" spans="1:6" ht="16.5" customHeight="1">
      <c r="A2226" s="737">
        <f t="shared" si="34"/>
        <v>2221</v>
      </c>
      <c r="B2226" s="737" t="s">
        <v>4632</v>
      </c>
      <c r="C2226" s="737" t="s">
        <v>2379</v>
      </c>
      <c r="D2226" s="737" t="s">
        <v>2849</v>
      </c>
      <c r="E2226" s="737">
        <v>2012</v>
      </c>
      <c r="F2226" s="737" t="s">
        <v>1459</v>
      </c>
    </row>
    <row r="2227" spans="1:6" ht="16.5" customHeight="1">
      <c r="A2227" s="737">
        <f t="shared" si="34"/>
        <v>2222</v>
      </c>
      <c r="B2227" s="737" t="s">
        <v>4633</v>
      </c>
      <c r="C2227" s="737" t="s">
        <v>2379</v>
      </c>
      <c r="D2227" s="737" t="s">
        <v>2849</v>
      </c>
      <c r="E2227" s="737">
        <v>2012</v>
      </c>
      <c r="F2227" s="737" t="s">
        <v>1459</v>
      </c>
    </row>
    <row r="2228" spans="1:6" ht="16.5" customHeight="1">
      <c r="A2228" s="737">
        <f t="shared" si="34"/>
        <v>2223</v>
      </c>
      <c r="B2228" s="737" t="s">
        <v>4634</v>
      </c>
      <c r="C2228" s="737" t="s">
        <v>2379</v>
      </c>
      <c r="D2228" s="737" t="s">
        <v>2849</v>
      </c>
      <c r="E2228" s="737">
        <v>2012</v>
      </c>
      <c r="F2228" s="737" t="s">
        <v>1459</v>
      </c>
    </row>
    <row r="2229" spans="1:6" ht="16.5" customHeight="1">
      <c r="A2229" s="737">
        <f t="shared" si="34"/>
        <v>2224</v>
      </c>
      <c r="B2229" s="737" t="s">
        <v>4635</v>
      </c>
      <c r="C2229" s="737" t="s">
        <v>2379</v>
      </c>
      <c r="D2229" s="737" t="s">
        <v>2849</v>
      </c>
      <c r="E2229" s="737">
        <v>2012</v>
      </c>
      <c r="F2229" s="737" t="s">
        <v>1459</v>
      </c>
    </row>
    <row r="2230" spans="1:6" ht="16.5" customHeight="1">
      <c r="A2230" s="737">
        <f t="shared" si="34"/>
        <v>2225</v>
      </c>
      <c r="B2230" s="737" t="s">
        <v>4636</v>
      </c>
      <c r="C2230" s="737" t="s">
        <v>2379</v>
      </c>
      <c r="D2230" s="737" t="s">
        <v>2849</v>
      </c>
      <c r="E2230" s="737">
        <v>2012</v>
      </c>
      <c r="F2230" s="737" t="s">
        <v>1459</v>
      </c>
    </row>
    <row r="2231" spans="1:6" ht="16.5" customHeight="1">
      <c r="A2231" s="737">
        <f t="shared" si="34"/>
        <v>2226</v>
      </c>
      <c r="B2231" s="737" t="s">
        <v>4637</v>
      </c>
      <c r="C2231" s="737" t="s">
        <v>2379</v>
      </c>
      <c r="D2231" s="737" t="s">
        <v>2849</v>
      </c>
      <c r="E2231" s="737">
        <v>2012</v>
      </c>
      <c r="F2231" s="737" t="s">
        <v>1459</v>
      </c>
    </row>
    <row r="2232" spans="1:6" ht="16.5" customHeight="1">
      <c r="A2232" s="737">
        <f t="shared" si="34"/>
        <v>2227</v>
      </c>
      <c r="B2232" s="737" t="s">
        <v>4638</v>
      </c>
      <c r="C2232" s="737" t="s">
        <v>2379</v>
      </c>
      <c r="D2232" s="737" t="s">
        <v>2849</v>
      </c>
      <c r="E2232" s="737">
        <v>2012</v>
      </c>
      <c r="F2232" s="737" t="s">
        <v>1459</v>
      </c>
    </row>
    <row r="2233" spans="1:6" ht="16.5" customHeight="1">
      <c r="A2233" s="737">
        <f t="shared" si="34"/>
        <v>2228</v>
      </c>
      <c r="B2233" s="737" t="s">
        <v>4639</v>
      </c>
      <c r="C2233" s="737" t="s">
        <v>2379</v>
      </c>
      <c r="D2233" s="737" t="s">
        <v>2849</v>
      </c>
      <c r="E2233" s="737">
        <v>2013</v>
      </c>
      <c r="F2233" s="737" t="s">
        <v>1459</v>
      </c>
    </row>
    <row r="2234" spans="1:6" ht="16.5" customHeight="1">
      <c r="A2234" s="737">
        <f t="shared" si="34"/>
        <v>2229</v>
      </c>
      <c r="B2234" s="737" t="s">
        <v>4640</v>
      </c>
      <c r="C2234" s="737" t="s">
        <v>2379</v>
      </c>
      <c r="D2234" s="737" t="s">
        <v>4641</v>
      </c>
      <c r="E2234" s="737">
        <v>2003</v>
      </c>
      <c r="F2234" s="737" t="s">
        <v>1459</v>
      </c>
    </row>
    <row r="2235" spans="1:6" ht="16.5" customHeight="1">
      <c r="A2235" s="737">
        <f t="shared" si="34"/>
        <v>2230</v>
      </c>
      <c r="B2235" s="737" t="s">
        <v>4642</v>
      </c>
      <c r="C2235" s="737" t="s">
        <v>2379</v>
      </c>
      <c r="D2235" s="737" t="s">
        <v>2411</v>
      </c>
      <c r="E2235" s="737">
        <v>2001</v>
      </c>
      <c r="F2235" s="737" t="s">
        <v>1459</v>
      </c>
    </row>
    <row r="2236" spans="1:6" ht="16.5" customHeight="1">
      <c r="A2236" s="737">
        <f t="shared" si="34"/>
        <v>2231</v>
      </c>
      <c r="B2236" s="737" t="s">
        <v>4643</v>
      </c>
      <c r="C2236" s="737" t="s">
        <v>2379</v>
      </c>
      <c r="D2236" s="737" t="s">
        <v>2411</v>
      </c>
      <c r="E2236" s="737">
        <v>2001</v>
      </c>
      <c r="F2236" s="737" t="s">
        <v>1459</v>
      </c>
    </row>
    <row r="2237" spans="1:6" ht="16.5" customHeight="1">
      <c r="A2237" s="737">
        <f t="shared" si="34"/>
        <v>2232</v>
      </c>
      <c r="B2237" s="737" t="s">
        <v>4644</v>
      </c>
      <c r="C2237" s="737" t="s">
        <v>2379</v>
      </c>
      <c r="D2237" s="737" t="s">
        <v>2411</v>
      </c>
      <c r="E2237" s="737">
        <v>2001</v>
      </c>
      <c r="F2237" s="737" t="s">
        <v>1459</v>
      </c>
    </row>
    <row r="2238" spans="1:6" ht="16.5" customHeight="1">
      <c r="A2238" s="737">
        <f t="shared" si="34"/>
        <v>2233</v>
      </c>
      <c r="B2238" s="737" t="s">
        <v>4645</v>
      </c>
      <c r="C2238" s="737" t="s">
        <v>2379</v>
      </c>
      <c r="D2238" s="737" t="s">
        <v>2411</v>
      </c>
      <c r="E2238" s="737">
        <v>2001</v>
      </c>
      <c r="F2238" s="737" t="s">
        <v>1459</v>
      </c>
    </row>
    <row r="2239" spans="1:6" ht="16.5" customHeight="1">
      <c r="A2239" s="737">
        <f t="shared" si="34"/>
        <v>2234</v>
      </c>
      <c r="B2239" s="737" t="s">
        <v>4646</v>
      </c>
      <c r="C2239" s="737" t="s">
        <v>2379</v>
      </c>
      <c r="D2239" s="737" t="s">
        <v>2411</v>
      </c>
      <c r="E2239" s="737">
        <v>2002</v>
      </c>
      <c r="F2239" s="737" t="s">
        <v>1459</v>
      </c>
    </row>
    <row r="2240" spans="1:6" ht="16.5" customHeight="1">
      <c r="A2240" s="737">
        <f t="shared" si="34"/>
        <v>2235</v>
      </c>
      <c r="B2240" s="737" t="s">
        <v>4647</v>
      </c>
      <c r="C2240" s="737" t="s">
        <v>2379</v>
      </c>
      <c r="D2240" s="737" t="s">
        <v>2411</v>
      </c>
      <c r="E2240" s="737">
        <v>2002</v>
      </c>
      <c r="F2240" s="737" t="s">
        <v>1459</v>
      </c>
    </row>
    <row r="2241" spans="1:6" ht="16.5" customHeight="1">
      <c r="A2241" s="737">
        <f t="shared" si="34"/>
        <v>2236</v>
      </c>
      <c r="B2241" s="737" t="s">
        <v>4648</v>
      </c>
      <c r="C2241" s="737" t="s">
        <v>2379</v>
      </c>
      <c r="D2241" s="737" t="s">
        <v>2411</v>
      </c>
      <c r="E2241" s="737">
        <v>2002</v>
      </c>
      <c r="F2241" s="737" t="s">
        <v>1459</v>
      </c>
    </row>
    <row r="2242" spans="1:6" ht="16.5" customHeight="1">
      <c r="A2242" s="737">
        <f t="shared" si="34"/>
        <v>2237</v>
      </c>
      <c r="B2242" s="737" t="s">
        <v>4649</v>
      </c>
      <c r="C2242" s="737" t="s">
        <v>2379</v>
      </c>
      <c r="D2242" s="737" t="s">
        <v>2411</v>
      </c>
      <c r="E2242" s="737">
        <v>2002</v>
      </c>
      <c r="F2242" s="737" t="s">
        <v>1459</v>
      </c>
    </row>
    <row r="2243" spans="1:6" ht="16.5" customHeight="1">
      <c r="A2243" s="737">
        <f t="shared" si="34"/>
        <v>2238</v>
      </c>
      <c r="B2243" s="737" t="s">
        <v>4650</v>
      </c>
      <c r="C2243" s="737" t="s">
        <v>2379</v>
      </c>
      <c r="D2243" s="737" t="s">
        <v>2411</v>
      </c>
      <c r="E2243" s="737">
        <v>2003</v>
      </c>
      <c r="F2243" s="737" t="s">
        <v>1459</v>
      </c>
    </row>
    <row r="2244" spans="1:6" ht="16.5" customHeight="1">
      <c r="A2244" s="737">
        <f t="shared" si="34"/>
        <v>2239</v>
      </c>
      <c r="B2244" s="737" t="s">
        <v>4651</v>
      </c>
      <c r="C2244" s="737" t="s">
        <v>2379</v>
      </c>
      <c r="D2244" s="737" t="s">
        <v>2411</v>
      </c>
      <c r="E2244" s="737">
        <v>2006</v>
      </c>
      <c r="F2244" s="737" t="s">
        <v>1459</v>
      </c>
    </row>
    <row r="2245" spans="1:6" ht="16.5" customHeight="1">
      <c r="A2245" s="737">
        <f t="shared" si="34"/>
        <v>2240</v>
      </c>
      <c r="B2245" s="737" t="s">
        <v>4652</v>
      </c>
      <c r="C2245" s="737" t="s">
        <v>2379</v>
      </c>
      <c r="D2245" s="737" t="s">
        <v>2411</v>
      </c>
      <c r="E2245" s="737">
        <v>2007</v>
      </c>
      <c r="F2245" s="737" t="s">
        <v>1459</v>
      </c>
    </row>
    <row r="2246" spans="1:6" ht="16.5" customHeight="1">
      <c r="A2246" s="737">
        <f t="shared" si="34"/>
        <v>2241</v>
      </c>
      <c r="B2246" s="737" t="s">
        <v>4653</v>
      </c>
      <c r="C2246" s="737" t="s">
        <v>2379</v>
      </c>
      <c r="D2246" s="737" t="s">
        <v>2411</v>
      </c>
      <c r="E2246" s="737">
        <v>2007</v>
      </c>
      <c r="F2246" s="737" t="s">
        <v>1459</v>
      </c>
    </row>
    <row r="2247" spans="1:6" ht="16.5" customHeight="1">
      <c r="A2247" s="737">
        <f t="shared" si="34"/>
        <v>2242</v>
      </c>
      <c r="B2247" s="737" t="s">
        <v>4654</v>
      </c>
      <c r="C2247" s="737" t="s">
        <v>2379</v>
      </c>
      <c r="D2247" s="737" t="s">
        <v>2411</v>
      </c>
      <c r="E2247" s="737">
        <v>2010</v>
      </c>
      <c r="F2247" s="737" t="s">
        <v>1459</v>
      </c>
    </row>
    <row r="2248" spans="1:6" ht="16.5" customHeight="1">
      <c r="A2248" s="737">
        <f t="shared" ref="A2248:A2311" si="35">A2247+1</f>
        <v>2243</v>
      </c>
      <c r="B2248" s="737" t="s">
        <v>4655</v>
      </c>
      <c r="C2248" s="737" t="s">
        <v>2379</v>
      </c>
      <c r="D2248" s="737" t="s">
        <v>2411</v>
      </c>
      <c r="E2248" s="737">
        <v>2013</v>
      </c>
      <c r="F2248" s="737" t="s">
        <v>1459</v>
      </c>
    </row>
    <row r="2249" spans="1:6" ht="16.5" customHeight="1">
      <c r="A2249" s="737">
        <f t="shared" si="35"/>
        <v>2244</v>
      </c>
      <c r="B2249" s="737" t="s">
        <v>4656</v>
      </c>
      <c r="C2249" s="737" t="s">
        <v>2379</v>
      </c>
      <c r="D2249" s="737" t="s">
        <v>2411</v>
      </c>
      <c r="E2249" s="737">
        <v>2013</v>
      </c>
      <c r="F2249" s="737" t="s">
        <v>1459</v>
      </c>
    </row>
    <row r="2250" spans="1:6" ht="16.5" customHeight="1">
      <c r="A2250" s="737">
        <f t="shared" si="35"/>
        <v>2245</v>
      </c>
      <c r="B2250" s="737" t="s">
        <v>4657</v>
      </c>
      <c r="C2250" s="737" t="s">
        <v>2379</v>
      </c>
      <c r="D2250" s="737" t="s">
        <v>2411</v>
      </c>
      <c r="E2250" s="737">
        <v>2013</v>
      </c>
      <c r="F2250" s="737" t="s">
        <v>1459</v>
      </c>
    </row>
    <row r="2251" spans="1:6" ht="16.5" customHeight="1">
      <c r="A2251" s="737">
        <f t="shared" si="35"/>
        <v>2246</v>
      </c>
      <c r="B2251" s="737" t="s">
        <v>4658</v>
      </c>
      <c r="C2251" s="737" t="s">
        <v>2379</v>
      </c>
      <c r="D2251" s="737" t="s">
        <v>2411</v>
      </c>
      <c r="E2251" s="737">
        <v>2013</v>
      </c>
      <c r="F2251" s="737" t="s">
        <v>1459</v>
      </c>
    </row>
    <row r="2252" spans="1:6" ht="16.5" customHeight="1">
      <c r="A2252" s="737">
        <f t="shared" si="35"/>
        <v>2247</v>
      </c>
      <c r="B2252" s="737" t="s">
        <v>4659</v>
      </c>
      <c r="C2252" s="737" t="s">
        <v>2379</v>
      </c>
      <c r="D2252" s="737" t="s">
        <v>2411</v>
      </c>
      <c r="E2252" s="737">
        <v>2013</v>
      </c>
      <c r="F2252" s="737" t="s">
        <v>1459</v>
      </c>
    </row>
    <row r="2253" spans="1:6" ht="16.5" customHeight="1">
      <c r="A2253" s="737">
        <f t="shared" si="35"/>
        <v>2248</v>
      </c>
      <c r="B2253" s="737" t="s">
        <v>4660</v>
      </c>
      <c r="C2253" s="737" t="s">
        <v>2379</v>
      </c>
      <c r="D2253" s="737" t="s">
        <v>2411</v>
      </c>
      <c r="E2253" s="737">
        <v>2013</v>
      </c>
      <c r="F2253" s="737" t="s">
        <v>1459</v>
      </c>
    </row>
    <row r="2254" spans="1:6" ht="16.5" customHeight="1">
      <c r="A2254" s="737">
        <f t="shared" si="35"/>
        <v>2249</v>
      </c>
      <c r="B2254" s="737" t="s">
        <v>4661</v>
      </c>
      <c r="C2254" s="737" t="s">
        <v>2379</v>
      </c>
      <c r="D2254" s="737" t="s">
        <v>2411</v>
      </c>
      <c r="E2254" s="737">
        <v>2013</v>
      </c>
      <c r="F2254" s="737" t="s">
        <v>1459</v>
      </c>
    </row>
    <row r="2255" spans="1:6" ht="16.5" customHeight="1">
      <c r="A2255" s="737">
        <f t="shared" si="35"/>
        <v>2250</v>
      </c>
      <c r="B2255" s="737" t="s">
        <v>4662</v>
      </c>
      <c r="C2255" s="737" t="s">
        <v>2379</v>
      </c>
      <c r="D2255" s="737" t="s">
        <v>2411</v>
      </c>
      <c r="E2255" s="737">
        <v>2013</v>
      </c>
      <c r="F2255" s="737" t="s">
        <v>1459</v>
      </c>
    </row>
    <row r="2256" spans="1:6" ht="16.5" customHeight="1">
      <c r="A2256" s="737">
        <f t="shared" si="35"/>
        <v>2251</v>
      </c>
      <c r="B2256" s="737" t="s">
        <v>4663</v>
      </c>
      <c r="C2256" s="737" t="s">
        <v>2379</v>
      </c>
      <c r="D2256" s="737" t="s">
        <v>2411</v>
      </c>
      <c r="E2256" s="737">
        <v>2013</v>
      </c>
      <c r="F2256" s="737" t="s">
        <v>1459</v>
      </c>
    </row>
    <row r="2257" spans="1:6" ht="16.5" customHeight="1">
      <c r="A2257" s="737">
        <f t="shared" si="35"/>
        <v>2252</v>
      </c>
      <c r="B2257" s="737" t="s">
        <v>4664</v>
      </c>
      <c r="C2257" s="737" t="s">
        <v>2379</v>
      </c>
      <c r="D2257" s="737" t="s">
        <v>2411</v>
      </c>
      <c r="E2257" s="737">
        <v>2013</v>
      </c>
      <c r="F2257" s="737" t="s">
        <v>1459</v>
      </c>
    </row>
    <row r="2258" spans="1:6" ht="16.5" customHeight="1">
      <c r="A2258" s="737">
        <f t="shared" si="35"/>
        <v>2253</v>
      </c>
      <c r="B2258" s="737" t="s">
        <v>4665</v>
      </c>
      <c r="C2258" s="737" t="s">
        <v>2379</v>
      </c>
      <c r="D2258" s="737" t="s">
        <v>2411</v>
      </c>
      <c r="E2258" s="737">
        <v>2013</v>
      </c>
      <c r="F2258" s="737" t="s">
        <v>1459</v>
      </c>
    </row>
    <row r="2259" spans="1:6" ht="16.5" customHeight="1">
      <c r="A2259" s="737">
        <f t="shared" si="35"/>
        <v>2254</v>
      </c>
      <c r="B2259" s="737" t="s">
        <v>4666</v>
      </c>
      <c r="C2259" s="737" t="s">
        <v>2379</v>
      </c>
      <c r="D2259" s="737" t="s">
        <v>2411</v>
      </c>
      <c r="E2259" s="737">
        <v>2013</v>
      </c>
      <c r="F2259" s="737" t="s">
        <v>1459</v>
      </c>
    </row>
    <row r="2260" spans="1:6" ht="16.5" customHeight="1">
      <c r="A2260" s="737">
        <f t="shared" si="35"/>
        <v>2255</v>
      </c>
      <c r="B2260" s="737" t="s">
        <v>4667</v>
      </c>
      <c r="C2260" s="737" t="s">
        <v>2379</v>
      </c>
      <c r="D2260" s="737" t="s">
        <v>2411</v>
      </c>
      <c r="E2260" s="737">
        <v>2013</v>
      </c>
      <c r="F2260" s="737" t="s">
        <v>1459</v>
      </c>
    </row>
    <row r="2261" spans="1:6" ht="16.5" customHeight="1">
      <c r="A2261" s="737">
        <f t="shared" si="35"/>
        <v>2256</v>
      </c>
      <c r="B2261" s="737" t="s">
        <v>4668</v>
      </c>
      <c r="C2261" s="737" t="s">
        <v>2379</v>
      </c>
      <c r="D2261" s="737" t="s">
        <v>2411</v>
      </c>
      <c r="E2261" s="737">
        <v>2013</v>
      </c>
      <c r="F2261" s="737" t="s">
        <v>1459</v>
      </c>
    </row>
    <row r="2262" spans="1:6" ht="16.5" customHeight="1">
      <c r="A2262" s="737">
        <f t="shared" si="35"/>
        <v>2257</v>
      </c>
      <c r="B2262" s="737" t="s">
        <v>4669</v>
      </c>
      <c r="C2262" s="737" t="s">
        <v>2379</v>
      </c>
      <c r="D2262" s="737" t="s">
        <v>2411</v>
      </c>
      <c r="E2262" s="737">
        <v>2013</v>
      </c>
      <c r="F2262" s="737" t="s">
        <v>1459</v>
      </c>
    </row>
    <row r="2263" spans="1:6" ht="16.5" customHeight="1">
      <c r="A2263" s="737">
        <f t="shared" si="35"/>
        <v>2258</v>
      </c>
      <c r="B2263" s="737" t="s">
        <v>4670</v>
      </c>
      <c r="C2263" s="737" t="s">
        <v>2379</v>
      </c>
      <c r="D2263" s="737" t="s">
        <v>2411</v>
      </c>
      <c r="E2263" s="737">
        <v>2013</v>
      </c>
      <c r="F2263" s="737" t="s">
        <v>1459</v>
      </c>
    </row>
    <row r="2264" spans="1:6" ht="16.5" customHeight="1">
      <c r="A2264" s="737">
        <f t="shared" si="35"/>
        <v>2259</v>
      </c>
      <c r="B2264" s="737" t="s">
        <v>4671</v>
      </c>
      <c r="C2264" s="737" t="s">
        <v>2379</v>
      </c>
      <c r="D2264" s="737" t="s">
        <v>2411</v>
      </c>
      <c r="E2264" s="737">
        <v>2013</v>
      </c>
      <c r="F2264" s="737" t="s">
        <v>1459</v>
      </c>
    </row>
    <row r="2265" spans="1:6" ht="16.5" customHeight="1">
      <c r="A2265" s="737">
        <f t="shared" si="35"/>
        <v>2260</v>
      </c>
      <c r="B2265" s="737" t="s">
        <v>4672</v>
      </c>
      <c r="C2265" s="737" t="s">
        <v>2379</v>
      </c>
      <c r="D2265" s="737" t="s">
        <v>2411</v>
      </c>
      <c r="E2265" s="737">
        <v>2013</v>
      </c>
      <c r="F2265" s="737" t="s">
        <v>1459</v>
      </c>
    </row>
    <row r="2266" spans="1:6" ht="16.5" customHeight="1">
      <c r="A2266" s="737">
        <f t="shared" si="35"/>
        <v>2261</v>
      </c>
      <c r="B2266" s="737" t="s">
        <v>4673</v>
      </c>
      <c r="C2266" s="737" t="s">
        <v>2379</v>
      </c>
      <c r="D2266" s="737" t="s">
        <v>2411</v>
      </c>
      <c r="E2266" s="737">
        <v>2013</v>
      </c>
      <c r="F2266" s="737" t="s">
        <v>1459</v>
      </c>
    </row>
    <row r="2267" spans="1:6" ht="16.5" customHeight="1">
      <c r="A2267" s="737">
        <f t="shared" si="35"/>
        <v>2262</v>
      </c>
      <c r="B2267" s="737" t="s">
        <v>4674</v>
      </c>
      <c r="C2267" s="737" t="s">
        <v>2379</v>
      </c>
      <c r="D2267" s="737" t="s">
        <v>2411</v>
      </c>
      <c r="E2267" s="737">
        <v>2013</v>
      </c>
      <c r="F2267" s="737" t="s">
        <v>1459</v>
      </c>
    </row>
    <row r="2268" spans="1:6" ht="16.5" customHeight="1">
      <c r="A2268" s="737">
        <f t="shared" si="35"/>
        <v>2263</v>
      </c>
      <c r="B2268" s="737" t="s">
        <v>4675</v>
      </c>
      <c r="C2268" s="737" t="s">
        <v>2388</v>
      </c>
      <c r="D2268" s="737" t="s">
        <v>2390</v>
      </c>
      <c r="E2268" s="737">
        <v>1986</v>
      </c>
      <c r="F2268" s="737" t="s">
        <v>1459</v>
      </c>
    </row>
    <row r="2269" spans="1:6" ht="16.5" customHeight="1">
      <c r="A2269" s="737">
        <f t="shared" si="35"/>
        <v>2264</v>
      </c>
      <c r="B2269" s="737" t="s">
        <v>4676</v>
      </c>
      <c r="C2269" s="737" t="s">
        <v>2388</v>
      </c>
      <c r="D2269" s="737" t="s">
        <v>2390</v>
      </c>
      <c r="E2269" s="737">
        <v>1996</v>
      </c>
      <c r="F2269" s="737" t="s">
        <v>1459</v>
      </c>
    </row>
    <row r="2270" spans="1:6" ht="16.5" customHeight="1">
      <c r="A2270" s="737">
        <f t="shared" si="35"/>
        <v>2265</v>
      </c>
      <c r="B2270" s="737" t="s">
        <v>4677</v>
      </c>
      <c r="C2270" s="737" t="s">
        <v>2388</v>
      </c>
      <c r="D2270" s="737" t="s">
        <v>2390</v>
      </c>
      <c r="E2270" s="737">
        <v>2000</v>
      </c>
      <c r="F2270" s="737" t="s">
        <v>1459</v>
      </c>
    </row>
    <row r="2271" spans="1:6" ht="16.5" customHeight="1">
      <c r="A2271" s="737">
        <f t="shared" si="35"/>
        <v>2266</v>
      </c>
      <c r="B2271" s="737" t="s">
        <v>4678</v>
      </c>
      <c r="C2271" s="737" t="s">
        <v>2388</v>
      </c>
      <c r="D2271" s="737" t="s">
        <v>2390</v>
      </c>
      <c r="E2271" s="737">
        <v>2004</v>
      </c>
      <c r="F2271" s="737" t="s">
        <v>1459</v>
      </c>
    </row>
    <row r="2272" spans="1:6" ht="16.5" customHeight="1">
      <c r="A2272" s="737">
        <f t="shared" si="35"/>
        <v>2267</v>
      </c>
      <c r="B2272" s="737" t="s">
        <v>4679</v>
      </c>
      <c r="C2272" s="737" t="s">
        <v>2388</v>
      </c>
      <c r="D2272" s="737" t="s">
        <v>2390</v>
      </c>
      <c r="E2272" s="737">
        <v>2004</v>
      </c>
      <c r="F2272" s="737" t="s">
        <v>1459</v>
      </c>
    </row>
    <row r="2273" spans="1:6" ht="16.5" customHeight="1">
      <c r="A2273" s="737">
        <f t="shared" si="35"/>
        <v>2268</v>
      </c>
      <c r="B2273" s="737" t="s">
        <v>4680</v>
      </c>
      <c r="C2273" s="737" t="s">
        <v>2388</v>
      </c>
      <c r="D2273" s="737" t="s">
        <v>2390</v>
      </c>
      <c r="E2273" s="737">
        <v>2005</v>
      </c>
      <c r="F2273" s="737" t="s">
        <v>1459</v>
      </c>
    </row>
    <row r="2274" spans="1:6" ht="16.5" customHeight="1">
      <c r="A2274" s="737">
        <f t="shared" si="35"/>
        <v>2269</v>
      </c>
      <c r="B2274" s="737" t="s">
        <v>4681</v>
      </c>
      <c r="C2274" s="737" t="s">
        <v>2388</v>
      </c>
      <c r="D2274" s="737" t="s">
        <v>2390</v>
      </c>
      <c r="E2274" s="737">
        <v>2005</v>
      </c>
      <c r="F2274" s="737" t="s">
        <v>1459</v>
      </c>
    </row>
    <row r="2275" spans="1:6" ht="16.5" customHeight="1">
      <c r="A2275" s="737">
        <f t="shared" si="35"/>
        <v>2270</v>
      </c>
      <c r="B2275" s="737" t="s">
        <v>4682</v>
      </c>
      <c r="C2275" s="737" t="s">
        <v>2388</v>
      </c>
      <c r="D2275" s="737" t="s">
        <v>2390</v>
      </c>
      <c r="E2275" s="737">
        <v>2005</v>
      </c>
      <c r="F2275" s="737" t="s">
        <v>1459</v>
      </c>
    </row>
    <row r="2276" spans="1:6" ht="16.5" customHeight="1">
      <c r="A2276" s="737">
        <f t="shared" si="35"/>
        <v>2271</v>
      </c>
      <c r="B2276" s="737" t="s">
        <v>4683</v>
      </c>
      <c r="C2276" s="737" t="s">
        <v>2388</v>
      </c>
      <c r="D2276" s="737" t="s">
        <v>2390</v>
      </c>
      <c r="E2276" s="737">
        <v>2005</v>
      </c>
      <c r="F2276" s="737" t="s">
        <v>1459</v>
      </c>
    </row>
    <row r="2277" spans="1:6" ht="16.5" customHeight="1">
      <c r="A2277" s="737">
        <f t="shared" si="35"/>
        <v>2272</v>
      </c>
      <c r="B2277" s="737" t="s">
        <v>4684</v>
      </c>
      <c r="C2277" s="737" t="s">
        <v>2388</v>
      </c>
      <c r="D2277" s="737" t="s">
        <v>2361</v>
      </c>
      <c r="E2277" s="737">
        <v>2001</v>
      </c>
      <c r="F2277" s="737" t="s">
        <v>1459</v>
      </c>
    </row>
    <row r="2278" spans="1:6" ht="16.5" customHeight="1">
      <c r="A2278" s="737">
        <f t="shared" si="35"/>
        <v>2273</v>
      </c>
      <c r="B2278" s="737" t="s">
        <v>4685</v>
      </c>
      <c r="C2278" s="737" t="s">
        <v>2388</v>
      </c>
      <c r="D2278" s="737" t="s">
        <v>2361</v>
      </c>
      <c r="E2278" s="737">
        <v>2001</v>
      </c>
      <c r="F2278" s="737" t="s">
        <v>1459</v>
      </c>
    </row>
    <row r="2279" spans="1:6" ht="16.5" customHeight="1">
      <c r="A2279" s="737">
        <f t="shared" si="35"/>
        <v>2274</v>
      </c>
      <c r="B2279" s="737" t="s">
        <v>4686</v>
      </c>
      <c r="C2279" s="737" t="s">
        <v>2388</v>
      </c>
      <c r="D2279" s="737" t="s">
        <v>2361</v>
      </c>
      <c r="E2279" s="737">
        <v>2005</v>
      </c>
      <c r="F2279" s="737" t="s">
        <v>1459</v>
      </c>
    </row>
    <row r="2280" spans="1:6" ht="16.5" customHeight="1">
      <c r="A2280" s="737">
        <f t="shared" si="35"/>
        <v>2275</v>
      </c>
      <c r="B2280" s="737" t="s">
        <v>4687</v>
      </c>
      <c r="C2280" s="737" t="s">
        <v>2388</v>
      </c>
      <c r="D2280" s="737" t="s">
        <v>2361</v>
      </c>
      <c r="E2280" s="737">
        <v>2006</v>
      </c>
      <c r="F2280" s="737" t="s">
        <v>1459</v>
      </c>
    </row>
    <row r="2281" spans="1:6" ht="16.5" customHeight="1">
      <c r="A2281" s="737">
        <f t="shared" si="35"/>
        <v>2276</v>
      </c>
      <c r="B2281" s="737" t="s">
        <v>4688</v>
      </c>
      <c r="C2281" s="737" t="s">
        <v>2388</v>
      </c>
      <c r="D2281" s="737" t="s">
        <v>3426</v>
      </c>
      <c r="E2281" s="737">
        <v>1989</v>
      </c>
      <c r="F2281" s="737" t="s">
        <v>1459</v>
      </c>
    </row>
    <row r="2282" spans="1:6" ht="16.5" customHeight="1">
      <c r="A2282" s="737">
        <f t="shared" si="35"/>
        <v>2277</v>
      </c>
      <c r="B2282" s="737" t="s">
        <v>4689</v>
      </c>
      <c r="C2282" s="737" t="s">
        <v>2388</v>
      </c>
      <c r="D2282" s="737" t="s">
        <v>3426</v>
      </c>
      <c r="E2282" s="737">
        <v>1990</v>
      </c>
      <c r="F2282" s="737" t="s">
        <v>1459</v>
      </c>
    </row>
    <row r="2283" spans="1:6" ht="16.5" customHeight="1">
      <c r="A2283" s="737">
        <f t="shared" si="35"/>
        <v>2278</v>
      </c>
      <c r="B2283" s="737" t="s">
        <v>4690</v>
      </c>
      <c r="C2283" s="737" t="s">
        <v>2388</v>
      </c>
      <c r="D2283" s="737" t="s">
        <v>2371</v>
      </c>
      <c r="E2283" s="737">
        <v>1989</v>
      </c>
      <c r="F2283" s="737" t="s">
        <v>1459</v>
      </c>
    </row>
    <row r="2284" spans="1:6" ht="16.5" customHeight="1">
      <c r="A2284" s="737">
        <f t="shared" si="35"/>
        <v>2279</v>
      </c>
      <c r="B2284" s="737" t="s">
        <v>4691</v>
      </c>
      <c r="C2284" s="737" t="s">
        <v>2388</v>
      </c>
      <c r="D2284" s="737" t="s">
        <v>2371</v>
      </c>
      <c r="E2284" s="737">
        <v>1995</v>
      </c>
      <c r="F2284" s="737" t="s">
        <v>1459</v>
      </c>
    </row>
    <row r="2285" spans="1:6" ht="16.5" customHeight="1">
      <c r="A2285" s="737">
        <f t="shared" si="35"/>
        <v>2280</v>
      </c>
      <c r="B2285" s="737" t="s">
        <v>4692</v>
      </c>
      <c r="C2285" s="737" t="s">
        <v>2388</v>
      </c>
      <c r="D2285" s="737" t="s">
        <v>2371</v>
      </c>
      <c r="E2285" s="737">
        <v>1995</v>
      </c>
      <c r="F2285" s="737" t="s">
        <v>1459</v>
      </c>
    </row>
    <row r="2286" spans="1:6" ht="16.5" customHeight="1">
      <c r="A2286" s="737">
        <f t="shared" si="35"/>
        <v>2281</v>
      </c>
      <c r="B2286" s="737" t="s">
        <v>4693</v>
      </c>
      <c r="C2286" s="737" t="s">
        <v>2388</v>
      </c>
      <c r="D2286" s="737" t="s">
        <v>2371</v>
      </c>
      <c r="E2286" s="737">
        <v>1996</v>
      </c>
      <c r="F2286" s="737" t="s">
        <v>1459</v>
      </c>
    </row>
    <row r="2287" spans="1:6" ht="16.5" customHeight="1">
      <c r="A2287" s="737">
        <f t="shared" si="35"/>
        <v>2282</v>
      </c>
      <c r="B2287" s="737" t="s">
        <v>4694</v>
      </c>
      <c r="C2287" s="737" t="s">
        <v>2388</v>
      </c>
      <c r="D2287" s="737" t="s">
        <v>2371</v>
      </c>
      <c r="E2287" s="737">
        <v>2000</v>
      </c>
      <c r="F2287" s="737" t="s">
        <v>1459</v>
      </c>
    </row>
    <row r="2288" spans="1:6" ht="16.5" customHeight="1">
      <c r="A2288" s="737">
        <f t="shared" si="35"/>
        <v>2283</v>
      </c>
      <c r="B2288" s="737" t="s">
        <v>4695</v>
      </c>
      <c r="C2288" s="737" t="s">
        <v>2388</v>
      </c>
      <c r="D2288" s="737" t="s">
        <v>2371</v>
      </c>
      <c r="E2288" s="737">
        <v>2009</v>
      </c>
      <c r="F2288" s="737" t="s">
        <v>1459</v>
      </c>
    </row>
    <row r="2289" spans="1:6" ht="16.5" customHeight="1">
      <c r="A2289" s="737">
        <f t="shared" si="35"/>
        <v>2284</v>
      </c>
      <c r="B2289" s="737" t="s">
        <v>4696</v>
      </c>
      <c r="C2289" s="737" t="s">
        <v>2388</v>
      </c>
      <c r="D2289" s="737" t="s">
        <v>2371</v>
      </c>
      <c r="E2289" s="737">
        <v>2010</v>
      </c>
      <c r="F2289" s="737" t="s">
        <v>1459</v>
      </c>
    </row>
    <row r="2290" spans="1:6" ht="16.5" customHeight="1">
      <c r="A2290" s="737">
        <f t="shared" si="35"/>
        <v>2285</v>
      </c>
      <c r="B2290" s="737" t="s">
        <v>4697</v>
      </c>
      <c r="C2290" s="737" t="s">
        <v>2388</v>
      </c>
      <c r="D2290" s="737" t="s">
        <v>2371</v>
      </c>
      <c r="E2290" s="737">
        <v>2010</v>
      </c>
      <c r="F2290" s="737" t="s">
        <v>1459</v>
      </c>
    </row>
    <row r="2291" spans="1:6" ht="16.5" customHeight="1">
      <c r="A2291" s="737">
        <f t="shared" si="35"/>
        <v>2286</v>
      </c>
      <c r="B2291" s="737" t="s">
        <v>4698</v>
      </c>
      <c r="C2291" s="737" t="s">
        <v>2388</v>
      </c>
      <c r="D2291" s="737" t="s">
        <v>2371</v>
      </c>
      <c r="E2291" s="737">
        <v>2010</v>
      </c>
      <c r="F2291" s="737" t="s">
        <v>1459</v>
      </c>
    </row>
    <row r="2292" spans="1:6" ht="16.5" customHeight="1">
      <c r="A2292" s="737">
        <f t="shared" si="35"/>
        <v>2287</v>
      </c>
      <c r="B2292" s="737" t="s">
        <v>4699</v>
      </c>
      <c r="C2292" s="737" t="s">
        <v>2388</v>
      </c>
      <c r="D2292" s="737" t="s">
        <v>2371</v>
      </c>
      <c r="E2292" s="737">
        <v>2013</v>
      </c>
      <c r="F2292" s="737" t="s">
        <v>1459</v>
      </c>
    </row>
    <row r="2293" spans="1:6" ht="16.5" customHeight="1">
      <c r="A2293" s="737">
        <f t="shared" si="35"/>
        <v>2288</v>
      </c>
      <c r="B2293" s="737" t="s">
        <v>4700</v>
      </c>
      <c r="C2293" s="737" t="s">
        <v>2388</v>
      </c>
      <c r="D2293" s="737" t="s">
        <v>2371</v>
      </c>
      <c r="E2293" s="737">
        <v>2013</v>
      </c>
      <c r="F2293" s="737" t="s">
        <v>1459</v>
      </c>
    </row>
    <row r="2294" spans="1:6" ht="16.5" customHeight="1">
      <c r="A2294" s="737">
        <f t="shared" si="35"/>
        <v>2289</v>
      </c>
      <c r="B2294" s="737" t="s">
        <v>4701</v>
      </c>
      <c r="C2294" s="737" t="s">
        <v>2388</v>
      </c>
      <c r="D2294" s="737" t="s">
        <v>3437</v>
      </c>
      <c r="E2294" s="737">
        <v>2007</v>
      </c>
      <c r="F2294" s="737" t="s">
        <v>1459</v>
      </c>
    </row>
    <row r="2295" spans="1:6" ht="16.5" customHeight="1">
      <c r="A2295" s="737">
        <f t="shared" si="35"/>
        <v>2290</v>
      </c>
      <c r="B2295" s="737" t="s">
        <v>4702</v>
      </c>
      <c r="C2295" s="737" t="s">
        <v>2388</v>
      </c>
      <c r="D2295" s="737" t="s">
        <v>3437</v>
      </c>
      <c r="E2295" s="737">
        <v>2010</v>
      </c>
      <c r="F2295" s="737" t="s">
        <v>1459</v>
      </c>
    </row>
    <row r="2296" spans="1:6" ht="16.5" customHeight="1">
      <c r="A2296" s="737">
        <f t="shared" si="35"/>
        <v>2291</v>
      </c>
      <c r="B2296" s="737" t="s">
        <v>4703</v>
      </c>
      <c r="C2296" s="737" t="s">
        <v>2388</v>
      </c>
      <c r="D2296" s="737" t="s">
        <v>3437</v>
      </c>
      <c r="E2296" s="737">
        <v>2010</v>
      </c>
      <c r="F2296" s="737" t="s">
        <v>1459</v>
      </c>
    </row>
    <row r="2297" spans="1:6" ht="16.5" customHeight="1">
      <c r="A2297" s="737">
        <f t="shared" si="35"/>
        <v>2292</v>
      </c>
      <c r="B2297" s="737" t="s">
        <v>4704</v>
      </c>
      <c r="C2297" s="737" t="s">
        <v>2388</v>
      </c>
      <c r="D2297" s="737" t="s">
        <v>3437</v>
      </c>
      <c r="E2297" s="737">
        <v>2011</v>
      </c>
      <c r="F2297" s="737" t="s">
        <v>1459</v>
      </c>
    </row>
    <row r="2298" spans="1:6" ht="16.5" customHeight="1">
      <c r="A2298" s="737">
        <f t="shared" si="35"/>
        <v>2293</v>
      </c>
      <c r="B2298" s="737" t="s">
        <v>4705</v>
      </c>
      <c r="C2298" s="737" t="s">
        <v>2388</v>
      </c>
      <c r="D2298" s="737" t="s">
        <v>2648</v>
      </c>
      <c r="E2298" s="737">
        <v>2000</v>
      </c>
      <c r="F2298" s="737" t="s">
        <v>1459</v>
      </c>
    </row>
    <row r="2299" spans="1:6" ht="16.5" customHeight="1">
      <c r="A2299" s="737">
        <f t="shared" si="35"/>
        <v>2294</v>
      </c>
      <c r="B2299" s="737" t="s">
        <v>4706</v>
      </c>
      <c r="C2299" s="737" t="s">
        <v>2388</v>
      </c>
      <c r="D2299" s="737" t="s">
        <v>2648</v>
      </c>
      <c r="E2299" s="737">
        <v>2002</v>
      </c>
      <c r="F2299" s="737" t="s">
        <v>1459</v>
      </c>
    </row>
    <row r="2300" spans="1:6" ht="16.5" customHeight="1">
      <c r="A2300" s="737">
        <f t="shared" si="35"/>
        <v>2295</v>
      </c>
      <c r="B2300" s="737" t="s">
        <v>4707</v>
      </c>
      <c r="C2300" s="737" t="s">
        <v>2388</v>
      </c>
      <c r="D2300" s="737" t="s">
        <v>2648</v>
      </c>
      <c r="E2300" s="737">
        <v>2002</v>
      </c>
      <c r="F2300" s="737" t="s">
        <v>1459</v>
      </c>
    </row>
    <row r="2301" spans="1:6" ht="16.5" customHeight="1">
      <c r="A2301" s="737">
        <f t="shared" si="35"/>
        <v>2296</v>
      </c>
      <c r="B2301" s="737" t="s">
        <v>4708</v>
      </c>
      <c r="C2301" s="737" t="s">
        <v>2388</v>
      </c>
      <c r="D2301" s="737" t="s">
        <v>2364</v>
      </c>
      <c r="E2301" s="737">
        <v>2011</v>
      </c>
      <c r="F2301" s="737" t="s">
        <v>1459</v>
      </c>
    </row>
    <row r="2302" spans="1:6" ht="16.5" customHeight="1">
      <c r="A2302" s="737">
        <f t="shared" si="35"/>
        <v>2297</v>
      </c>
      <c r="B2302" s="737" t="s">
        <v>4709</v>
      </c>
      <c r="C2302" s="737" t="s">
        <v>2388</v>
      </c>
      <c r="D2302" s="737" t="s">
        <v>2411</v>
      </c>
      <c r="E2302" s="737">
        <v>2009</v>
      </c>
      <c r="F2302" s="737" t="s">
        <v>1459</v>
      </c>
    </row>
    <row r="2303" spans="1:6" ht="16.5" customHeight="1">
      <c r="A2303" s="737">
        <f t="shared" si="35"/>
        <v>2298</v>
      </c>
      <c r="B2303" s="737" t="s">
        <v>4710</v>
      </c>
      <c r="C2303" s="737" t="s">
        <v>2388</v>
      </c>
      <c r="D2303" s="737" t="s">
        <v>2411</v>
      </c>
      <c r="E2303" s="737">
        <v>2009</v>
      </c>
      <c r="F2303" s="737" t="s">
        <v>1459</v>
      </c>
    </row>
    <row r="2304" spans="1:6" ht="16.5" customHeight="1">
      <c r="A2304" s="737">
        <f t="shared" si="35"/>
        <v>2299</v>
      </c>
      <c r="B2304" s="737" t="s">
        <v>4711</v>
      </c>
      <c r="C2304" s="737" t="s">
        <v>2360</v>
      </c>
      <c r="D2304" s="737" t="s">
        <v>2390</v>
      </c>
      <c r="E2304" s="737">
        <v>1987</v>
      </c>
      <c r="F2304" s="737" t="s">
        <v>1459</v>
      </c>
    </row>
    <row r="2305" spans="1:6" ht="16.5" customHeight="1">
      <c r="A2305" s="737">
        <f t="shared" si="35"/>
        <v>2300</v>
      </c>
      <c r="B2305" s="737" t="s">
        <v>4712</v>
      </c>
      <c r="C2305" s="737" t="s">
        <v>2360</v>
      </c>
      <c r="D2305" s="737" t="s">
        <v>2390</v>
      </c>
      <c r="E2305" s="737">
        <v>1987</v>
      </c>
      <c r="F2305" s="737" t="s">
        <v>1459</v>
      </c>
    </row>
    <row r="2306" spans="1:6" ht="16.5" customHeight="1">
      <c r="A2306" s="737">
        <f t="shared" si="35"/>
        <v>2301</v>
      </c>
      <c r="B2306" s="737" t="s">
        <v>4713</v>
      </c>
      <c r="C2306" s="737" t="s">
        <v>2360</v>
      </c>
      <c r="D2306" s="737" t="s">
        <v>2390</v>
      </c>
      <c r="E2306" s="737">
        <v>1987</v>
      </c>
      <c r="F2306" s="737" t="s">
        <v>1459</v>
      </c>
    </row>
    <row r="2307" spans="1:6" ht="16.5" customHeight="1">
      <c r="A2307" s="737">
        <f t="shared" si="35"/>
        <v>2302</v>
      </c>
      <c r="B2307" s="737" t="s">
        <v>4714</v>
      </c>
      <c r="C2307" s="737" t="s">
        <v>2360</v>
      </c>
      <c r="D2307" s="737" t="s">
        <v>2390</v>
      </c>
      <c r="E2307" s="737">
        <v>1987</v>
      </c>
      <c r="F2307" s="737" t="s">
        <v>1459</v>
      </c>
    </row>
    <row r="2308" spans="1:6" ht="16.5" customHeight="1">
      <c r="A2308" s="737">
        <f t="shared" si="35"/>
        <v>2303</v>
      </c>
      <c r="B2308" s="737" t="s">
        <v>4715</v>
      </c>
      <c r="C2308" s="737" t="s">
        <v>2360</v>
      </c>
      <c r="D2308" s="737" t="s">
        <v>2390</v>
      </c>
      <c r="E2308" s="737">
        <v>1987</v>
      </c>
      <c r="F2308" s="737" t="s">
        <v>1459</v>
      </c>
    </row>
    <row r="2309" spans="1:6" ht="16.5" customHeight="1">
      <c r="A2309" s="737">
        <f t="shared" si="35"/>
        <v>2304</v>
      </c>
      <c r="B2309" s="737" t="s">
        <v>4716</v>
      </c>
      <c r="C2309" s="737" t="s">
        <v>2360</v>
      </c>
      <c r="D2309" s="737" t="s">
        <v>2390</v>
      </c>
      <c r="E2309" s="737">
        <v>1987</v>
      </c>
      <c r="F2309" s="737" t="s">
        <v>1459</v>
      </c>
    </row>
    <row r="2310" spans="1:6" ht="16.5" customHeight="1">
      <c r="A2310" s="737">
        <f t="shared" si="35"/>
        <v>2305</v>
      </c>
      <c r="B2310" s="737" t="s">
        <v>4717</v>
      </c>
      <c r="C2310" s="737" t="s">
        <v>2360</v>
      </c>
      <c r="D2310" s="737" t="s">
        <v>2390</v>
      </c>
      <c r="E2310" s="737">
        <v>1987</v>
      </c>
      <c r="F2310" s="737" t="s">
        <v>1459</v>
      </c>
    </row>
    <row r="2311" spans="1:6" ht="16.5" customHeight="1">
      <c r="A2311" s="737">
        <f t="shared" si="35"/>
        <v>2306</v>
      </c>
      <c r="B2311" s="737" t="s">
        <v>4718</v>
      </c>
      <c r="C2311" s="737" t="s">
        <v>2360</v>
      </c>
      <c r="D2311" s="737" t="s">
        <v>2390</v>
      </c>
      <c r="E2311" s="737">
        <v>1991</v>
      </c>
      <c r="F2311" s="737" t="s">
        <v>1459</v>
      </c>
    </row>
    <row r="2312" spans="1:6" ht="16.5" customHeight="1">
      <c r="A2312" s="737">
        <f t="shared" ref="A2312:A2375" si="36">A2311+1</f>
        <v>2307</v>
      </c>
      <c r="B2312" s="737" t="s">
        <v>4719</v>
      </c>
      <c r="C2312" s="737" t="s">
        <v>2360</v>
      </c>
      <c r="D2312" s="737" t="s">
        <v>2390</v>
      </c>
      <c r="E2312" s="737">
        <v>1991</v>
      </c>
      <c r="F2312" s="737" t="s">
        <v>1459</v>
      </c>
    </row>
    <row r="2313" spans="1:6" ht="16.5" customHeight="1">
      <c r="A2313" s="737">
        <f t="shared" si="36"/>
        <v>2308</v>
      </c>
      <c r="B2313" s="737" t="s">
        <v>4720</v>
      </c>
      <c r="C2313" s="737" t="s">
        <v>2360</v>
      </c>
      <c r="D2313" s="737" t="s">
        <v>2390</v>
      </c>
      <c r="E2313" s="737">
        <v>1991</v>
      </c>
      <c r="F2313" s="737" t="s">
        <v>1459</v>
      </c>
    </row>
    <row r="2314" spans="1:6" ht="16.5" customHeight="1">
      <c r="A2314" s="737">
        <f t="shared" si="36"/>
        <v>2309</v>
      </c>
      <c r="B2314" s="737" t="s">
        <v>4721</v>
      </c>
      <c r="C2314" s="737" t="s">
        <v>2360</v>
      </c>
      <c r="D2314" s="737" t="s">
        <v>2390</v>
      </c>
      <c r="E2314" s="737">
        <v>1993</v>
      </c>
      <c r="F2314" s="737" t="s">
        <v>1459</v>
      </c>
    </row>
    <row r="2315" spans="1:6" ht="16.5" customHeight="1">
      <c r="A2315" s="737">
        <f t="shared" si="36"/>
        <v>2310</v>
      </c>
      <c r="B2315" s="737" t="s">
        <v>4722</v>
      </c>
      <c r="C2315" s="737" t="s">
        <v>2360</v>
      </c>
      <c r="D2315" s="737" t="s">
        <v>2390</v>
      </c>
      <c r="E2315" s="737">
        <v>1994</v>
      </c>
      <c r="F2315" s="737" t="s">
        <v>1459</v>
      </c>
    </row>
    <row r="2316" spans="1:6" ht="16.5" customHeight="1">
      <c r="A2316" s="737">
        <f t="shared" si="36"/>
        <v>2311</v>
      </c>
      <c r="B2316" s="737" t="s">
        <v>4723</v>
      </c>
      <c r="C2316" s="737" t="s">
        <v>2360</v>
      </c>
      <c r="D2316" s="737" t="s">
        <v>2390</v>
      </c>
      <c r="E2316" s="737">
        <v>1996</v>
      </c>
      <c r="F2316" s="737" t="s">
        <v>1459</v>
      </c>
    </row>
    <row r="2317" spans="1:6" ht="16.5" customHeight="1">
      <c r="A2317" s="737">
        <f t="shared" si="36"/>
        <v>2312</v>
      </c>
      <c r="B2317" s="737" t="s">
        <v>4724</v>
      </c>
      <c r="C2317" s="737" t="s">
        <v>2360</v>
      </c>
      <c r="D2317" s="737" t="s">
        <v>2390</v>
      </c>
      <c r="E2317" s="737">
        <v>1996</v>
      </c>
      <c r="F2317" s="737" t="s">
        <v>1459</v>
      </c>
    </row>
    <row r="2318" spans="1:6" ht="16.5" customHeight="1">
      <c r="A2318" s="737">
        <f t="shared" si="36"/>
        <v>2313</v>
      </c>
      <c r="B2318" s="737" t="s">
        <v>4725</v>
      </c>
      <c r="C2318" s="737" t="s">
        <v>2360</v>
      </c>
      <c r="D2318" s="737" t="s">
        <v>2390</v>
      </c>
      <c r="E2318" s="737">
        <v>1996</v>
      </c>
      <c r="F2318" s="737" t="s">
        <v>1459</v>
      </c>
    </row>
    <row r="2319" spans="1:6" ht="16.5" customHeight="1">
      <c r="A2319" s="737">
        <f t="shared" si="36"/>
        <v>2314</v>
      </c>
      <c r="B2319" s="737" t="s">
        <v>4726</v>
      </c>
      <c r="C2319" s="737" t="s">
        <v>2360</v>
      </c>
      <c r="D2319" s="737" t="s">
        <v>2390</v>
      </c>
      <c r="E2319" s="737">
        <v>1996</v>
      </c>
      <c r="F2319" s="737" t="s">
        <v>1459</v>
      </c>
    </row>
    <row r="2320" spans="1:6" ht="16.5" customHeight="1">
      <c r="A2320" s="737">
        <f t="shared" si="36"/>
        <v>2315</v>
      </c>
      <c r="B2320" s="737" t="s">
        <v>4727</v>
      </c>
      <c r="C2320" s="737" t="s">
        <v>2360</v>
      </c>
      <c r="D2320" s="737" t="s">
        <v>2390</v>
      </c>
      <c r="E2320" s="737">
        <v>1996</v>
      </c>
      <c r="F2320" s="737" t="s">
        <v>1459</v>
      </c>
    </row>
    <row r="2321" spans="1:6" ht="16.5" customHeight="1">
      <c r="A2321" s="737">
        <f t="shared" si="36"/>
        <v>2316</v>
      </c>
      <c r="B2321" s="737" t="s">
        <v>4728</v>
      </c>
      <c r="C2321" s="737" t="s">
        <v>2360</v>
      </c>
      <c r="D2321" s="737" t="s">
        <v>2390</v>
      </c>
      <c r="E2321" s="737">
        <v>1996</v>
      </c>
      <c r="F2321" s="737" t="s">
        <v>1459</v>
      </c>
    </row>
    <row r="2322" spans="1:6" ht="16.5" customHeight="1">
      <c r="A2322" s="737">
        <f t="shared" si="36"/>
        <v>2317</v>
      </c>
      <c r="B2322" s="737" t="s">
        <v>4729</v>
      </c>
      <c r="C2322" s="737" t="s">
        <v>2360</v>
      </c>
      <c r="D2322" s="737" t="s">
        <v>2390</v>
      </c>
      <c r="E2322" s="737">
        <v>1996</v>
      </c>
      <c r="F2322" s="737" t="s">
        <v>1459</v>
      </c>
    </row>
    <row r="2323" spans="1:6" ht="16.5" customHeight="1">
      <c r="A2323" s="737">
        <f t="shared" si="36"/>
        <v>2318</v>
      </c>
      <c r="B2323" s="737" t="s">
        <v>4730</v>
      </c>
      <c r="C2323" s="737" t="s">
        <v>2360</v>
      </c>
      <c r="D2323" s="737" t="s">
        <v>2390</v>
      </c>
      <c r="E2323" s="737">
        <v>1996</v>
      </c>
      <c r="F2323" s="737" t="s">
        <v>1459</v>
      </c>
    </row>
    <row r="2324" spans="1:6" ht="16.5" customHeight="1">
      <c r="A2324" s="737">
        <f t="shared" si="36"/>
        <v>2319</v>
      </c>
      <c r="B2324" s="737" t="s">
        <v>4731</v>
      </c>
      <c r="C2324" s="737" t="s">
        <v>2360</v>
      </c>
      <c r="D2324" s="737" t="s">
        <v>2390</v>
      </c>
      <c r="E2324" s="737">
        <v>1996</v>
      </c>
      <c r="F2324" s="737" t="s">
        <v>1459</v>
      </c>
    </row>
    <row r="2325" spans="1:6" ht="16.5" customHeight="1">
      <c r="A2325" s="737">
        <f t="shared" si="36"/>
        <v>2320</v>
      </c>
      <c r="B2325" s="737" t="s">
        <v>4732</v>
      </c>
      <c r="C2325" s="737" t="s">
        <v>2360</v>
      </c>
      <c r="D2325" s="737" t="s">
        <v>2390</v>
      </c>
      <c r="E2325" s="737">
        <v>1996</v>
      </c>
      <c r="F2325" s="737" t="s">
        <v>1459</v>
      </c>
    </row>
    <row r="2326" spans="1:6" ht="16.5" customHeight="1">
      <c r="A2326" s="737">
        <f t="shared" si="36"/>
        <v>2321</v>
      </c>
      <c r="B2326" s="737" t="s">
        <v>4733</v>
      </c>
      <c r="C2326" s="737" t="s">
        <v>2360</v>
      </c>
      <c r="D2326" s="737" t="s">
        <v>2390</v>
      </c>
      <c r="E2326" s="737">
        <v>1996</v>
      </c>
      <c r="F2326" s="737" t="s">
        <v>1459</v>
      </c>
    </row>
    <row r="2327" spans="1:6" ht="16.5" customHeight="1">
      <c r="A2327" s="737">
        <f t="shared" si="36"/>
        <v>2322</v>
      </c>
      <c r="B2327" s="737" t="s">
        <v>4734</v>
      </c>
      <c r="C2327" s="737" t="s">
        <v>2360</v>
      </c>
      <c r="D2327" s="737" t="s">
        <v>2390</v>
      </c>
      <c r="E2327" s="737">
        <v>1996</v>
      </c>
      <c r="F2327" s="737" t="s">
        <v>1459</v>
      </c>
    </row>
    <row r="2328" spans="1:6" ht="16.5" customHeight="1">
      <c r="A2328" s="737">
        <f t="shared" si="36"/>
        <v>2323</v>
      </c>
      <c r="B2328" s="737" t="s">
        <v>4735</v>
      </c>
      <c r="C2328" s="737" t="s">
        <v>2360</v>
      </c>
      <c r="D2328" s="737" t="s">
        <v>2390</v>
      </c>
      <c r="E2328" s="737">
        <v>1996</v>
      </c>
      <c r="F2328" s="737" t="s">
        <v>1459</v>
      </c>
    </row>
    <row r="2329" spans="1:6" ht="16.5" customHeight="1">
      <c r="A2329" s="737">
        <f t="shared" si="36"/>
        <v>2324</v>
      </c>
      <c r="B2329" s="737" t="s">
        <v>4736</v>
      </c>
      <c r="C2329" s="737" t="s">
        <v>2360</v>
      </c>
      <c r="D2329" s="737" t="s">
        <v>2390</v>
      </c>
      <c r="E2329" s="737">
        <v>1996</v>
      </c>
      <c r="F2329" s="737" t="s">
        <v>1459</v>
      </c>
    </row>
    <row r="2330" spans="1:6" ht="16.5" customHeight="1">
      <c r="A2330" s="737">
        <f t="shared" si="36"/>
        <v>2325</v>
      </c>
      <c r="B2330" s="737" t="s">
        <v>4737</v>
      </c>
      <c r="C2330" s="737" t="s">
        <v>2360</v>
      </c>
      <c r="D2330" s="737" t="s">
        <v>2390</v>
      </c>
      <c r="E2330" s="737">
        <v>1996</v>
      </c>
      <c r="F2330" s="737" t="s">
        <v>1459</v>
      </c>
    </row>
    <row r="2331" spans="1:6" ht="16.5" customHeight="1">
      <c r="A2331" s="737">
        <f t="shared" si="36"/>
        <v>2326</v>
      </c>
      <c r="B2331" s="737" t="s">
        <v>4738</v>
      </c>
      <c r="C2331" s="737" t="s">
        <v>2360</v>
      </c>
      <c r="D2331" s="737" t="s">
        <v>2390</v>
      </c>
      <c r="E2331" s="737">
        <v>1996</v>
      </c>
      <c r="F2331" s="737" t="s">
        <v>1459</v>
      </c>
    </row>
    <row r="2332" spans="1:6" ht="16.5" customHeight="1">
      <c r="A2332" s="737">
        <f t="shared" si="36"/>
        <v>2327</v>
      </c>
      <c r="B2332" s="737" t="s">
        <v>4739</v>
      </c>
      <c r="C2332" s="737" t="s">
        <v>2360</v>
      </c>
      <c r="D2332" s="737" t="s">
        <v>2390</v>
      </c>
      <c r="E2332" s="737">
        <v>1996</v>
      </c>
      <c r="F2332" s="737" t="s">
        <v>1459</v>
      </c>
    </row>
    <row r="2333" spans="1:6" ht="16.5" customHeight="1">
      <c r="A2333" s="737">
        <f t="shared" si="36"/>
        <v>2328</v>
      </c>
      <c r="B2333" s="737" t="s">
        <v>4740</v>
      </c>
      <c r="C2333" s="737" t="s">
        <v>2360</v>
      </c>
      <c r="D2333" s="737" t="s">
        <v>2390</v>
      </c>
      <c r="E2333" s="737">
        <v>1996</v>
      </c>
      <c r="F2333" s="737" t="s">
        <v>1459</v>
      </c>
    </row>
    <row r="2334" spans="1:6" ht="16.5" customHeight="1">
      <c r="A2334" s="737">
        <f t="shared" si="36"/>
        <v>2329</v>
      </c>
      <c r="B2334" s="737" t="s">
        <v>4741</v>
      </c>
      <c r="C2334" s="737" t="s">
        <v>2360</v>
      </c>
      <c r="D2334" s="737" t="s">
        <v>2390</v>
      </c>
      <c r="E2334" s="737">
        <v>1996</v>
      </c>
      <c r="F2334" s="737" t="s">
        <v>1459</v>
      </c>
    </row>
    <row r="2335" spans="1:6" ht="16.5" customHeight="1">
      <c r="A2335" s="737">
        <f t="shared" si="36"/>
        <v>2330</v>
      </c>
      <c r="B2335" s="737" t="s">
        <v>4742</v>
      </c>
      <c r="C2335" s="737" t="s">
        <v>2360</v>
      </c>
      <c r="D2335" s="737" t="s">
        <v>2390</v>
      </c>
      <c r="E2335" s="737">
        <v>1996</v>
      </c>
      <c r="F2335" s="737" t="s">
        <v>1459</v>
      </c>
    </row>
    <row r="2336" spans="1:6" ht="16.5" customHeight="1">
      <c r="A2336" s="737">
        <f t="shared" si="36"/>
        <v>2331</v>
      </c>
      <c r="B2336" s="737" t="s">
        <v>4743</v>
      </c>
      <c r="C2336" s="737" t="s">
        <v>2360</v>
      </c>
      <c r="D2336" s="737" t="s">
        <v>2390</v>
      </c>
      <c r="E2336" s="737">
        <v>1998</v>
      </c>
      <c r="F2336" s="737" t="s">
        <v>1459</v>
      </c>
    </row>
    <row r="2337" spans="1:6" ht="16.5" customHeight="1">
      <c r="A2337" s="737">
        <f t="shared" si="36"/>
        <v>2332</v>
      </c>
      <c r="B2337" s="737" t="s">
        <v>4744</v>
      </c>
      <c r="C2337" s="737" t="s">
        <v>2360</v>
      </c>
      <c r="D2337" s="737" t="s">
        <v>2390</v>
      </c>
      <c r="E2337" s="737">
        <v>1998</v>
      </c>
      <c r="F2337" s="737" t="s">
        <v>1459</v>
      </c>
    </row>
    <row r="2338" spans="1:6" ht="16.5" customHeight="1">
      <c r="A2338" s="737">
        <f t="shared" si="36"/>
        <v>2333</v>
      </c>
      <c r="B2338" s="737" t="s">
        <v>4745</v>
      </c>
      <c r="C2338" s="737" t="s">
        <v>2360</v>
      </c>
      <c r="D2338" s="737" t="s">
        <v>2390</v>
      </c>
      <c r="E2338" s="737">
        <v>1998</v>
      </c>
      <c r="F2338" s="737" t="s">
        <v>1459</v>
      </c>
    </row>
    <row r="2339" spans="1:6" ht="16.5" customHeight="1">
      <c r="A2339" s="737">
        <f t="shared" si="36"/>
        <v>2334</v>
      </c>
      <c r="B2339" s="737" t="s">
        <v>4746</v>
      </c>
      <c r="C2339" s="737" t="s">
        <v>2360</v>
      </c>
      <c r="D2339" s="737" t="s">
        <v>2390</v>
      </c>
      <c r="E2339" s="737">
        <v>1998</v>
      </c>
      <c r="F2339" s="737" t="s">
        <v>1459</v>
      </c>
    </row>
    <row r="2340" spans="1:6" ht="16.5" customHeight="1">
      <c r="A2340" s="737">
        <f t="shared" si="36"/>
        <v>2335</v>
      </c>
      <c r="B2340" s="737" t="s">
        <v>4747</v>
      </c>
      <c r="C2340" s="737" t="s">
        <v>2360</v>
      </c>
      <c r="D2340" s="737" t="s">
        <v>2390</v>
      </c>
      <c r="E2340" s="737">
        <v>1998</v>
      </c>
      <c r="F2340" s="737" t="s">
        <v>1459</v>
      </c>
    </row>
    <row r="2341" spans="1:6" ht="16.5" customHeight="1">
      <c r="A2341" s="737">
        <f t="shared" si="36"/>
        <v>2336</v>
      </c>
      <c r="B2341" s="737" t="s">
        <v>4748</v>
      </c>
      <c r="C2341" s="737" t="s">
        <v>2360</v>
      </c>
      <c r="D2341" s="737" t="s">
        <v>2390</v>
      </c>
      <c r="E2341" s="737">
        <v>1998</v>
      </c>
      <c r="F2341" s="737" t="s">
        <v>1459</v>
      </c>
    </row>
    <row r="2342" spans="1:6" ht="16.5" customHeight="1">
      <c r="A2342" s="737">
        <f t="shared" si="36"/>
        <v>2337</v>
      </c>
      <c r="B2342" s="737" t="s">
        <v>4749</v>
      </c>
      <c r="C2342" s="737" t="s">
        <v>2360</v>
      </c>
      <c r="D2342" s="737" t="s">
        <v>2390</v>
      </c>
      <c r="E2342" s="737">
        <v>1998</v>
      </c>
      <c r="F2342" s="737" t="s">
        <v>1459</v>
      </c>
    </row>
    <row r="2343" spans="1:6" ht="16.5" customHeight="1">
      <c r="A2343" s="737">
        <f t="shared" si="36"/>
        <v>2338</v>
      </c>
      <c r="B2343" s="737" t="s">
        <v>4750</v>
      </c>
      <c r="C2343" s="737" t="s">
        <v>2360</v>
      </c>
      <c r="D2343" s="737" t="s">
        <v>2390</v>
      </c>
      <c r="E2343" s="737">
        <v>1998</v>
      </c>
      <c r="F2343" s="737" t="s">
        <v>1459</v>
      </c>
    </row>
    <row r="2344" spans="1:6" ht="16.5" customHeight="1">
      <c r="A2344" s="737">
        <f t="shared" si="36"/>
        <v>2339</v>
      </c>
      <c r="B2344" s="737" t="s">
        <v>4751</v>
      </c>
      <c r="C2344" s="737" t="s">
        <v>2360</v>
      </c>
      <c r="D2344" s="737" t="s">
        <v>2390</v>
      </c>
      <c r="E2344" s="737">
        <v>1998</v>
      </c>
      <c r="F2344" s="737" t="s">
        <v>1459</v>
      </c>
    </row>
    <row r="2345" spans="1:6" ht="16.5" customHeight="1">
      <c r="A2345" s="737">
        <f t="shared" si="36"/>
        <v>2340</v>
      </c>
      <c r="B2345" s="737" t="s">
        <v>4752</v>
      </c>
      <c r="C2345" s="737" t="s">
        <v>2360</v>
      </c>
      <c r="D2345" s="737" t="s">
        <v>2390</v>
      </c>
      <c r="E2345" s="737">
        <v>1998</v>
      </c>
      <c r="F2345" s="737" t="s">
        <v>1459</v>
      </c>
    </row>
    <row r="2346" spans="1:6" ht="16.5" customHeight="1">
      <c r="A2346" s="737">
        <f t="shared" si="36"/>
        <v>2341</v>
      </c>
      <c r="B2346" s="737" t="s">
        <v>4753</v>
      </c>
      <c r="C2346" s="737" t="s">
        <v>2360</v>
      </c>
      <c r="D2346" s="737" t="s">
        <v>2390</v>
      </c>
      <c r="E2346" s="737">
        <v>1998</v>
      </c>
      <c r="F2346" s="737" t="s">
        <v>1459</v>
      </c>
    </row>
    <row r="2347" spans="1:6" ht="16.5" customHeight="1">
      <c r="A2347" s="737">
        <f t="shared" si="36"/>
        <v>2342</v>
      </c>
      <c r="B2347" s="737" t="s">
        <v>4754</v>
      </c>
      <c r="C2347" s="737" t="s">
        <v>2360</v>
      </c>
      <c r="D2347" s="737" t="s">
        <v>2390</v>
      </c>
      <c r="E2347" s="737">
        <v>1998</v>
      </c>
      <c r="F2347" s="737" t="s">
        <v>1459</v>
      </c>
    </row>
    <row r="2348" spans="1:6" ht="16.5" customHeight="1">
      <c r="A2348" s="737">
        <f t="shared" si="36"/>
        <v>2343</v>
      </c>
      <c r="B2348" s="737" t="s">
        <v>4755</v>
      </c>
      <c r="C2348" s="737" t="s">
        <v>2360</v>
      </c>
      <c r="D2348" s="737" t="s">
        <v>2390</v>
      </c>
      <c r="E2348" s="737">
        <v>1998</v>
      </c>
      <c r="F2348" s="737" t="s">
        <v>1459</v>
      </c>
    </row>
    <row r="2349" spans="1:6" ht="16.5" customHeight="1">
      <c r="A2349" s="737">
        <f t="shared" si="36"/>
        <v>2344</v>
      </c>
      <c r="B2349" s="737" t="s">
        <v>4756</v>
      </c>
      <c r="C2349" s="737" t="s">
        <v>2360</v>
      </c>
      <c r="D2349" s="737" t="s">
        <v>2390</v>
      </c>
      <c r="E2349" s="737">
        <v>1998</v>
      </c>
      <c r="F2349" s="737" t="s">
        <v>1459</v>
      </c>
    </row>
    <row r="2350" spans="1:6" ht="16.5" customHeight="1">
      <c r="A2350" s="737">
        <f t="shared" si="36"/>
        <v>2345</v>
      </c>
      <c r="B2350" s="737" t="s">
        <v>4757</v>
      </c>
      <c r="C2350" s="737" t="s">
        <v>2360</v>
      </c>
      <c r="D2350" s="737" t="s">
        <v>2390</v>
      </c>
      <c r="E2350" s="737">
        <v>1998</v>
      </c>
      <c r="F2350" s="737" t="s">
        <v>1459</v>
      </c>
    </row>
    <row r="2351" spans="1:6" ht="16.5" customHeight="1">
      <c r="A2351" s="737">
        <f t="shared" si="36"/>
        <v>2346</v>
      </c>
      <c r="B2351" s="737" t="s">
        <v>4758</v>
      </c>
      <c r="C2351" s="737" t="s">
        <v>2360</v>
      </c>
      <c r="D2351" s="737" t="s">
        <v>2390</v>
      </c>
      <c r="E2351" s="737">
        <v>1998</v>
      </c>
      <c r="F2351" s="737" t="s">
        <v>1459</v>
      </c>
    </row>
    <row r="2352" spans="1:6" ht="16.5" customHeight="1">
      <c r="A2352" s="737">
        <f t="shared" si="36"/>
        <v>2347</v>
      </c>
      <c r="B2352" s="737" t="s">
        <v>4759</v>
      </c>
      <c r="C2352" s="737" t="s">
        <v>2360</v>
      </c>
      <c r="D2352" s="737" t="s">
        <v>2390</v>
      </c>
      <c r="E2352" s="737">
        <v>1998</v>
      </c>
      <c r="F2352" s="737" t="s">
        <v>1459</v>
      </c>
    </row>
    <row r="2353" spans="1:6" ht="16.5" customHeight="1">
      <c r="A2353" s="737">
        <f t="shared" si="36"/>
        <v>2348</v>
      </c>
      <c r="B2353" s="737" t="s">
        <v>4760</v>
      </c>
      <c r="C2353" s="737" t="s">
        <v>2360</v>
      </c>
      <c r="D2353" s="737" t="s">
        <v>2390</v>
      </c>
      <c r="E2353" s="737">
        <v>1998</v>
      </c>
      <c r="F2353" s="737" t="s">
        <v>1459</v>
      </c>
    </row>
    <row r="2354" spans="1:6" ht="16.5" customHeight="1">
      <c r="A2354" s="737">
        <f t="shared" si="36"/>
        <v>2349</v>
      </c>
      <c r="B2354" s="737" t="s">
        <v>4761</v>
      </c>
      <c r="C2354" s="737" t="s">
        <v>2360</v>
      </c>
      <c r="D2354" s="737" t="s">
        <v>2390</v>
      </c>
      <c r="E2354" s="737">
        <v>1998</v>
      </c>
      <c r="F2354" s="737" t="s">
        <v>1459</v>
      </c>
    </row>
    <row r="2355" spans="1:6" ht="16.5" customHeight="1">
      <c r="A2355" s="737">
        <f t="shared" si="36"/>
        <v>2350</v>
      </c>
      <c r="B2355" s="737" t="s">
        <v>4762</v>
      </c>
      <c r="C2355" s="737" t="s">
        <v>2360</v>
      </c>
      <c r="D2355" s="737" t="s">
        <v>2390</v>
      </c>
      <c r="E2355" s="737">
        <v>1998</v>
      </c>
      <c r="F2355" s="737" t="s">
        <v>1459</v>
      </c>
    </row>
    <row r="2356" spans="1:6" ht="16.5" customHeight="1">
      <c r="A2356" s="737">
        <f t="shared" si="36"/>
        <v>2351</v>
      </c>
      <c r="B2356" s="737" t="s">
        <v>4763</v>
      </c>
      <c r="C2356" s="737" t="s">
        <v>2360</v>
      </c>
      <c r="D2356" s="737" t="s">
        <v>2390</v>
      </c>
      <c r="E2356" s="737">
        <v>1998</v>
      </c>
      <c r="F2356" s="737" t="s">
        <v>1459</v>
      </c>
    </row>
    <row r="2357" spans="1:6" ht="16.5" customHeight="1">
      <c r="A2357" s="737">
        <f t="shared" si="36"/>
        <v>2352</v>
      </c>
      <c r="B2357" s="737" t="s">
        <v>4764</v>
      </c>
      <c r="C2357" s="737" t="s">
        <v>2360</v>
      </c>
      <c r="D2357" s="737" t="s">
        <v>2390</v>
      </c>
      <c r="E2357" s="737">
        <v>1998</v>
      </c>
      <c r="F2357" s="737" t="s">
        <v>1459</v>
      </c>
    </row>
    <row r="2358" spans="1:6" ht="16.5" customHeight="1">
      <c r="A2358" s="737">
        <f t="shared" si="36"/>
        <v>2353</v>
      </c>
      <c r="B2358" s="737" t="s">
        <v>4765</v>
      </c>
      <c r="C2358" s="737" t="s">
        <v>2360</v>
      </c>
      <c r="D2358" s="737" t="s">
        <v>2390</v>
      </c>
      <c r="E2358" s="737">
        <v>1998</v>
      </c>
      <c r="F2358" s="737" t="s">
        <v>1459</v>
      </c>
    </row>
    <row r="2359" spans="1:6" ht="16.5" customHeight="1">
      <c r="A2359" s="737">
        <f t="shared" si="36"/>
        <v>2354</v>
      </c>
      <c r="B2359" s="737" t="s">
        <v>4766</v>
      </c>
      <c r="C2359" s="737" t="s">
        <v>2360</v>
      </c>
      <c r="D2359" s="737" t="s">
        <v>2390</v>
      </c>
      <c r="E2359" s="737">
        <v>1998</v>
      </c>
      <c r="F2359" s="737" t="s">
        <v>1459</v>
      </c>
    </row>
    <row r="2360" spans="1:6" ht="16.5" customHeight="1">
      <c r="A2360" s="737">
        <f t="shared" si="36"/>
        <v>2355</v>
      </c>
      <c r="B2360" s="737" t="s">
        <v>4767</v>
      </c>
      <c r="C2360" s="737" t="s">
        <v>2360</v>
      </c>
      <c r="D2360" s="737" t="s">
        <v>2390</v>
      </c>
      <c r="E2360" s="737">
        <v>1998</v>
      </c>
      <c r="F2360" s="737" t="s">
        <v>1459</v>
      </c>
    </row>
    <row r="2361" spans="1:6" ht="16.5" customHeight="1">
      <c r="A2361" s="737">
        <f t="shared" si="36"/>
        <v>2356</v>
      </c>
      <c r="B2361" s="737" t="s">
        <v>4768</v>
      </c>
      <c r="C2361" s="737" t="s">
        <v>2360</v>
      </c>
      <c r="D2361" s="737" t="s">
        <v>2390</v>
      </c>
      <c r="E2361" s="737">
        <v>1998</v>
      </c>
      <c r="F2361" s="737" t="s">
        <v>1459</v>
      </c>
    </row>
    <row r="2362" spans="1:6" ht="16.5" customHeight="1">
      <c r="A2362" s="737">
        <f t="shared" si="36"/>
        <v>2357</v>
      </c>
      <c r="B2362" s="737" t="s">
        <v>4769</v>
      </c>
      <c r="C2362" s="737" t="s">
        <v>2360</v>
      </c>
      <c r="D2362" s="737" t="s">
        <v>2390</v>
      </c>
      <c r="E2362" s="737">
        <v>1998</v>
      </c>
      <c r="F2362" s="737" t="s">
        <v>1459</v>
      </c>
    </row>
    <row r="2363" spans="1:6" ht="16.5" customHeight="1">
      <c r="A2363" s="737">
        <f t="shared" si="36"/>
        <v>2358</v>
      </c>
      <c r="B2363" s="737" t="s">
        <v>4770</v>
      </c>
      <c r="C2363" s="737" t="s">
        <v>2360</v>
      </c>
      <c r="D2363" s="737" t="s">
        <v>2390</v>
      </c>
      <c r="E2363" s="737">
        <v>1998</v>
      </c>
      <c r="F2363" s="737" t="s">
        <v>1459</v>
      </c>
    </row>
    <row r="2364" spans="1:6" ht="16.5" customHeight="1">
      <c r="A2364" s="737">
        <f t="shared" si="36"/>
        <v>2359</v>
      </c>
      <c r="B2364" s="737" t="s">
        <v>4771</v>
      </c>
      <c r="C2364" s="737" t="s">
        <v>2360</v>
      </c>
      <c r="D2364" s="737" t="s">
        <v>2390</v>
      </c>
      <c r="E2364" s="737">
        <v>1998</v>
      </c>
      <c r="F2364" s="737" t="s">
        <v>1459</v>
      </c>
    </row>
    <row r="2365" spans="1:6" ht="16.5" customHeight="1">
      <c r="A2365" s="737">
        <f t="shared" si="36"/>
        <v>2360</v>
      </c>
      <c r="B2365" s="737" t="s">
        <v>4772</v>
      </c>
      <c r="C2365" s="737" t="s">
        <v>2360</v>
      </c>
      <c r="D2365" s="737" t="s">
        <v>2390</v>
      </c>
      <c r="E2365" s="737">
        <v>1998</v>
      </c>
      <c r="F2365" s="737" t="s">
        <v>1459</v>
      </c>
    </row>
    <row r="2366" spans="1:6" ht="16.5" customHeight="1">
      <c r="A2366" s="737">
        <f t="shared" si="36"/>
        <v>2361</v>
      </c>
      <c r="B2366" s="737" t="s">
        <v>4773</v>
      </c>
      <c r="C2366" s="737" t="s">
        <v>2360</v>
      </c>
      <c r="D2366" s="737" t="s">
        <v>2390</v>
      </c>
      <c r="E2366" s="737">
        <v>1998</v>
      </c>
      <c r="F2366" s="737" t="s">
        <v>1459</v>
      </c>
    </row>
    <row r="2367" spans="1:6" ht="16.5" customHeight="1">
      <c r="A2367" s="737">
        <f t="shared" si="36"/>
        <v>2362</v>
      </c>
      <c r="B2367" s="737" t="s">
        <v>4774</v>
      </c>
      <c r="C2367" s="737" t="s">
        <v>2360</v>
      </c>
      <c r="D2367" s="737" t="s">
        <v>2390</v>
      </c>
      <c r="E2367" s="737">
        <v>1998</v>
      </c>
      <c r="F2367" s="737" t="s">
        <v>1459</v>
      </c>
    </row>
    <row r="2368" spans="1:6" ht="16.5" customHeight="1">
      <c r="A2368" s="737">
        <f t="shared" si="36"/>
        <v>2363</v>
      </c>
      <c r="B2368" s="737" t="s">
        <v>4775</v>
      </c>
      <c r="C2368" s="737" t="s">
        <v>2360</v>
      </c>
      <c r="D2368" s="737" t="s">
        <v>2390</v>
      </c>
      <c r="E2368" s="737">
        <v>1998</v>
      </c>
      <c r="F2368" s="737" t="s">
        <v>1459</v>
      </c>
    </row>
    <row r="2369" spans="1:6" ht="16.5" customHeight="1">
      <c r="A2369" s="737">
        <f t="shared" si="36"/>
        <v>2364</v>
      </c>
      <c r="B2369" s="737" t="s">
        <v>4776</v>
      </c>
      <c r="C2369" s="737" t="s">
        <v>2360</v>
      </c>
      <c r="D2369" s="737" t="s">
        <v>2390</v>
      </c>
      <c r="E2369" s="737">
        <v>1998</v>
      </c>
      <c r="F2369" s="737" t="s">
        <v>1459</v>
      </c>
    </row>
    <row r="2370" spans="1:6" ht="16.5" customHeight="1">
      <c r="A2370" s="737">
        <f t="shared" si="36"/>
        <v>2365</v>
      </c>
      <c r="B2370" s="737" t="s">
        <v>4777</v>
      </c>
      <c r="C2370" s="737" t="s">
        <v>2360</v>
      </c>
      <c r="D2370" s="737" t="s">
        <v>2390</v>
      </c>
      <c r="E2370" s="737">
        <v>1998</v>
      </c>
      <c r="F2370" s="737" t="s">
        <v>1459</v>
      </c>
    </row>
    <row r="2371" spans="1:6" ht="16.5" customHeight="1">
      <c r="A2371" s="737">
        <f t="shared" si="36"/>
        <v>2366</v>
      </c>
      <c r="B2371" s="737" t="s">
        <v>4778</v>
      </c>
      <c r="C2371" s="737" t="s">
        <v>2360</v>
      </c>
      <c r="D2371" s="737" t="s">
        <v>2390</v>
      </c>
      <c r="E2371" s="737">
        <v>1998</v>
      </c>
      <c r="F2371" s="737" t="s">
        <v>1459</v>
      </c>
    </row>
    <row r="2372" spans="1:6" ht="16.5" customHeight="1">
      <c r="A2372" s="737">
        <f t="shared" si="36"/>
        <v>2367</v>
      </c>
      <c r="B2372" s="737" t="s">
        <v>4779</v>
      </c>
      <c r="C2372" s="737" t="s">
        <v>2360</v>
      </c>
      <c r="D2372" s="737" t="s">
        <v>2390</v>
      </c>
      <c r="E2372" s="737">
        <v>1998</v>
      </c>
      <c r="F2372" s="737" t="s">
        <v>1459</v>
      </c>
    </row>
    <row r="2373" spans="1:6" ht="16.5" customHeight="1">
      <c r="A2373" s="737">
        <f t="shared" si="36"/>
        <v>2368</v>
      </c>
      <c r="B2373" s="737" t="s">
        <v>4780</v>
      </c>
      <c r="C2373" s="737" t="s">
        <v>2360</v>
      </c>
      <c r="D2373" s="737" t="s">
        <v>2390</v>
      </c>
      <c r="E2373" s="737">
        <v>1998</v>
      </c>
      <c r="F2373" s="737" t="s">
        <v>1459</v>
      </c>
    </row>
    <row r="2374" spans="1:6" ht="16.5" customHeight="1">
      <c r="A2374" s="737">
        <f t="shared" si="36"/>
        <v>2369</v>
      </c>
      <c r="B2374" s="737" t="s">
        <v>4781</v>
      </c>
      <c r="C2374" s="737" t="s">
        <v>2360</v>
      </c>
      <c r="D2374" s="737" t="s">
        <v>2390</v>
      </c>
      <c r="E2374" s="737">
        <v>1999</v>
      </c>
      <c r="F2374" s="737" t="s">
        <v>1459</v>
      </c>
    </row>
    <row r="2375" spans="1:6" ht="16.5" customHeight="1">
      <c r="A2375" s="737">
        <f t="shared" si="36"/>
        <v>2370</v>
      </c>
      <c r="B2375" s="737" t="s">
        <v>4782</v>
      </c>
      <c r="C2375" s="737" t="s">
        <v>2360</v>
      </c>
      <c r="D2375" s="737" t="s">
        <v>2390</v>
      </c>
      <c r="E2375" s="737">
        <v>1999</v>
      </c>
      <c r="F2375" s="737" t="s">
        <v>1459</v>
      </c>
    </row>
    <row r="2376" spans="1:6" ht="16.5" customHeight="1">
      <c r="A2376" s="737">
        <f t="shared" ref="A2376:A2439" si="37">A2375+1</f>
        <v>2371</v>
      </c>
      <c r="B2376" s="737" t="s">
        <v>4783</v>
      </c>
      <c r="C2376" s="737" t="s">
        <v>2360</v>
      </c>
      <c r="D2376" s="737" t="s">
        <v>2390</v>
      </c>
      <c r="E2376" s="737">
        <v>1999</v>
      </c>
      <c r="F2376" s="737" t="s">
        <v>1459</v>
      </c>
    </row>
    <row r="2377" spans="1:6" ht="16.5" customHeight="1">
      <c r="A2377" s="737">
        <f t="shared" si="37"/>
        <v>2372</v>
      </c>
      <c r="B2377" s="737" t="s">
        <v>4784</v>
      </c>
      <c r="C2377" s="737" t="s">
        <v>2360</v>
      </c>
      <c r="D2377" s="737" t="s">
        <v>2390</v>
      </c>
      <c r="E2377" s="737">
        <v>1999</v>
      </c>
      <c r="F2377" s="737" t="s">
        <v>1459</v>
      </c>
    </row>
    <row r="2378" spans="1:6" ht="16.5" customHeight="1">
      <c r="A2378" s="737">
        <f t="shared" si="37"/>
        <v>2373</v>
      </c>
      <c r="B2378" s="737" t="s">
        <v>4785</v>
      </c>
      <c r="C2378" s="737" t="s">
        <v>2360</v>
      </c>
      <c r="D2378" s="737" t="s">
        <v>2390</v>
      </c>
      <c r="E2378" s="737">
        <v>1999</v>
      </c>
      <c r="F2378" s="737" t="s">
        <v>1459</v>
      </c>
    </row>
    <row r="2379" spans="1:6" ht="16.5" customHeight="1">
      <c r="A2379" s="737">
        <f t="shared" si="37"/>
        <v>2374</v>
      </c>
      <c r="B2379" s="737" t="s">
        <v>4786</v>
      </c>
      <c r="C2379" s="737" t="s">
        <v>2360</v>
      </c>
      <c r="D2379" s="737" t="s">
        <v>2390</v>
      </c>
      <c r="E2379" s="737">
        <v>2000</v>
      </c>
      <c r="F2379" s="737" t="s">
        <v>1459</v>
      </c>
    </row>
    <row r="2380" spans="1:6" ht="16.5" customHeight="1">
      <c r="A2380" s="737">
        <f t="shared" si="37"/>
        <v>2375</v>
      </c>
      <c r="B2380" s="737" t="s">
        <v>4787</v>
      </c>
      <c r="C2380" s="737" t="s">
        <v>2360</v>
      </c>
      <c r="D2380" s="737" t="s">
        <v>2390</v>
      </c>
      <c r="E2380" s="737">
        <v>2000</v>
      </c>
      <c r="F2380" s="737" t="s">
        <v>1459</v>
      </c>
    </row>
    <row r="2381" spans="1:6" ht="16.5" customHeight="1">
      <c r="A2381" s="737">
        <f t="shared" si="37"/>
        <v>2376</v>
      </c>
      <c r="B2381" s="737" t="s">
        <v>4788</v>
      </c>
      <c r="C2381" s="737" t="s">
        <v>2360</v>
      </c>
      <c r="D2381" s="737" t="s">
        <v>2390</v>
      </c>
      <c r="E2381" s="737">
        <v>2000</v>
      </c>
      <c r="F2381" s="737" t="s">
        <v>1459</v>
      </c>
    </row>
    <row r="2382" spans="1:6" ht="16.5" customHeight="1">
      <c r="A2382" s="737">
        <f t="shared" si="37"/>
        <v>2377</v>
      </c>
      <c r="B2382" s="737" t="s">
        <v>4789</v>
      </c>
      <c r="C2382" s="737" t="s">
        <v>2360</v>
      </c>
      <c r="D2382" s="737" t="s">
        <v>2390</v>
      </c>
      <c r="E2382" s="737">
        <v>2000</v>
      </c>
      <c r="F2382" s="737" t="s">
        <v>1459</v>
      </c>
    </row>
    <row r="2383" spans="1:6" ht="16.5" customHeight="1">
      <c r="A2383" s="737">
        <f t="shared" si="37"/>
        <v>2378</v>
      </c>
      <c r="B2383" s="737" t="s">
        <v>4790</v>
      </c>
      <c r="C2383" s="737" t="s">
        <v>2360</v>
      </c>
      <c r="D2383" s="737" t="s">
        <v>2390</v>
      </c>
      <c r="E2383" s="737">
        <v>2000</v>
      </c>
      <c r="F2383" s="737" t="s">
        <v>1459</v>
      </c>
    </row>
    <row r="2384" spans="1:6" ht="16.5" customHeight="1">
      <c r="A2384" s="737">
        <f t="shared" si="37"/>
        <v>2379</v>
      </c>
      <c r="B2384" s="737" t="s">
        <v>4791</v>
      </c>
      <c r="C2384" s="737" t="s">
        <v>2360</v>
      </c>
      <c r="D2384" s="737" t="s">
        <v>2390</v>
      </c>
      <c r="E2384" s="737">
        <v>2000</v>
      </c>
      <c r="F2384" s="737" t="s">
        <v>1459</v>
      </c>
    </row>
    <row r="2385" spans="1:6" ht="16.5" customHeight="1">
      <c r="A2385" s="737">
        <f t="shared" si="37"/>
        <v>2380</v>
      </c>
      <c r="B2385" s="737" t="s">
        <v>4792</v>
      </c>
      <c r="C2385" s="737" t="s">
        <v>2360</v>
      </c>
      <c r="D2385" s="737" t="s">
        <v>2390</v>
      </c>
      <c r="E2385" s="737">
        <v>2000</v>
      </c>
      <c r="F2385" s="737" t="s">
        <v>1459</v>
      </c>
    </row>
    <row r="2386" spans="1:6" ht="16.5" customHeight="1">
      <c r="A2386" s="737">
        <f t="shared" si="37"/>
        <v>2381</v>
      </c>
      <c r="B2386" s="737" t="s">
        <v>4793</v>
      </c>
      <c r="C2386" s="737" t="s">
        <v>2360</v>
      </c>
      <c r="D2386" s="737" t="s">
        <v>2390</v>
      </c>
      <c r="E2386" s="737">
        <v>2000</v>
      </c>
      <c r="F2386" s="737" t="s">
        <v>1459</v>
      </c>
    </row>
    <row r="2387" spans="1:6" ht="16.5" customHeight="1">
      <c r="A2387" s="737">
        <f t="shared" si="37"/>
        <v>2382</v>
      </c>
      <c r="B2387" s="737" t="s">
        <v>4794</v>
      </c>
      <c r="C2387" s="737" t="s">
        <v>2360</v>
      </c>
      <c r="D2387" s="737" t="s">
        <v>2390</v>
      </c>
      <c r="E2387" s="737">
        <v>2000</v>
      </c>
      <c r="F2387" s="737" t="s">
        <v>1459</v>
      </c>
    </row>
    <row r="2388" spans="1:6" ht="16.5" customHeight="1">
      <c r="A2388" s="737">
        <f t="shared" si="37"/>
        <v>2383</v>
      </c>
      <c r="B2388" s="737" t="s">
        <v>4795</v>
      </c>
      <c r="C2388" s="737" t="s">
        <v>2360</v>
      </c>
      <c r="D2388" s="737" t="s">
        <v>2390</v>
      </c>
      <c r="E2388" s="737">
        <v>2000</v>
      </c>
      <c r="F2388" s="737" t="s">
        <v>1459</v>
      </c>
    </row>
    <row r="2389" spans="1:6" ht="16.5" customHeight="1">
      <c r="A2389" s="737">
        <f t="shared" si="37"/>
        <v>2384</v>
      </c>
      <c r="B2389" s="737" t="s">
        <v>4796</v>
      </c>
      <c r="C2389" s="737" t="s">
        <v>2360</v>
      </c>
      <c r="D2389" s="737" t="s">
        <v>2390</v>
      </c>
      <c r="E2389" s="737">
        <v>2001</v>
      </c>
      <c r="F2389" s="737" t="s">
        <v>1459</v>
      </c>
    </row>
    <row r="2390" spans="1:6" ht="16.5" customHeight="1">
      <c r="A2390" s="737">
        <f t="shared" si="37"/>
        <v>2385</v>
      </c>
      <c r="B2390" s="737" t="s">
        <v>4797</v>
      </c>
      <c r="C2390" s="737" t="s">
        <v>2360</v>
      </c>
      <c r="D2390" s="737" t="s">
        <v>2390</v>
      </c>
      <c r="E2390" s="737">
        <v>2001</v>
      </c>
      <c r="F2390" s="737" t="s">
        <v>1459</v>
      </c>
    </row>
    <row r="2391" spans="1:6" ht="16.5" customHeight="1">
      <c r="A2391" s="737">
        <f t="shared" si="37"/>
        <v>2386</v>
      </c>
      <c r="B2391" s="737" t="s">
        <v>4798</v>
      </c>
      <c r="C2391" s="737" t="s">
        <v>2360</v>
      </c>
      <c r="D2391" s="737" t="s">
        <v>2390</v>
      </c>
      <c r="E2391" s="737">
        <v>2001</v>
      </c>
      <c r="F2391" s="737" t="s">
        <v>1459</v>
      </c>
    </row>
    <row r="2392" spans="1:6" ht="16.5" customHeight="1">
      <c r="A2392" s="737">
        <f t="shared" si="37"/>
        <v>2387</v>
      </c>
      <c r="B2392" s="737" t="s">
        <v>4799</v>
      </c>
      <c r="C2392" s="737" t="s">
        <v>2360</v>
      </c>
      <c r="D2392" s="737" t="s">
        <v>2390</v>
      </c>
      <c r="E2392" s="737">
        <v>2001</v>
      </c>
      <c r="F2392" s="737" t="s">
        <v>1459</v>
      </c>
    </row>
    <row r="2393" spans="1:6" ht="16.5" customHeight="1">
      <c r="A2393" s="737">
        <f t="shared" si="37"/>
        <v>2388</v>
      </c>
      <c r="B2393" s="737" t="s">
        <v>4800</v>
      </c>
      <c r="C2393" s="737" t="s">
        <v>2360</v>
      </c>
      <c r="D2393" s="737" t="s">
        <v>2390</v>
      </c>
      <c r="E2393" s="737">
        <v>2001</v>
      </c>
      <c r="F2393" s="737" t="s">
        <v>1459</v>
      </c>
    </row>
    <row r="2394" spans="1:6" ht="16.5" customHeight="1">
      <c r="A2394" s="737">
        <f t="shared" si="37"/>
        <v>2389</v>
      </c>
      <c r="B2394" s="737" t="s">
        <v>4801</v>
      </c>
      <c r="C2394" s="737" t="s">
        <v>2360</v>
      </c>
      <c r="D2394" s="737" t="s">
        <v>2390</v>
      </c>
      <c r="E2394" s="737">
        <v>2001</v>
      </c>
      <c r="F2394" s="737" t="s">
        <v>1459</v>
      </c>
    </row>
    <row r="2395" spans="1:6" ht="16.5" customHeight="1">
      <c r="A2395" s="737">
        <f t="shared" si="37"/>
        <v>2390</v>
      </c>
      <c r="B2395" s="737" t="s">
        <v>4802</v>
      </c>
      <c r="C2395" s="737" t="s">
        <v>2360</v>
      </c>
      <c r="D2395" s="737" t="s">
        <v>2390</v>
      </c>
      <c r="E2395" s="737">
        <v>2001</v>
      </c>
      <c r="F2395" s="737" t="s">
        <v>1459</v>
      </c>
    </row>
    <row r="2396" spans="1:6" ht="16.5" customHeight="1">
      <c r="A2396" s="737">
        <f t="shared" si="37"/>
        <v>2391</v>
      </c>
      <c r="B2396" s="737" t="s">
        <v>4803</v>
      </c>
      <c r="C2396" s="737" t="s">
        <v>2360</v>
      </c>
      <c r="D2396" s="737" t="s">
        <v>2390</v>
      </c>
      <c r="E2396" s="737">
        <v>2001</v>
      </c>
      <c r="F2396" s="737" t="s">
        <v>1459</v>
      </c>
    </row>
    <row r="2397" spans="1:6" ht="16.5" customHeight="1">
      <c r="A2397" s="737">
        <f t="shared" si="37"/>
        <v>2392</v>
      </c>
      <c r="B2397" s="737" t="s">
        <v>4804</v>
      </c>
      <c r="C2397" s="737" t="s">
        <v>2360</v>
      </c>
      <c r="D2397" s="737" t="s">
        <v>2390</v>
      </c>
      <c r="E2397" s="737">
        <v>2001</v>
      </c>
      <c r="F2397" s="737" t="s">
        <v>1459</v>
      </c>
    </row>
    <row r="2398" spans="1:6" ht="16.5" customHeight="1">
      <c r="A2398" s="737">
        <f t="shared" si="37"/>
        <v>2393</v>
      </c>
      <c r="B2398" s="737" t="s">
        <v>4805</v>
      </c>
      <c r="C2398" s="737" t="s">
        <v>2360</v>
      </c>
      <c r="D2398" s="737" t="s">
        <v>2390</v>
      </c>
      <c r="E2398" s="737">
        <v>2001</v>
      </c>
      <c r="F2398" s="737" t="s">
        <v>1459</v>
      </c>
    </row>
    <row r="2399" spans="1:6" ht="16.5" customHeight="1">
      <c r="A2399" s="737">
        <f t="shared" si="37"/>
        <v>2394</v>
      </c>
      <c r="B2399" s="737" t="s">
        <v>4806</v>
      </c>
      <c r="C2399" s="737" t="s">
        <v>2360</v>
      </c>
      <c r="D2399" s="737" t="s">
        <v>2390</v>
      </c>
      <c r="E2399" s="737">
        <v>2001</v>
      </c>
      <c r="F2399" s="737" t="s">
        <v>1459</v>
      </c>
    </row>
    <row r="2400" spans="1:6" ht="16.5" customHeight="1">
      <c r="A2400" s="737">
        <f t="shared" si="37"/>
        <v>2395</v>
      </c>
      <c r="B2400" s="737" t="s">
        <v>4807</v>
      </c>
      <c r="C2400" s="737" t="s">
        <v>2360</v>
      </c>
      <c r="D2400" s="737" t="s">
        <v>2390</v>
      </c>
      <c r="E2400" s="737">
        <v>2001</v>
      </c>
      <c r="F2400" s="737" t="s">
        <v>1459</v>
      </c>
    </row>
    <row r="2401" spans="1:6" ht="16.5" customHeight="1">
      <c r="A2401" s="737">
        <f t="shared" si="37"/>
        <v>2396</v>
      </c>
      <c r="B2401" s="737" t="s">
        <v>4808</v>
      </c>
      <c r="C2401" s="737" t="s">
        <v>2360</v>
      </c>
      <c r="D2401" s="737" t="s">
        <v>2390</v>
      </c>
      <c r="E2401" s="737">
        <v>2003</v>
      </c>
      <c r="F2401" s="737" t="s">
        <v>1459</v>
      </c>
    </row>
    <row r="2402" spans="1:6" ht="16.5" customHeight="1">
      <c r="A2402" s="737">
        <f t="shared" si="37"/>
        <v>2397</v>
      </c>
      <c r="B2402" s="737" t="s">
        <v>4809</v>
      </c>
      <c r="C2402" s="737" t="s">
        <v>2360</v>
      </c>
      <c r="D2402" s="737" t="s">
        <v>2390</v>
      </c>
      <c r="E2402" s="737">
        <v>2003</v>
      </c>
      <c r="F2402" s="737" t="s">
        <v>1459</v>
      </c>
    </row>
    <row r="2403" spans="1:6" ht="16.5" customHeight="1">
      <c r="A2403" s="737">
        <f t="shared" si="37"/>
        <v>2398</v>
      </c>
      <c r="B2403" s="737" t="s">
        <v>4810</v>
      </c>
      <c r="C2403" s="737" t="s">
        <v>2360</v>
      </c>
      <c r="D2403" s="737" t="s">
        <v>2390</v>
      </c>
      <c r="E2403" s="737">
        <v>2003</v>
      </c>
      <c r="F2403" s="737" t="s">
        <v>1459</v>
      </c>
    </row>
    <row r="2404" spans="1:6" ht="16.5" customHeight="1">
      <c r="A2404" s="737">
        <f t="shared" si="37"/>
        <v>2399</v>
      </c>
      <c r="B2404" s="737" t="s">
        <v>4811</v>
      </c>
      <c r="C2404" s="737" t="s">
        <v>2360</v>
      </c>
      <c r="D2404" s="737" t="s">
        <v>2390</v>
      </c>
      <c r="E2404" s="737">
        <v>2004</v>
      </c>
      <c r="F2404" s="737" t="s">
        <v>1459</v>
      </c>
    </row>
    <row r="2405" spans="1:6" ht="16.5" customHeight="1">
      <c r="A2405" s="737">
        <f t="shared" si="37"/>
        <v>2400</v>
      </c>
      <c r="B2405" s="737" t="s">
        <v>4812</v>
      </c>
      <c r="C2405" s="737" t="s">
        <v>2360</v>
      </c>
      <c r="D2405" s="737" t="s">
        <v>2390</v>
      </c>
      <c r="E2405" s="737">
        <v>2004</v>
      </c>
      <c r="F2405" s="737" t="s">
        <v>1459</v>
      </c>
    </row>
    <row r="2406" spans="1:6" ht="16.5" customHeight="1">
      <c r="A2406" s="737">
        <f t="shared" si="37"/>
        <v>2401</v>
      </c>
      <c r="B2406" s="737" t="s">
        <v>4813</v>
      </c>
      <c r="C2406" s="737" t="s">
        <v>2360</v>
      </c>
      <c r="D2406" s="737" t="s">
        <v>2390</v>
      </c>
      <c r="E2406" s="737">
        <v>2004</v>
      </c>
      <c r="F2406" s="737" t="s">
        <v>1459</v>
      </c>
    </row>
    <row r="2407" spans="1:6" ht="16.5" customHeight="1">
      <c r="A2407" s="737">
        <f t="shared" si="37"/>
        <v>2402</v>
      </c>
      <c r="B2407" s="737" t="s">
        <v>4814</v>
      </c>
      <c r="C2407" s="737" t="s">
        <v>2360</v>
      </c>
      <c r="D2407" s="737" t="s">
        <v>2390</v>
      </c>
      <c r="E2407" s="737">
        <v>2004</v>
      </c>
      <c r="F2407" s="737" t="s">
        <v>1459</v>
      </c>
    </row>
    <row r="2408" spans="1:6" ht="16.5" customHeight="1">
      <c r="A2408" s="737">
        <f t="shared" si="37"/>
        <v>2403</v>
      </c>
      <c r="B2408" s="737" t="s">
        <v>4815</v>
      </c>
      <c r="C2408" s="737" t="s">
        <v>2360</v>
      </c>
      <c r="D2408" s="737" t="s">
        <v>2390</v>
      </c>
      <c r="E2408" s="737">
        <v>2004</v>
      </c>
      <c r="F2408" s="737" t="s">
        <v>1459</v>
      </c>
    </row>
    <row r="2409" spans="1:6" ht="16.5" customHeight="1">
      <c r="A2409" s="737">
        <f t="shared" si="37"/>
        <v>2404</v>
      </c>
      <c r="B2409" s="737" t="s">
        <v>4816</v>
      </c>
      <c r="C2409" s="737" t="s">
        <v>2360</v>
      </c>
      <c r="D2409" s="737" t="s">
        <v>2390</v>
      </c>
      <c r="E2409" s="737">
        <v>2004</v>
      </c>
      <c r="F2409" s="737" t="s">
        <v>1459</v>
      </c>
    </row>
    <row r="2410" spans="1:6" ht="16.5" customHeight="1">
      <c r="A2410" s="737">
        <f t="shared" si="37"/>
        <v>2405</v>
      </c>
      <c r="B2410" s="737" t="s">
        <v>4817</v>
      </c>
      <c r="C2410" s="737" t="s">
        <v>2360</v>
      </c>
      <c r="D2410" s="737" t="s">
        <v>2390</v>
      </c>
      <c r="E2410" s="737">
        <v>2004</v>
      </c>
      <c r="F2410" s="737" t="s">
        <v>1459</v>
      </c>
    </row>
    <row r="2411" spans="1:6" ht="16.5" customHeight="1">
      <c r="A2411" s="737">
        <f t="shared" si="37"/>
        <v>2406</v>
      </c>
      <c r="B2411" s="737" t="s">
        <v>4818</v>
      </c>
      <c r="C2411" s="737" t="s">
        <v>2360</v>
      </c>
      <c r="D2411" s="737" t="s">
        <v>2390</v>
      </c>
      <c r="E2411" s="737">
        <v>2004</v>
      </c>
      <c r="F2411" s="737" t="s">
        <v>1459</v>
      </c>
    </row>
    <row r="2412" spans="1:6" ht="16.5" customHeight="1">
      <c r="A2412" s="737">
        <f t="shared" si="37"/>
        <v>2407</v>
      </c>
      <c r="B2412" s="737" t="s">
        <v>4819</v>
      </c>
      <c r="C2412" s="737" t="s">
        <v>2360</v>
      </c>
      <c r="D2412" s="737" t="s">
        <v>2390</v>
      </c>
      <c r="E2412" s="737">
        <v>2004</v>
      </c>
      <c r="F2412" s="737" t="s">
        <v>1459</v>
      </c>
    </row>
    <row r="2413" spans="1:6" ht="16.5" customHeight="1">
      <c r="A2413" s="737">
        <f t="shared" si="37"/>
        <v>2408</v>
      </c>
      <c r="B2413" s="737" t="s">
        <v>4820</v>
      </c>
      <c r="C2413" s="737" t="s">
        <v>2360</v>
      </c>
      <c r="D2413" s="737" t="s">
        <v>2390</v>
      </c>
      <c r="E2413" s="737">
        <v>2005</v>
      </c>
      <c r="F2413" s="737" t="s">
        <v>1459</v>
      </c>
    </row>
    <row r="2414" spans="1:6" ht="16.5" customHeight="1">
      <c r="A2414" s="737">
        <f t="shared" si="37"/>
        <v>2409</v>
      </c>
      <c r="B2414" s="737" t="s">
        <v>4821</v>
      </c>
      <c r="C2414" s="737" t="s">
        <v>2360</v>
      </c>
      <c r="D2414" s="737" t="s">
        <v>2390</v>
      </c>
      <c r="E2414" s="737">
        <v>2005</v>
      </c>
      <c r="F2414" s="737" t="s">
        <v>1459</v>
      </c>
    </row>
    <row r="2415" spans="1:6" ht="16.5" customHeight="1">
      <c r="A2415" s="737">
        <f t="shared" si="37"/>
        <v>2410</v>
      </c>
      <c r="B2415" s="737" t="s">
        <v>4822</v>
      </c>
      <c r="C2415" s="737" t="s">
        <v>2360</v>
      </c>
      <c r="D2415" s="737" t="s">
        <v>2390</v>
      </c>
      <c r="E2415" s="737">
        <v>2005</v>
      </c>
      <c r="F2415" s="737" t="s">
        <v>1459</v>
      </c>
    </row>
    <row r="2416" spans="1:6" ht="16.5" customHeight="1">
      <c r="A2416" s="737">
        <f t="shared" si="37"/>
        <v>2411</v>
      </c>
      <c r="B2416" s="737" t="s">
        <v>4823</v>
      </c>
      <c r="C2416" s="737" t="s">
        <v>2360</v>
      </c>
      <c r="D2416" s="737" t="s">
        <v>2390</v>
      </c>
      <c r="E2416" s="737">
        <v>2005</v>
      </c>
      <c r="F2416" s="737" t="s">
        <v>1459</v>
      </c>
    </row>
    <row r="2417" spans="1:6" ht="16.5" customHeight="1">
      <c r="A2417" s="737">
        <f t="shared" si="37"/>
        <v>2412</v>
      </c>
      <c r="B2417" s="737" t="s">
        <v>4824</v>
      </c>
      <c r="C2417" s="737" t="s">
        <v>2360</v>
      </c>
      <c r="D2417" s="737" t="s">
        <v>2390</v>
      </c>
      <c r="E2417" s="737">
        <v>2005</v>
      </c>
      <c r="F2417" s="737" t="s">
        <v>1459</v>
      </c>
    </row>
    <row r="2418" spans="1:6" ht="16.5" customHeight="1">
      <c r="A2418" s="737">
        <f t="shared" si="37"/>
        <v>2413</v>
      </c>
      <c r="B2418" s="737" t="s">
        <v>4825</v>
      </c>
      <c r="C2418" s="737" t="s">
        <v>2360</v>
      </c>
      <c r="D2418" s="737" t="s">
        <v>2390</v>
      </c>
      <c r="E2418" s="737">
        <v>2006</v>
      </c>
      <c r="F2418" s="737" t="s">
        <v>1459</v>
      </c>
    </row>
    <row r="2419" spans="1:6" ht="16.5" customHeight="1">
      <c r="A2419" s="737">
        <f t="shared" si="37"/>
        <v>2414</v>
      </c>
      <c r="B2419" s="737" t="s">
        <v>4826</v>
      </c>
      <c r="C2419" s="737" t="s">
        <v>2360</v>
      </c>
      <c r="D2419" s="737" t="s">
        <v>2390</v>
      </c>
      <c r="E2419" s="737">
        <v>2006</v>
      </c>
      <c r="F2419" s="737" t="s">
        <v>1459</v>
      </c>
    </row>
    <row r="2420" spans="1:6" ht="16.5" customHeight="1">
      <c r="A2420" s="737">
        <f t="shared" si="37"/>
        <v>2415</v>
      </c>
      <c r="B2420" s="737" t="s">
        <v>4827</v>
      </c>
      <c r="C2420" s="737" t="s">
        <v>2360</v>
      </c>
      <c r="D2420" s="737" t="s">
        <v>2390</v>
      </c>
      <c r="E2420" s="737">
        <v>2006</v>
      </c>
      <c r="F2420" s="737" t="s">
        <v>1459</v>
      </c>
    </row>
    <row r="2421" spans="1:6" ht="16.5" customHeight="1">
      <c r="A2421" s="737">
        <f t="shared" si="37"/>
        <v>2416</v>
      </c>
      <c r="B2421" s="737" t="s">
        <v>4828</v>
      </c>
      <c r="C2421" s="737" t="s">
        <v>2360</v>
      </c>
      <c r="D2421" s="737" t="s">
        <v>2390</v>
      </c>
      <c r="E2421" s="737">
        <v>2006</v>
      </c>
      <c r="F2421" s="737" t="s">
        <v>1459</v>
      </c>
    </row>
    <row r="2422" spans="1:6" ht="16.5" customHeight="1">
      <c r="A2422" s="737">
        <f t="shared" si="37"/>
        <v>2417</v>
      </c>
      <c r="B2422" s="737" t="s">
        <v>4829</v>
      </c>
      <c r="C2422" s="737" t="s">
        <v>2360</v>
      </c>
      <c r="D2422" s="737" t="s">
        <v>2390</v>
      </c>
      <c r="E2422" s="737">
        <v>2006</v>
      </c>
      <c r="F2422" s="737" t="s">
        <v>1459</v>
      </c>
    </row>
    <row r="2423" spans="1:6" ht="16.5" customHeight="1">
      <c r="A2423" s="737">
        <f t="shared" si="37"/>
        <v>2418</v>
      </c>
      <c r="B2423" s="737" t="s">
        <v>4830</v>
      </c>
      <c r="C2423" s="737" t="s">
        <v>2360</v>
      </c>
      <c r="D2423" s="737" t="s">
        <v>2390</v>
      </c>
      <c r="E2423" s="737">
        <v>2006</v>
      </c>
      <c r="F2423" s="737" t="s">
        <v>1459</v>
      </c>
    </row>
    <row r="2424" spans="1:6" ht="16.5" customHeight="1">
      <c r="A2424" s="737">
        <f t="shared" si="37"/>
        <v>2419</v>
      </c>
      <c r="B2424" s="737" t="s">
        <v>4831</v>
      </c>
      <c r="C2424" s="737" t="s">
        <v>2360</v>
      </c>
      <c r="D2424" s="737" t="s">
        <v>2390</v>
      </c>
      <c r="E2424" s="737">
        <v>2007</v>
      </c>
      <c r="F2424" s="737" t="s">
        <v>1459</v>
      </c>
    </row>
    <row r="2425" spans="1:6" ht="16.5" customHeight="1">
      <c r="A2425" s="737">
        <f t="shared" si="37"/>
        <v>2420</v>
      </c>
      <c r="B2425" s="737" t="s">
        <v>4832</v>
      </c>
      <c r="C2425" s="737" t="s">
        <v>2360</v>
      </c>
      <c r="D2425" s="737" t="s">
        <v>2390</v>
      </c>
      <c r="E2425" s="737">
        <v>2007</v>
      </c>
      <c r="F2425" s="737" t="s">
        <v>1459</v>
      </c>
    </row>
    <row r="2426" spans="1:6" ht="16.5" customHeight="1">
      <c r="A2426" s="737">
        <f t="shared" si="37"/>
        <v>2421</v>
      </c>
      <c r="B2426" s="737" t="s">
        <v>4833</v>
      </c>
      <c r="C2426" s="737" t="s">
        <v>2360</v>
      </c>
      <c r="D2426" s="737" t="s">
        <v>2390</v>
      </c>
      <c r="E2426" s="737">
        <v>2007</v>
      </c>
      <c r="F2426" s="737" t="s">
        <v>1459</v>
      </c>
    </row>
    <row r="2427" spans="1:6" ht="16.5" customHeight="1">
      <c r="A2427" s="737">
        <f t="shared" si="37"/>
        <v>2422</v>
      </c>
      <c r="B2427" s="737" t="s">
        <v>4834</v>
      </c>
      <c r="C2427" s="737" t="s">
        <v>2360</v>
      </c>
      <c r="D2427" s="737" t="s">
        <v>2390</v>
      </c>
      <c r="E2427" s="737">
        <v>2007</v>
      </c>
      <c r="F2427" s="737" t="s">
        <v>1459</v>
      </c>
    </row>
    <row r="2428" spans="1:6" ht="16.5" customHeight="1">
      <c r="A2428" s="737">
        <f t="shared" si="37"/>
        <v>2423</v>
      </c>
      <c r="B2428" s="737" t="s">
        <v>4835</v>
      </c>
      <c r="C2428" s="737" t="s">
        <v>2360</v>
      </c>
      <c r="D2428" s="737" t="s">
        <v>2390</v>
      </c>
      <c r="E2428" s="737">
        <v>2007</v>
      </c>
      <c r="F2428" s="737" t="s">
        <v>1459</v>
      </c>
    </row>
    <row r="2429" spans="1:6" ht="16.5" customHeight="1">
      <c r="A2429" s="737">
        <f t="shared" si="37"/>
        <v>2424</v>
      </c>
      <c r="B2429" s="737" t="s">
        <v>4836</v>
      </c>
      <c r="C2429" s="737" t="s">
        <v>2360</v>
      </c>
      <c r="D2429" s="737" t="s">
        <v>2390</v>
      </c>
      <c r="E2429" s="737">
        <v>2007</v>
      </c>
      <c r="F2429" s="737" t="s">
        <v>1459</v>
      </c>
    </row>
    <row r="2430" spans="1:6" ht="16.5" customHeight="1">
      <c r="A2430" s="737">
        <f t="shared" si="37"/>
        <v>2425</v>
      </c>
      <c r="B2430" s="737" t="s">
        <v>4837</v>
      </c>
      <c r="C2430" s="737" t="s">
        <v>2360</v>
      </c>
      <c r="D2430" s="737" t="s">
        <v>2390</v>
      </c>
      <c r="E2430" s="737">
        <v>2007</v>
      </c>
      <c r="F2430" s="737" t="s">
        <v>1459</v>
      </c>
    </row>
    <row r="2431" spans="1:6" ht="16.5" customHeight="1">
      <c r="A2431" s="737">
        <f t="shared" si="37"/>
        <v>2426</v>
      </c>
      <c r="B2431" s="737" t="s">
        <v>4838</v>
      </c>
      <c r="C2431" s="737" t="s">
        <v>2360</v>
      </c>
      <c r="D2431" s="737" t="s">
        <v>2390</v>
      </c>
      <c r="E2431" s="737">
        <v>2007</v>
      </c>
      <c r="F2431" s="737" t="s">
        <v>1459</v>
      </c>
    </row>
    <row r="2432" spans="1:6" ht="16.5" customHeight="1">
      <c r="A2432" s="737">
        <f t="shared" si="37"/>
        <v>2427</v>
      </c>
      <c r="B2432" s="737" t="s">
        <v>4839</v>
      </c>
      <c r="C2432" s="737" t="s">
        <v>2360</v>
      </c>
      <c r="D2432" s="737" t="s">
        <v>2390</v>
      </c>
      <c r="E2432" s="737">
        <v>2007</v>
      </c>
      <c r="F2432" s="737" t="s">
        <v>1459</v>
      </c>
    </row>
    <row r="2433" spans="1:6" ht="16.5" customHeight="1">
      <c r="A2433" s="737">
        <f t="shared" si="37"/>
        <v>2428</v>
      </c>
      <c r="B2433" s="737" t="s">
        <v>4840</v>
      </c>
      <c r="C2433" s="737" t="s">
        <v>2360</v>
      </c>
      <c r="D2433" s="737" t="s">
        <v>2390</v>
      </c>
      <c r="E2433" s="737">
        <v>2008</v>
      </c>
      <c r="F2433" s="737" t="s">
        <v>1459</v>
      </c>
    </row>
    <row r="2434" spans="1:6" ht="16.5" customHeight="1">
      <c r="A2434" s="737">
        <f t="shared" si="37"/>
        <v>2429</v>
      </c>
      <c r="B2434" s="737" t="s">
        <v>4841</v>
      </c>
      <c r="C2434" s="737" t="s">
        <v>2360</v>
      </c>
      <c r="D2434" s="737" t="s">
        <v>2390</v>
      </c>
      <c r="E2434" s="737">
        <v>2008</v>
      </c>
      <c r="F2434" s="737" t="s">
        <v>1459</v>
      </c>
    </row>
    <row r="2435" spans="1:6" ht="16.5" customHeight="1">
      <c r="A2435" s="737">
        <f t="shared" si="37"/>
        <v>2430</v>
      </c>
      <c r="B2435" s="737" t="s">
        <v>4842</v>
      </c>
      <c r="C2435" s="737" t="s">
        <v>2360</v>
      </c>
      <c r="D2435" s="737" t="s">
        <v>2390</v>
      </c>
      <c r="E2435" s="737">
        <v>2008</v>
      </c>
      <c r="F2435" s="737" t="s">
        <v>1459</v>
      </c>
    </row>
    <row r="2436" spans="1:6" ht="16.5" customHeight="1">
      <c r="A2436" s="737">
        <f t="shared" si="37"/>
        <v>2431</v>
      </c>
      <c r="B2436" s="737" t="s">
        <v>4843</v>
      </c>
      <c r="C2436" s="737" t="s">
        <v>2360</v>
      </c>
      <c r="D2436" s="737" t="s">
        <v>2390</v>
      </c>
      <c r="E2436" s="737">
        <v>2010</v>
      </c>
      <c r="F2436" s="737" t="s">
        <v>1459</v>
      </c>
    </row>
    <row r="2437" spans="1:6" ht="16.5" customHeight="1">
      <c r="A2437" s="737">
        <f t="shared" si="37"/>
        <v>2432</v>
      </c>
      <c r="B2437" s="737" t="s">
        <v>4844</v>
      </c>
      <c r="C2437" s="737" t="s">
        <v>2360</v>
      </c>
      <c r="D2437" s="737" t="s">
        <v>2390</v>
      </c>
      <c r="E2437" s="737">
        <v>2010</v>
      </c>
      <c r="F2437" s="737" t="s">
        <v>1459</v>
      </c>
    </row>
    <row r="2438" spans="1:6" ht="16.5" customHeight="1">
      <c r="A2438" s="737">
        <f t="shared" si="37"/>
        <v>2433</v>
      </c>
      <c r="B2438" s="737" t="s">
        <v>4845</v>
      </c>
      <c r="C2438" s="737" t="s">
        <v>2360</v>
      </c>
      <c r="D2438" s="737" t="s">
        <v>2390</v>
      </c>
      <c r="E2438" s="737">
        <v>2010</v>
      </c>
      <c r="F2438" s="737" t="s">
        <v>1459</v>
      </c>
    </row>
    <row r="2439" spans="1:6" ht="16.5" customHeight="1">
      <c r="A2439" s="737">
        <f t="shared" si="37"/>
        <v>2434</v>
      </c>
      <c r="B2439" s="737" t="s">
        <v>4846</v>
      </c>
      <c r="C2439" s="737" t="s">
        <v>2360</v>
      </c>
      <c r="D2439" s="737" t="s">
        <v>2390</v>
      </c>
      <c r="E2439" s="737">
        <v>2012</v>
      </c>
      <c r="F2439" s="737" t="s">
        <v>1459</v>
      </c>
    </row>
    <row r="2440" spans="1:6" ht="16.5" customHeight="1">
      <c r="A2440" s="737">
        <f t="shared" ref="A2440:A2503" si="38">A2439+1</f>
        <v>2435</v>
      </c>
      <c r="B2440" s="737" t="s">
        <v>4847</v>
      </c>
      <c r="C2440" s="737" t="s">
        <v>2360</v>
      </c>
      <c r="D2440" s="737" t="s">
        <v>2390</v>
      </c>
      <c r="E2440" s="737">
        <v>2012</v>
      </c>
      <c r="F2440" s="737" t="s">
        <v>1459</v>
      </c>
    </row>
    <row r="2441" spans="1:6" ht="16.5" customHeight="1">
      <c r="A2441" s="737">
        <f t="shared" si="38"/>
        <v>2436</v>
      </c>
      <c r="B2441" s="737" t="s">
        <v>4848</v>
      </c>
      <c r="C2441" s="737" t="s">
        <v>2360</v>
      </c>
      <c r="D2441" s="737" t="s">
        <v>2390</v>
      </c>
      <c r="E2441" s="737">
        <v>2012</v>
      </c>
      <c r="F2441" s="737" t="s">
        <v>1459</v>
      </c>
    </row>
    <row r="2442" spans="1:6" ht="16.5" customHeight="1">
      <c r="A2442" s="737">
        <f t="shared" si="38"/>
        <v>2437</v>
      </c>
      <c r="B2442" s="737" t="s">
        <v>4849</v>
      </c>
      <c r="C2442" s="737" t="s">
        <v>2360</v>
      </c>
      <c r="D2442" s="737" t="s">
        <v>2390</v>
      </c>
      <c r="E2442" s="737">
        <v>2012</v>
      </c>
      <c r="F2442" s="737" t="s">
        <v>1459</v>
      </c>
    </row>
    <row r="2443" spans="1:6" ht="16.5" customHeight="1">
      <c r="A2443" s="737">
        <f t="shared" si="38"/>
        <v>2438</v>
      </c>
      <c r="B2443" s="737" t="s">
        <v>4850</v>
      </c>
      <c r="C2443" s="737" t="s">
        <v>2360</v>
      </c>
      <c r="D2443" s="737" t="s">
        <v>2390</v>
      </c>
      <c r="E2443" s="737">
        <v>2012</v>
      </c>
      <c r="F2443" s="737" t="s">
        <v>1459</v>
      </c>
    </row>
    <row r="2444" spans="1:6" ht="16.5" customHeight="1">
      <c r="A2444" s="737">
        <f t="shared" si="38"/>
        <v>2439</v>
      </c>
      <c r="B2444" s="737" t="s">
        <v>4851</v>
      </c>
      <c r="C2444" s="737" t="s">
        <v>2360</v>
      </c>
      <c r="D2444" s="737" t="s">
        <v>2390</v>
      </c>
      <c r="E2444" s="737">
        <v>2012</v>
      </c>
      <c r="F2444" s="737" t="s">
        <v>1459</v>
      </c>
    </row>
    <row r="2445" spans="1:6" ht="16.5" customHeight="1">
      <c r="A2445" s="737">
        <f t="shared" si="38"/>
        <v>2440</v>
      </c>
      <c r="B2445" s="737" t="s">
        <v>4852</v>
      </c>
      <c r="C2445" s="737" t="s">
        <v>2360</v>
      </c>
      <c r="D2445" s="737" t="s">
        <v>2390</v>
      </c>
      <c r="E2445" s="737">
        <v>2012</v>
      </c>
      <c r="F2445" s="737" t="s">
        <v>1459</v>
      </c>
    </row>
    <row r="2446" spans="1:6" ht="16.5" customHeight="1">
      <c r="A2446" s="737">
        <f t="shared" si="38"/>
        <v>2441</v>
      </c>
      <c r="B2446" s="737" t="s">
        <v>4853</v>
      </c>
      <c r="C2446" s="737" t="s">
        <v>2360</v>
      </c>
      <c r="D2446" s="737" t="s">
        <v>2390</v>
      </c>
      <c r="E2446" s="737">
        <v>2012</v>
      </c>
      <c r="F2446" s="737" t="s">
        <v>1459</v>
      </c>
    </row>
    <row r="2447" spans="1:6" ht="16.5" customHeight="1">
      <c r="A2447" s="737">
        <f t="shared" si="38"/>
        <v>2442</v>
      </c>
      <c r="B2447" s="737" t="s">
        <v>4854</v>
      </c>
      <c r="C2447" s="737" t="s">
        <v>2360</v>
      </c>
      <c r="D2447" s="737" t="s">
        <v>2390</v>
      </c>
      <c r="E2447" s="737">
        <v>2012</v>
      </c>
      <c r="F2447" s="737" t="s">
        <v>1459</v>
      </c>
    </row>
    <row r="2448" spans="1:6" ht="16.5" customHeight="1">
      <c r="A2448" s="737">
        <f t="shared" si="38"/>
        <v>2443</v>
      </c>
      <c r="B2448" s="737" t="s">
        <v>4855</v>
      </c>
      <c r="C2448" s="737" t="s">
        <v>2360</v>
      </c>
      <c r="D2448" s="737" t="s">
        <v>2390</v>
      </c>
      <c r="E2448" s="737">
        <v>2012</v>
      </c>
      <c r="F2448" s="737" t="s">
        <v>1459</v>
      </c>
    </row>
    <row r="2449" spans="1:6" ht="16.5" customHeight="1">
      <c r="A2449" s="737">
        <f t="shared" si="38"/>
        <v>2444</v>
      </c>
      <c r="B2449" s="737" t="s">
        <v>4856</v>
      </c>
      <c r="C2449" s="737" t="s">
        <v>2360</v>
      </c>
      <c r="D2449" s="737" t="s">
        <v>2390</v>
      </c>
      <c r="E2449" s="737">
        <v>2012</v>
      </c>
      <c r="F2449" s="737" t="s">
        <v>1459</v>
      </c>
    </row>
    <row r="2450" spans="1:6" ht="16.5" customHeight="1">
      <c r="A2450" s="737">
        <f t="shared" si="38"/>
        <v>2445</v>
      </c>
      <c r="B2450" s="737" t="s">
        <v>4857</v>
      </c>
      <c r="C2450" s="737" t="s">
        <v>2360</v>
      </c>
      <c r="D2450" s="737" t="s">
        <v>2390</v>
      </c>
      <c r="E2450" s="737">
        <v>2012</v>
      </c>
      <c r="F2450" s="737" t="s">
        <v>1459</v>
      </c>
    </row>
    <row r="2451" spans="1:6" ht="16.5" customHeight="1">
      <c r="A2451" s="737">
        <f t="shared" si="38"/>
        <v>2446</v>
      </c>
      <c r="B2451" s="737" t="s">
        <v>4858</v>
      </c>
      <c r="C2451" s="737" t="s">
        <v>2360</v>
      </c>
      <c r="D2451" s="737" t="s">
        <v>2390</v>
      </c>
      <c r="E2451" s="737">
        <v>2013</v>
      </c>
      <c r="F2451" s="737" t="s">
        <v>1459</v>
      </c>
    </row>
    <row r="2452" spans="1:6" ht="16.5" customHeight="1">
      <c r="A2452" s="737">
        <f t="shared" si="38"/>
        <v>2447</v>
      </c>
      <c r="B2452" s="737" t="s">
        <v>4859</v>
      </c>
      <c r="C2452" s="737" t="s">
        <v>2360</v>
      </c>
      <c r="D2452" s="737" t="s">
        <v>2390</v>
      </c>
      <c r="E2452" s="737">
        <v>2013</v>
      </c>
      <c r="F2452" s="737" t="s">
        <v>1459</v>
      </c>
    </row>
    <row r="2453" spans="1:6" ht="16.5" customHeight="1">
      <c r="A2453" s="737">
        <f t="shared" si="38"/>
        <v>2448</v>
      </c>
      <c r="B2453" s="737" t="s">
        <v>4860</v>
      </c>
      <c r="C2453" s="737" t="s">
        <v>2360</v>
      </c>
      <c r="D2453" s="737" t="s">
        <v>2390</v>
      </c>
      <c r="E2453" s="737">
        <v>2013</v>
      </c>
      <c r="F2453" s="737" t="s">
        <v>1459</v>
      </c>
    </row>
    <row r="2454" spans="1:6" ht="16.5" customHeight="1">
      <c r="A2454" s="737">
        <f t="shared" si="38"/>
        <v>2449</v>
      </c>
      <c r="B2454" s="737" t="s">
        <v>4861</v>
      </c>
      <c r="C2454" s="737" t="s">
        <v>2360</v>
      </c>
      <c r="D2454" s="737" t="s">
        <v>2390</v>
      </c>
      <c r="E2454" s="737">
        <v>2013</v>
      </c>
      <c r="F2454" s="737" t="s">
        <v>1459</v>
      </c>
    </row>
    <row r="2455" spans="1:6" ht="16.5" customHeight="1">
      <c r="A2455" s="737">
        <f t="shared" si="38"/>
        <v>2450</v>
      </c>
      <c r="B2455" s="737" t="s">
        <v>4862</v>
      </c>
      <c r="C2455" s="737" t="s">
        <v>2360</v>
      </c>
      <c r="D2455" s="737" t="s">
        <v>2390</v>
      </c>
      <c r="E2455" s="737">
        <v>2013</v>
      </c>
      <c r="F2455" s="737" t="s">
        <v>1459</v>
      </c>
    </row>
    <row r="2456" spans="1:6" ht="16.5" customHeight="1">
      <c r="A2456" s="737">
        <f t="shared" si="38"/>
        <v>2451</v>
      </c>
      <c r="B2456" s="737" t="s">
        <v>4863</v>
      </c>
      <c r="C2456" s="737" t="s">
        <v>2360</v>
      </c>
      <c r="D2456" s="737" t="s">
        <v>2390</v>
      </c>
      <c r="E2456" s="737">
        <v>2013</v>
      </c>
      <c r="F2456" s="737" t="s">
        <v>1459</v>
      </c>
    </row>
    <row r="2457" spans="1:6" ht="16.5" customHeight="1">
      <c r="A2457" s="737">
        <f t="shared" si="38"/>
        <v>2452</v>
      </c>
      <c r="B2457" s="737" t="s">
        <v>4864</v>
      </c>
      <c r="C2457" s="737" t="s">
        <v>2360</v>
      </c>
      <c r="D2457" s="737" t="s">
        <v>3333</v>
      </c>
      <c r="E2457" s="737">
        <v>2001</v>
      </c>
      <c r="F2457" s="737" t="s">
        <v>1459</v>
      </c>
    </row>
    <row r="2458" spans="1:6" ht="16.5" customHeight="1">
      <c r="A2458" s="737">
        <f t="shared" si="38"/>
        <v>2453</v>
      </c>
      <c r="B2458" s="737" t="s">
        <v>4865</v>
      </c>
      <c r="C2458" s="737" t="s">
        <v>2360</v>
      </c>
      <c r="D2458" s="737" t="s">
        <v>3786</v>
      </c>
      <c r="E2458" s="737">
        <v>1982</v>
      </c>
      <c r="F2458" s="737" t="s">
        <v>1459</v>
      </c>
    </row>
    <row r="2459" spans="1:6" ht="16.5" customHeight="1">
      <c r="A2459" s="737">
        <f t="shared" si="38"/>
        <v>2454</v>
      </c>
      <c r="B2459" s="737" t="s">
        <v>4866</v>
      </c>
      <c r="C2459" s="737" t="s">
        <v>2360</v>
      </c>
      <c r="D2459" s="737" t="s">
        <v>2361</v>
      </c>
      <c r="E2459" s="737">
        <v>1991</v>
      </c>
      <c r="F2459" s="737" t="s">
        <v>1459</v>
      </c>
    </row>
    <row r="2460" spans="1:6" ht="16.5" customHeight="1">
      <c r="A2460" s="737">
        <f t="shared" si="38"/>
        <v>2455</v>
      </c>
      <c r="B2460" s="737" t="s">
        <v>4867</v>
      </c>
      <c r="C2460" s="737" t="s">
        <v>2360</v>
      </c>
      <c r="D2460" s="737" t="s">
        <v>2361</v>
      </c>
      <c r="E2460" s="737">
        <v>2000</v>
      </c>
      <c r="F2460" s="737" t="s">
        <v>1459</v>
      </c>
    </row>
    <row r="2461" spans="1:6" ht="16.5" customHeight="1">
      <c r="A2461" s="737">
        <f t="shared" si="38"/>
        <v>2456</v>
      </c>
      <c r="B2461" s="737" t="s">
        <v>4868</v>
      </c>
      <c r="C2461" s="737" t="s">
        <v>2360</v>
      </c>
      <c r="D2461" s="737" t="s">
        <v>2361</v>
      </c>
      <c r="E2461" s="737">
        <v>2000</v>
      </c>
      <c r="F2461" s="737" t="s">
        <v>1459</v>
      </c>
    </row>
    <row r="2462" spans="1:6" ht="16.5" customHeight="1">
      <c r="A2462" s="737">
        <f t="shared" si="38"/>
        <v>2457</v>
      </c>
      <c r="B2462" s="737" t="s">
        <v>4869</v>
      </c>
      <c r="C2462" s="737" t="s">
        <v>2360</v>
      </c>
      <c r="D2462" s="737" t="s">
        <v>2361</v>
      </c>
      <c r="E2462" s="737">
        <v>2000</v>
      </c>
      <c r="F2462" s="737" t="s">
        <v>1459</v>
      </c>
    </row>
    <row r="2463" spans="1:6" ht="16.5" customHeight="1">
      <c r="A2463" s="737">
        <f t="shared" si="38"/>
        <v>2458</v>
      </c>
      <c r="B2463" s="737" t="s">
        <v>4870</v>
      </c>
      <c r="C2463" s="737" t="s">
        <v>2360</v>
      </c>
      <c r="D2463" s="737" t="s">
        <v>2361</v>
      </c>
      <c r="E2463" s="737">
        <v>2000</v>
      </c>
      <c r="F2463" s="737" t="s">
        <v>1459</v>
      </c>
    </row>
    <row r="2464" spans="1:6" ht="16.5" customHeight="1">
      <c r="A2464" s="737">
        <f t="shared" si="38"/>
        <v>2459</v>
      </c>
      <c r="B2464" s="737" t="s">
        <v>4871</v>
      </c>
      <c r="C2464" s="737" t="s">
        <v>2360</v>
      </c>
      <c r="D2464" s="737" t="s">
        <v>2361</v>
      </c>
      <c r="E2464" s="737">
        <v>2000</v>
      </c>
      <c r="F2464" s="737" t="s">
        <v>1459</v>
      </c>
    </row>
    <row r="2465" spans="1:6" ht="16.5" customHeight="1">
      <c r="A2465" s="737">
        <f t="shared" si="38"/>
        <v>2460</v>
      </c>
      <c r="B2465" s="737" t="s">
        <v>4872</v>
      </c>
      <c r="C2465" s="737" t="s">
        <v>2360</v>
      </c>
      <c r="D2465" s="737" t="s">
        <v>2361</v>
      </c>
      <c r="E2465" s="737">
        <v>2001</v>
      </c>
      <c r="F2465" s="737" t="s">
        <v>1459</v>
      </c>
    </row>
    <row r="2466" spans="1:6" ht="16.5" customHeight="1">
      <c r="A2466" s="737">
        <f t="shared" si="38"/>
        <v>2461</v>
      </c>
      <c r="B2466" s="737" t="s">
        <v>4873</v>
      </c>
      <c r="C2466" s="737" t="s">
        <v>2360</v>
      </c>
      <c r="D2466" s="737" t="s">
        <v>2361</v>
      </c>
      <c r="E2466" s="737">
        <v>2002</v>
      </c>
      <c r="F2466" s="737" t="s">
        <v>1459</v>
      </c>
    </row>
    <row r="2467" spans="1:6" ht="16.5" customHeight="1">
      <c r="A2467" s="737">
        <f t="shared" si="38"/>
        <v>2462</v>
      </c>
      <c r="B2467" s="737" t="s">
        <v>4874</v>
      </c>
      <c r="C2467" s="737" t="s">
        <v>2360</v>
      </c>
      <c r="D2467" s="737" t="s">
        <v>2361</v>
      </c>
      <c r="E2467" s="737">
        <v>2002</v>
      </c>
      <c r="F2467" s="737" t="s">
        <v>1459</v>
      </c>
    </row>
    <row r="2468" spans="1:6" ht="16.5" customHeight="1">
      <c r="A2468" s="737">
        <f t="shared" si="38"/>
        <v>2463</v>
      </c>
      <c r="B2468" s="737" t="s">
        <v>4875</v>
      </c>
      <c r="C2468" s="737" t="s">
        <v>2360</v>
      </c>
      <c r="D2468" s="737" t="s">
        <v>2361</v>
      </c>
      <c r="E2468" s="737">
        <v>2002</v>
      </c>
      <c r="F2468" s="737" t="s">
        <v>1459</v>
      </c>
    </row>
    <row r="2469" spans="1:6" ht="16.5" customHeight="1">
      <c r="A2469" s="737">
        <f t="shared" si="38"/>
        <v>2464</v>
      </c>
      <c r="B2469" s="737" t="s">
        <v>4876</v>
      </c>
      <c r="C2469" s="737" t="s">
        <v>2360</v>
      </c>
      <c r="D2469" s="737" t="s">
        <v>2361</v>
      </c>
      <c r="E2469" s="737">
        <v>2002</v>
      </c>
      <c r="F2469" s="737" t="s">
        <v>1459</v>
      </c>
    </row>
    <row r="2470" spans="1:6" ht="16.5" customHeight="1">
      <c r="A2470" s="737">
        <f t="shared" si="38"/>
        <v>2465</v>
      </c>
      <c r="B2470" s="737" t="s">
        <v>4877</v>
      </c>
      <c r="C2470" s="737" t="s">
        <v>2360</v>
      </c>
      <c r="D2470" s="737" t="s">
        <v>2361</v>
      </c>
      <c r="E2470" s="737">
        <v>2003</v>
      </c>
      <c r="F2470" s="737" t="s">
        <v>1459</v>
      </c>
    </row>
    <row r="2471" spans="1:6" ht="16.5" customHeight="1">
      <c r="A2471" s="737">
        <f t="shared" si="38"/>
        <v>2466</v>
      </c>
      <c r="B2471" s="737" t="s">
        <v>4878</v>
      </c>
      <c r="C2471" s="737" t="s">
        <v>2360</v>
      </c>
      <c r="D2471" s="737" t="s">
        <v>2361</v>
      </c>
      <c r="E2471" s="737">
        <v>2003</v>
      </c>
      <c r="F2471" s="737" t="s">
        <v>1459</v>
      </c>
    </row>
    <row r="2472" spans="1:6" ht="16.5" customHeight="1">
      <c r="A2472" s="737">
        <f t="shared" si="38"/>
        <v>2467</v>
      </c>
      <c r="B2472" s="737" t="s">
        <v>4879</v>
      </c>
      <c r="C2472" s="737" t="s">
        <v>2360</v>
      </c>
      <c r="D2472" s="737" t="s">
        <v>2361</v>
      </c>
      <c r="E2472" s="737">
        <v>2003</v>
      </c>
      <c r="F2472" s="737" t="s">
        <v>1459</v>
      </c>
    </row>
    <row r="2473" spans="1:6" ht="16.5" customHeight="1">
      <c r="A2473" s="737">
        <f t="shared" si="38"/>
        <v>2468</v>
      </c>
      <c r="B2473" s="737" t="s">
        <v>4880</v>
      </c>
      <c r="C2473" s="737" t="s">
        <v>2360</v>
      </c>
      <c r="D2473" s="737" t="s">
        <v>2361</v>
      </c>
      <c r="E2473" s="737">
        <v>2003</v>
      </c>
      <c r="F2473" s="737" t="s">
        <v>1459</v>
      </c>
    </row>
    <row r="2474" spans="1:6" ht="16.5" customHeight="1">
      <c r="A2474" s="737">
        <f t="shared" si="38"/>
        <v>2469</v>
      </c>
      <c r="B2474" s="737" t="s">
        <v>4881</v>
      </c>
      <c r="C2474" s="737" t="s">
        <v>2360</v>
      </c>
      <c r="D2474" s="737" t="s">
        <v>2361</v>
      </c>
      <c r="E2474" s="737">
        <v>2003</v>
      </c>
      <c r="F2474" s="737" t="s">
        <v>1459</v>
      </c>
    </row>
    <row r="2475" spans="1:6" ht="16.5" customHeight="1">
      <c r="A2475" s="737">
        <f t="shared" si="38"/>
        <v>2470</v>
      </c>
      <c r="B2475" s="737" t="s">
        <v>4882</v>
      </c>
      <c r="C2475" s="737" t="s">
        <v>2360</v>
      </c>
      <c r="D2475" s="737" t="s">
        <v>2361</v>
      </c>
      <c r="E2475" s="737">
        <v>2004</v>
      </c>
      <c r="F2475" s="737" t="s">
        <v>1459</v>
      </c>
    </row>
    <row r="2476" spans="1:6" ht="16.5" customHeight="1">
      <c r="A2476" s="737">
        <f t="shared" si="38"/>
        <v>2471</v>
      </c>
      <c r="B2476" s="737" t="s">
        <v>4883</v>
      </c>
      <c r="C2476" s="737" t="s">
        <v>2360</v>
      </c>
      <c r="D2476" s="737" t="s">
        <v>2361</v>
      </c>
      <c r="E2476" s="737">
        <v>2004</v>
      </c>
      <c r="F2476" s="737" t="s">
        <v>1459</v>
      </c>
    </row>
    <row r="2477" spans="1:6" ht="16.5" customHeight="1">
      <c r="A2477" s="737">
        <f t="shared" si="38"/>
        <v>2472</v>
      </c>
      <c r="B2477" s="737" t="s">
        <v>4884</v>
      </c>
      <c r="C2477" s="737" t="s">
        <v>2360</v>
      </c>
      <c r="D2477" s="737" t="s">
        <v>2361</v>
      </c>
      <c r="E2477" s="737">
        <v>2004</v>
      </c>
      <c r="F2477" s="737" t="s">
        <v>1459</v>
      </c>
    </row>
    <row r="2478" spans="1:6" ht="16.5" customHeight="1">
      <c r="A2478" s="737">
        <f t="shared" si="38"/>
        <v>2473</v>
      </c>
      <c r="B2478" s="737" t="s">
        <v>4885</v>
      </c>
      <c r="C2478" s="737" t="s">
        <v>2360</v>
      </c>
      <c r="D2478" s="737" t="s">
        <v>2361</v>
      </c>
      <c r="E2478" s="737">
        <v>2004</v>
      </c>
      <c r="F2478" s="737" t="s">
        <v>1459</v>
      </c>
    </row>
    <row r="2479" spans="1:6" ht="16.5" customHeight="1">
      <c r="A2479" s="737">
        <f t="shared" si="38"/>
        <v>2474</v>
      </c>
      <c r="B2479" s="737" t="s">
        <v>4886</v>
      </c>
      <c r="C2479" s="737" t="s">
        <v>2360</v>
      </c>
      <c r="D2479" s="737" t="s">
        <v>2361</v>
      </c>
      <c r="E2479" s="737">
        <v>2005</v>
      </c>
      <c r="F2479" s="737" t="s">
        <v>1459</v>
      </c>
    </row>
    <row r="2480" spans="1:6" ht="16.5" customHeight="1">
      <c r="A2480" s="737">
        <f t="shared" si="38"/>
        <v>2475</v>
      </c>
      <c r="B2480" s="737" t="s">
        <v>4887</v>
      </c>
      <c r="C2480" s="737" t="s">
        <v>2360</v>
      </c>
      <c r="D2480" s="737" t="s">
        <v>2361</v>
      </c>
      <c r="E2480" s="737">
        <v>2005</v>
      </c>
      <c r="F2480" s="737" t="s">
        <v>1459</v>
      </c>
    </row>
    <row r="2481" spans="1:6" ht="16.5" customHeight="1">
      <c r="A2481" s="737">
        <f t="shared" si="38"/>
        <v>2476</v>
      </c>
      <c r="B2481" s="737" t="s">
        <v>4888</v>
      </c>
      <c r="C2481" s="737" t="s">
        <v>2360</v>
      </c>
      <c r="D2481" s="737" t="s">
        <v>2361</v>
      </c>
      <c r="E2481" s="737">
        <v>2005</v>
      </c>
      <c r="F2481" s="737" t="s">
        <v>1459</v>
      </c>
    </row>
    <row r="2482" spans="1:6" ht="16.5" customHeight="1">
      <c r="A2482" s="737">
        <f t="shared" si="38"/>
        <v>2477</v>
      </c>
      <c r="B2482" s="737" t="s">
        <v>4889</v>
      </c>
      <c r="C2482" s="737" t="s">
        <v>2360</v>
      </c>
      <c r="D2482" s="737" t="s">
        <v>2361</v>
      </c>
      <c r="E2482" s="737">
        <v>2005</v>
      </c>
      <c r="F2482" s="737" t="s">
        <v>1459</v>
      </c>
    </row>
    <row r="2483" spans="1:6" ht="16.5" customHeight="1">
      <c r="A2483" s="737">
        <f t="shared" si="38"/>
        <v>2478</v>
      </c>
      <c r="B2483" s="737" t="s">
        <v>4890</v>
      </c>
      <c r="C2483" s="737" t="s">
        <v>2360</v>
      </c>
      <c r="D2483" s="737" t="s">
        <v>2361</v>
      </c>
      <c r="E2483" s="737">
        <v>2005</v>
      </c>
      <c r="F2483" s="737" t="s">
        <v>1459</v>
      </c>
    </row>
    <row r="2484" spans="1:6" ht="16.5" customHeight="1">
      <c r="A2484" s="737">
        <f t="shared" si="38"/>
        <v>2479</v>
      </c>
      <c r="B2484" s="737" t="s">
        <v>4891</v>
      </c>
      <c r="C2484" s="737" t="s">
        <v>2360</v>
      </c>
      <c r="D2484" s="737" t="s">
        <v>2361</v>
      </c>
      <c r="E2484" s="737">
        <v>2005</v>
      </c>
      <c r="F2484" s="737" t="s">
        <v>1459</v>
      </c>
    </row>
    <row r="2485" spans="1:6" ht="16.5" customHeight="1">
      <c r="A2485" s="737">
        <f t="shared" si="38"/>
        <v>2480</v>
      </c>
      <c r="B2485" s="737" t="s">
        <v>4892</v>
      </c>
      <c r="C2485" s="737" t="s">
        <v>2360</v>
      </c>
      <c r="D2485" s="737" t="s">
        <v>2361</v>
      </c>
      <c r="E2485" s="737">
        <v>2005</v>
      </c>
      <c r="F2485" s="737" t="s">
        <v>1459</v>
      </c>
    </row>
    <row r="2486" spans="1:6" ht="16.5" customHeight="1">
      <c r="A2486" s="737">
        <f t="shared" si="38"/>
        <v>2481</v>
      </c>
      <c r="B2486" s="737" t="s">
        <v>4893</v>
      </c>
      <c r="C2486" s="737" t="s">
        <v>2360</v>
      </c>
      <c r="D2486" s="737" t="s">
        <v>2361</v>
      </c>
      <c r="E2486" s="737">
        <v>2005</v>
      </c>
      <c r="F2486" s="737" t="s">
        <v>1459</v>
      </c>
    </row>
    <row r="2487" spans="1:6" ht="16.5" customHeight="1">
      <c r="A2487" s="737">
        <f t="shared" si="38"/>
        <v>2482</v>
      </c>
      <c r="B2487" s="737" t="s">
        <v>4894</v>
      </c>
      <c r="C2487" s="737" t="s">
        <v>2360</v>
      </c>
      <c r="D2487" s="737" t="s">
        <v>2361</v>
      </c>
      <c r="E2487" s="737">
        <v>2005</v>
      </c>
      <c r="F2487" s="737" t="s">
        <v>1459</v>
      </c>
    </row>
    <row r="2488" spans="1:6" ht="16.5" customHeight="1">
      <c r="A2488" s="737">
        <f t="shared" si="38"/>
        <v>2483</v>
      </c>
      <c r="B2488" s="737" t="s">
        <v>4895</v>
      </c>
      <c r="C2488" s="737" t="s">
        <v>2360</v>
      </c>
      <c r="D2488" s="737" t="s">
        <v>2361</v>
      </c>
      <c r="E2488" s="737">
        <v>2005</v>
      </c>
      <c r="F2488" s="737" t="s">
        <v>1459</v>
      </c>
    </row>
    <row r="2489" spans="1:6" ht="16.5" customHeight="1">
      <c r="A2489" s="737">
        <f t="shared" si="38"/>
        <v>2484</v>
      </c>
      <c r="B2489" s="737" t="s">
        <v>4896</v>
      </c>
      <c r="C2489" s="737" t="s">
        <v>2360</v>
      </c>
      <c r="D2489" s="737" t="s">
        <v>2361</v>
      </c>
      <c r="E2489" s="737">
        <v>2005</v>
      </c>
      <c r="F2489" s="737" t="s">
        <v>1459</v>
      </c>
    </row>
    <row r="2490" spans="1:6" ht="16.5" customHeight="1">
      <c r="A2490" s="737">
        <f t="shared" si="38"/>
        <v>2485</v>
      </c>
      <c r="B2490" s="737" t="s">
        <v>4897</v>
      </c>
      <c r="C2490" s="737" t="s">
        <v>2360</v>
      </c>
      <c r="D2490" s="737" t="s">
        <v>2361</v>
      </c>
      <c r="E2490" s="737">
        <v>2005</v>
      </c>
      <c r="F2490" s="737" t="s">
        <v>1459</v>
      </c>
    </row>
    <row r="2491" spans="1:6" ht="16.5" customHeight="1">
      <c r="A2491" s="737">
        <f t="shared" si="38"/>
        <v>2486</v>
      </c>
      <c r="B2491" s="737" t="s">
        <v>4898</v>
      </c>
      <c r="C2491" s="737" t="s">
        <v>2360</v>
      </c>
      <c r="D2491" s="737" t="s">
        <v>2361</v>
      </c>
      <c r="E2491" s="737">
        <v>2005</v>
      </c>
      <c r="F2491" s="737" t="s">
        <v>1459</v>
      </c>
    </row>
    <row r="2492" spans="1:6" ht="16.5" customHeight="1">
      <c r="A2492" s="737">
        <f t="shared" si="38"/>
        <v>2487</v>
      </c>
      <c r="B2492" s="737" t="s">
        <v>4899</v>
      </c>
      <c r="C2492" s="737" t="s">
        <v>2360</v>
      </c>
      <c r="D2492" s="737" t="s">
        <v>2361</v>
      </c>
      <c r="E2492" s="737">
        <v>2005</v>
      </c>
      <c r="F2492" s="737" t="s">
        <v>1459</v>
      </c>
    </row>
    <row r="2493" spans="1:6" ht="16.5" customHeight="1">
      <c r="A2493" s="737">
        <f t="shared" si="38"/>
        <v>2488</v>
      </c>
      <c r="B2493" s="737" t="s">
        <v>4900</v>
      </c>
      <c r="C2493" s="737" t="s">
        <v>2360</v>
      </c>
      <c r="D2493" s="737" t="s">
        <v>2361</v>
      </c>
      <c r="E2493" s="737">
        <v>2005</v>
      </c>
      <c r="F2493" s="737" t="s">
        <v>1459</v>
      </c>
    </row>
    <row r="2494" spans="1:6" ht="16.5" customHeight="1">
      <c r="A2494" s="737">
        <f t="shared" si="38"/>
        <v>2489</v>
      </c>
      <c r="B2494" s="737" t="s">
        <v>4901</v>
      </c>
      <c r="C2494" s="737" t="s">
        <v>2360</v>
      </c>
      <c r="D2494" s="737" t="s">
        <v>2361</v>
      </c>
      <c r="E2494" s="737">
        <v>2006</v>
      </c>
      <c r="F2494" s="737" t="s">
        <v>1459</v>
      </c>
    </row>
    <row r="2495" spans="1:6" ht="16.5" customHeight="1">
      <c r="A2495" s="737">
        <f t="shared" si="38"/>
        <v>2490</v>
      </c>
      <c r="B2495" s="737" t="s">
        <v>4902</v>
      </c>
      <c r="C2495" s="737" t="s">
        <v>2360</v>
      </c>
      <c r="D2495" s="737" t="s">
        <v>2361</v>
      </c>
      <c r="E2495" s="737">
        <v>2006</v>
      </c>
      <c r="F2495" s="737" t="s">
        <v>1459</v>
      </c>
    </row>
    <row r="2496" spans="1:6" ht="16.5" customHeight="1">
      <c r="A2496" s="737">
        <f t="shared" si="38"/>
        <v>2491</v>
      </c>
      <c r="B2496" s="737" t="s">
        <v>4903</v>
      </c>
      <c r="C2496" s="737" t="s">
        <v>2360</v>
      </c>
      <c r="D2496" s="737" t="s">
        <v>2361</v>
      </c>
      <c r="E2496" s="737">
        <v>2006</v>
      </c>
      <c r="F2496" s="737" t="s">
        <v>1459</v>
      </c>
    </row>
    <row r="2497" spans="1:6" ht="16.5" customHeight="1">
      <c r="A2497" s="737">
        <f t="shared" si="38"/>
        <v>2492</v>
      </c>
      <c r="B2497" s="737" t="s">
        <v>4904</v>
      </c>
      <c r="C2497" s="737" t="s">
        <v>2360</v>
      </c>
      <c r="D2497" s="737" t="s">
        <v>2361</v>
      </c>
      <c r="E2497" s="737">
        <v>2007</v>
      </c>
      <c r="F2497" s="737" t="s">
        <v>1459</v>
      </c>
    </row>
    <row r="2498" spans="1:6" ht="16.5" customHeight="1">
      <c r="A2498" s="737">
        <f t="shared" si="38"/>
        <v>2493</v>
      </c>
      <c r="B2498" s="737" t="s">
        <v>4905</v>
      </c>
      <c r="C2498" s="737" t="s">
        <v>2360</v>
      </c>
      <c r="D2498" s="737" t="s">
        <v>2361</v>
      </c>
      <c r="E2498" s="737">
        <v>2007</v>
      </c>
      <c r="F2498" s="737" t="s">
        <v>1459</v>
      </c>
    </row>
    <row r="2499" spans="1:6" ht="16.5" customHeight="1">
      <c r="A2499" s="737">
        <f t="shared" si="38"/>
        <v>2494</v>
      </c>
      <c r="B2499" s="737" t="s">
        <v>4906</v>
      </c>
      <c r="C2499" s="737" t="s">
        <v>2360</v>
      </c>
      <c r="D2499" s="737" t="s">
        <v>2361</v>
      </c>
      <c r="E2499" s="737">
        <v>2007</v>
      </c>
      <c r="F2499" s="737" t="s">
        <v>1459</v>
      </c>
    </row>
    <row r="2500" spans="1:6" ht="16.5" customHeight="1">
      <c r="A2500" s="737">
        <f t="shared" si="38"/>
        <v>2495</v>
      </c>
      <c r="B2500" s="737" t="s">
        <v>4907</v>
      </c>
      <c r="C2500" s="737" t="s">
        <v>2360</v>
      </c>
      <c r="D2500" s="737" t="s">
        <v>2361</v>
      </c>
      <c r="E2500" s="737">
        <v>2007</v>
      </c>
      <c r="F2500" s="737" t="s">
        <v>1459</v>
      </c>
    </row>
    <row r="2501" spans="1:6" ht="16.5" customHeight="1">
      <c r="A2501" s="737">
        <f t="shared" si="38"/>
        <v>2496</v>
      </c>
      <c r="B2501" s="737" t="s">
        <v>4908</v>
      </c>
      <c r="C2501" s="737" t="s">
        <v>2360</v>
      </c>
      <c r="D2501" s="737" t="s">
        <v>2361</v>
      </c>
      <c r="E2501" s="737">
        <v>2008</v>
      </c>
      <c r="F2501" s="737" t="s">
        <v>1459</v>
      </c>
    </row>
    <row r="2502" spans="1:6" ht="16.5" customHeight="1">
      <c r="A2502" s="737">
        <f t="shared" si="38"/>
        <v>2497</v>
      </c>
      <c r="B2502" s="737" t="s">
        <v>4909</v>
      </c>
      <c r="C2502" s="737" t="s">
        <v>2360</v>
      </c>
      <c r="D2502" s="737" t="s">
        <v>2361</v>
      </c>
      <c r="E2502" s="737">
        <v>2008</v>
      </c>
      <c r="F2502" s="737" t="s">
        <v>1459</v>
      </c>
    </row>
    <row r="2503" spans="1:6" ht="16.5" customHeight="1">
      <c r="A2503" s="737">
        <f t="shared" si="38"/>
        <v>2498</v>
      </c>
      <c r="B2503" s="737" t="s">
        <v>4910</v>
      </c>
      <c r="C2503" s="737" t="s">
        <v>2360</v>
      </c>
      <c r="D2503" s="737" t="s">
        <v>2361</v>
      </c>
      <c r="E2503" s="737">
        <v>2009</v>
      </c>
      <c r="F2503" s="737" t="s">
        <v>1459</v>
      </c>
    </row>
    <row r="2504" spans="1:6" ht="16.5" customHeight="1">
      <c r="A2504" s="737">
        <f t="shared" ref="A2504:A2567" si="39">A2503+1</f>
        <v>2499</v>
      </c>
      <c r="B2504" s="737" t="s">
        <v>4911</v>
      </c>
      <c r="C2504" s="737" t="s">
        <v>2360</v>
      </c>
      <c r="D2504" s="737" t="s">
        <v>2361</v>
      </c>
      <c r="E2504" s="737">
        <v>2009</v>
      </c>
      <c r="F2504" s="737" t="s">
        <v>1459</v>
      </c>
    </row>
    <row r="2505" spans="1:6" ht="16.5" customHeight="1">
      <c r="A2505" s="737">
        <f t="shared" si="39"/>
        <v>2500</v>
      </c>
      <c r="B2505" s="737" t="s">
        <v>4912</v>
      </c>
      <c r="C2505" s="737" t="s">
        <v>2360</v>
      </c>
      <c r="D2505" s="737" t="s">
        <v>2361</v>
      </c>
      <c r="E2505" s="737">
        <v>2009</v>
      </c>
      <c r="F2505" s="737" t="s">
        <v>1459</v>
      </c>
    </row>
    <row r="2506" spans="1:6" ht="16.5" customHeight="1">
      <c r="A2506" s="737">
        <f t="shared" si="39"/>
        <v>2501</v>
      </c>
      <c r="B2506" s="737" t="s">
        <v>4913</v>
      </c>
      <c r="C2506" s="737" t="s">
        <v>2360</v>
      </c>
      <c r="D2506" s="737" t="s">
        <v>2361</v>
      </c>
      <c r="E2506" s="737">
        <v>2009</v>
      </c>
      <c r="F2506" s="737" t="s">
        <v>1459</v>
      </c>
    </row>
    <row r="2507" spans="1:6" ht="16.5" customHeight="1">
      <c r="A2507" s="737">
        <f t="shared" si="39"/>
        <v>2502</v>
      </c>
      <c r="B2507" s="737" t="s">
        <v>4914</v>
      </c>
      <c r="C2507" s="737" t="s">
        <v>2360</v>
      </c>
      <c r="D2507" s="737" t="s">
        <v>2361</v>
      </c>
      <c r="E2507" s="737">
        <v>2010</v>
      </c>
      <c r="F2507" s="737" t="s">
        <v>1459</v>
      </c>
    </row>
    <row r="2508" spans="1:6" ht="16.5" customHeight="1">
      <c r="A2508" s="737">
        <f t="shared" si="39"/>
        <v>2503</v>
      </c>
      <c r="B2508" s="737" t="s">
        <v>4915</v>
      </c>
      <c r="C2508" s="737" t="s">
        <v>2360</v>
      </c>
      <c r="D2508" s="737" t="s">
        <v>2361</v>
      </c>
      <c r="E2508" s="737">
        <v>2010</v>
      </c>
      <c r="F2508" s="737" t="s">
        <v>1459</v>
      </c>
    </row>
    <row r="2509" spans="1:6" ht="16.5" customHeight="1">
      <c r="A2509" s="737">
        <f t="shared" si="39"/>
        <v>2504</v>
      </c>
      <c r="B2509" s="737" t="s">
        <v>4916</v>
      </c>
      <c r="C2509" s="737" t="s">
        <v>2360</v>
      </c>
      <c r="D2509" s="737" t="s">
        <v>2361</v>
      </c>
      <c r="E2509" s="737">
        <v>2010</v>
      </c>
      <c r="F2509" s="737" t="s">
        <v>1459</v>
      </c>
    </row>
    <row r="2510" spans="1:6" ht="16.5" customHeight="1">
      <c r="A2510" s="737">
        <f t="shared" si="39"/>
        <v>2505</v>
      </c>
      <c r="B2510" s="737" t="s">
        <v>4917</v>
      </c>
      <c r="C2510" s="737" t="s">
        <v>2360</v>
      </c>
      <c r="D2510" s="737" t="s">
        <v>2361</v>
      </c>
      <c r="E2510" s="737">
        <v>2010</v>
      </c>
      <c r="F2510" s="737" t="s">
        <v>1459</v>
      </c>
    </row>
    <row r="2511" spans="1:6" ht="16.5" customHeight="1">
      <c r="A2511" s="737">
        <f t="shared" si="39"/>
        <v>2506</v>
      </c>
      <c r="B2511" s="737" t="s">
        <v>4918</v>
      </c>
      <c r="C2511" s="737" t="s">
        <v>2360</v>
      </c>
      <c r="D2511" s="737" t="s">
        <v>2361</v>
      </c>
      <c r="E2511" s="737">
        <v>2010</v>
      </c>
      <c r="F2511" s="737" t="s">
        <v>1459</v>
      </c>
    </row>
    <row r="2512" spans="1:6" ht="16.5" customHeight="1">
      <c r="A2512" s="737">
        <f t="shared" si="39"/>
        <v>2507</v>
      </c>
      <c r="B2512" s="737" t="s">
        <v>4919</v>
      </c>
      <c r="C2512" s="737" t="s">
        <v>2360</v>
      </c>
      <c r="D2512" s="737" t="s">
        <v>2361</v>
      </c>
      <c r="E2512" s="737">
        <v>2010</v>
      </c>
      <c r="F2512" s="737" t="s">
        <v>1459</v>
      </c>
    </row>
    <row r="2513" spans="1:6" ht="16.5" customHeight="1">
      <c r="A2513" s="737">
        <f t="shared" si="39"/>
        <v>2508</v>
      </c>
      <c r="B2513" s="737" t="s">
        <v>4920</v>
      </c>
      <c r="C2513" s="737" t="s">
        <v>2360</v>
      </c>
      <c r="D2513" s="737" t="s">
        <v>2361</v>
      </c>
      <c r="E2513" s="737">
        <v>2010</v>
      </c>
      <c r="F2513" s="737" t="s">
        <v>1459</v>
      </c>
    </row>
    <row r="2514" spans="1:6" ht="16.5" customHeight="1">
      <c r="A2514" s="737">
        <f t="shared" si="39"/>
        <v>2509</v>
      </c>
      <c r="B2514" s="737" t="s">
        <v>4921</v>
      </c>
      <c r="C2514" s="737" t="s">
        <v>2360</v>
      </c>
      <c r="D2514" s="737" t="s">
        <v>2361</v>
      </c>
      <c r="E2514" s="737">
        <v>2010</v>
      </c>
      <c r="F2514" s="737" t="s">
        <v>1459</v>
      </c>
    </row>
    <row r="2515" spans="1:6" ht="16.5" customHeight="1">
      <c r="A2515" s="737">
        <f t="shared" si="39"/>
        <v>2510</v>
      </c>
      <c r="B2515" s="737" t="s">
        <v>4922</v>
      </c>
      <c r="C2515" s="737" t="s">
        <v>2360</v>
      </c>
      <c r="D2515" s="737" t="s">
        <v>2361</v>
      </c>
      <c r="E2515" s="737">
        <v>2010</v>
      </c>
      <c r="F2515" s="737" t="s">
        <v>1459</v>
      </c>
    </row>
    <row r="2516" spans="1:6" ht="16.5" customHeight="1">
      <c r="A2516" s="737">
        <f t="shared" si="39"/>
        <v>2511</v>
      </c>
      <c r="B2516" s="737" t="s">
        <v>4923</v>
      </c>
      <c r="C2516" s="737" t="s">
        <v>2360</v>
      </c>
      <c r="D2516" s="737" t="s">
        <v>2361</v>
      </c>
      <c r="E2516" s="737">
        <v>2010</v>
      </c>
      <c r="F2516" s="737" t="s">
        <v>1459</v>
      </c>
    </row>
    <row r="2517" spans="1:6" ht="16.5" customHeight="1">
      <c r="A2517" s="737">
        <f t="shared" si="39"/>
        <v>2512</v>
      </c>
      <c r="B2517" s="737" t="s">
        <v>4924</v>
      </c>
      <c r="C2517" s="737" t="s">
        <v>2360</v>
      </c>
      <c r="D2517" s="737" t="s">
        <v>2361</v>
      </c>
      <c r="E2517" s="737">
        <v>2010</v>
      </c>
      <c r="F2517" s="737" t="s">
        <v>1459</v>
      </c>
    </row>
    <row r="2518" spans="1:6" ht="16.5" customHeight="1">
      <c r="A2518" s="737">
        <f t="shared" si="39"/>
        <v>2513</v>
      </c>
      <c r="B2518" s="737" t="s">
        <v>4925</v>
      </c>
      <c r="C2518" s="737" t="s">
        <v>2360</v>
      </c>
      <c r="D2518" s="737" t="s">
        <v>2361</v>
      </c>
      <c r="E2518" s="737">
        <v>2010</v>
      </c>
      <c r="F2518" s="737" t="s">
        <v>1459</v>
      </c>
    </row>
    <row r="2519" spans="1:6" ht="16.5" customHeight="1">
      <c r="A2519" s="737">
        <f t="shared" si="39"/>
        <v>2514</v>
      </c>
      <c r="B2519" s="737" t="s">
        <v>4926</v>
      </c>
      <c r="C2519" s="737" t="s">
        <v>2360</v>
      </c>
      <c r="D2519" s="737" t="s">
        <v>2361</v>
      </c>
      <c r="E2519" s="737">
        <v>2010</v>
      </c>
      <c r="F2519" s="737" t="s">
        <v>1459</v>
      </c>
    </row>
    <row r="2520" spans="1:6" ht="16.5" customHeight="1">
      <c r="A2520" s="737">
        <f t="shared" si="39"/>
        <v>2515</v>
      </c>
      <c r="B2520" s="737" t="s">
        <v>4927</v>
      </c>
      <c r="C2520" s="737" t="s">
        <v>2360</v>
      </c>
      <c r="D2520" s="737" t="s">
        <v>2361</v>
      </c>
      <c r="E2520" s="737">
        <v>2010</v>
      </c>
      <c r="F2520" s="737" t="s">
        <v>1459</v>
      </c>
    </row>
    <row r="2521" spans="1:6" ht="16.5" customHeight="1">
      <c r="A2521" s="737">
        <f t="shared" si="39"/>
        <v>2516</v>
      </c>
      <c r="B2521" s="737" t="s">
        <v>4928</v>
      </c>
      <c r="C2521" s="737" t="s">
        <v>2360</v>
      </c>
      <c r="D2521" s="737" t="s">
        <v>2361</v>
      </c>
      <c r="E2521" s="737">
        <v>2010</v>
      </c>
      <c r="F2521" s="737" t="s">
        <v>1459</v>
      </c>
    </row>
    <row r="2522" spans="1:6" ht="16.5" customHeight="1">
      <c r="A2522" s="737">
        <f t="shared" si="39"/>
        <v>2517</v>
      </c>
      <c r="B2522" s="737" t="s">
        <v>4929</v>
      </c>
      <c r="C2522" s="737" t="s">
        <v>2360</v>
      </c>
      <c r="D2522" s="737" t="s">
        <v>2361</v>
      </c>
      <c r="E2522" s="737">
        <v>2010</v>
      </c>
      <c r="F2522" s="737" t="s">
        <v>1459</v>
      </c>
    </row>
    <row r="2523" spans="1:6" ht="16.5" customHeight="1">
      <c r="A2523" s="737">
        <f t="shared" si="39"/>
        <v>2518</v>
      </c>
      <c r="B2523" s="737" t="s">
        <v>4930</v>
      </c>
      <c r="C2523" s="737" t="s">
        <v>2360</v>
      </c>
      <c r="D2523" s="737" t="s">
        <v>2361</v>
      </c>
      <c r="E2523" s="737">
        <v>2010</v>
      </c>
      <c r="F2523" s="737" t="s">
        <v>1459</v>
      </c>
    </row>
    <row r="2524" spans="1:6" ht="16.5" customHeight="1">
      <c r="A2524" s="737">
        <f t="shared" si="39"/>
        <v>2519</v>
      </c>
      <c r="B2524" s="737" t="s">
        <v>4931</v>
      </c>
      <c r="C2524" s="737" t="s">
        <v>2360</v>
      </c>
      <c r="D2524" s="737" t="s">
        <v>2361</v>
      </c>
      <c r="E2524" s="737">
        <v>2010</v>
      </c>
      <c r="F2524" s="737" t="s">
        <v>1459</v>
      </c>
    </row>
    <row r="2525" spans="1:6" ht="16.5" customHeight="1">
      <c r="A2525" s="737">
        <f t="shared" si="39"/>
        <v>2520</v>
      </c>
      <c r="B2525" s="737" t="s">
        <v>4932</v>
      </c>
      <c r="C2525" s="737" t="s">
        <v>2360</v>
      </c>
      <c r="D2525" s="737" t="s">
        <v>2361</v>
      </c>
      <c r="E2525" s="737">
        <v>2010</v>
      </c>
      <c r="F2525" s="737" t="s">
        <v>1459</v>
      </c>
    </row>
    <row r="2526" spans="1:6" ht="16.5" customHeight="1">
      <c r="A2526" s="737">
        <f t="shared" si="39"/>
        <v>2521</v>
      </c>
      <c r="B2526" s="737" t="s">
        <v>4933</v>
      </c>
      <c r="C2526" s="737" t="s">
        <v>2360</v>
      </c>
      <c r="D2526" s="737" t="s">
        <v>2361</v>
      </c>
      <c r="E2526" s="737">
        <v>2010</v>
      </c>
      <c r="F2526" s="737" t="s">
        <v>1459</v>
      </c>
    </row>
    <row r="2527" spans="1:6" ht="16.5" customHeight="1">
      <c r="A2527" s="737">
        <f t="shared" si="39"/>
        <v>2522</v>
      </c>
      <c r="B2527" s="737" t="s">
        <v>4934</v>
      </c>
      <c r="C2527" s="737" t="s">
        <v>2360</v>
      </c>
      <c r="D2527" s="737" t="s">
        <v>2361</v>
      </c>
      <c r="E2527" s="737">
        <v>2010</v>
      </c>
      <c r="F2527" s="737" t="s">
        <v>1459</v>
      </c>
    </row>
    <row r="2528" spans="1:6" ht="16.5" customHeight="1">
      <c r="A2528" s="737">
        <f t="shared" si="39"/>
        <v>2523</v>
      </c>
      <c r="B2528" s="737" t="s">
        <v>4935</v>
      </c>
      <c r="C2528" s="737" t="s">
        <v>2360</v>
      </c>
      <c r="D2528" s="737" t="s">
        <v>2361</v>
      </c>
      <c r="E2528" s="737">
        <v>2010</v>
      </c>
      <c r="F2528" s="737" t="s">
        <v>1459</v>
      </c>
    </row>
    <row r="2529" spans="1:6" ht="16.5" customHeight="1">
      <c r="A2529" s="737">
        <f t="shared" si="39"/>
        <v>2524</v>
      </c>
      <c r="B2529" s="737" t="s">
        <v>4936</v>
      </c>
      <c r="C2529" s="737" t="s">
        <v>2360</v>
      </c>
      <c r="D2529" s="737" t="s">
        <v>2361</v>
      </c>
      <c r="E2529" s="737">
        <v>2010</v>
      </c>
      <c r="F2529" s="737" t="s">
        <v>1459</v>
      </c>
    </row>
    <row r="2530" spans="1:6" ht="16.5" customHeight="1">
      <c r="A2530" s="737">
        <f t="shared" si="39"/>
        <v>2525</v>
      </c>
      <c r="B2530" s="737" t="s">
        <v>4937</v>
      </c>
      <c r="C2530" s="737" t="s">
        <v>2360</v>
      </c>
      <c r="D2530" s="737" t="s">
        <v>2361</v>
      </c>
      <c r="E2530" s="737">
        <v>2010</v>
      </c>
      <c r="F2530" s="737" t="s">
        <v>1459</v>
      </c>
    </row>
    <row r="2531" spans="1:6" ht="16.5" customHeight="1">
      <c r="A2531" s="737">
        <f t="shared" si="39"/>
        <v>2526</v>
      </c>
      <c r="B2531" s="737" t="s">
        <v>4938</v>
      </c>
      <c r="C2531" s="737" t="s">
        <v>2360</v>
      </c>
      <c r="D2531" s="737" t="s">
        <v>2361</v>
      </c>
      <c r="E2531" s="737">
        <v>2010</v>
      </c>
      <c r="F2531" s="737" t="s">
        <v>1459</v>
      </c>
    </row>
    <row r="2532" spans="1:6" ht="16.5" customHeight="1">
      <c r="A2532" s="737">
        <f t="shared" si="39"/>
        <v>2527</v>
      </c>
      <c r="B2532" s="737" t="s">
        <v>4939</v>
      </c>
      <c r="C2532" s="737" t="s">
        <v>2360</v>
      </c>
      <c r="D2532" s="737" t="s">
        <v>2361</v>
      </c>
      <c r="E2532" s="737">
        <v>2010</v>
      </c>
      <c r="F2532" s="737" t="s">
        <v>1459</v>
      </c>
    </row>
    <row r="2533" spans="1:6" ht="16.5" customHeight="1">
      <c r="A2533" s="737">
        <f t="shared" si="39"/>
        <v>2528</v>
      </c>
      <c r="B2533" s="737" t="s">
        <v>4940</v>
      </c>
      <c r="C2533" s="737" t="s">
        <v>2360</v>
      </c>
      <c r="D2533" s="737" t="s">
        <v>2361</v>
      </c>
      <c r="E2533" s="737">
        <v>2010</v>
      </c>
      <c r="F2533" s="737" t="s">
        <v>1459</v>
      </c>
    </row>
    <row r="2534" spans="1:6" ht="16.5" customHeight="1">
      <c r="A2534" s="737">
        <f t="shared" si="39"/>
        <v>2529</v>
      </c>
      <c r="B2534" s="737" t="s">
        <v>4941</v>
      </c>
      <c r="C2534" s="737" t="s">
        <v>2360</v>
      </c>
      <c r="D2534" s="737" t="s">
        <v>2361</v>
      </c>
      <c r="E2534" s="737">
        <v>2010</v>
      </c>
      <c r="F2534" s="737" t="s">
        <v>1459</v>
      </c>
    </row>
    <row r="2535" spans="1:6" ht="16.5" customHeight="1">
      <c r="A2535" s="737">
        <f t="shared" si="39"/>
        <v>2530</v>
      </c>
      <c r="B2535" s="737" t="s">
        <v>4942</v>
      </c>
      <c r="C2535" s="737" t="s">
        <v>2360</v>
      </c>
      <c r="D2535" s="737" t="s">
        <v>2361</v>
      </c>
      <c r="E2535" s="737">
        <v>2010</v>
      </c>
      <c r="F2535" s="737" t="s">
        <v>1459</v>
      </c>
    </row>
    <row r="2536" spans="1:6" ht="16.5" customHeight="1">
      <c r="A2536" s="737">
        <f t="shared" si="39"/>
        <v>2531</v>
      </c>
      <c r="B2536" s="737" t="s">
        <v>4943</v>
      </c>
      <c r="C2536" s="737" t="s">
        <v>2360</v>
      </c>
      <c r="D2536" s="737" t="s">
        <v>2361</v>
      </c>
      <c r="E2536" s="737">
        <v>2010</v>
      </c>
      <c r="F2536" s="737" t="s">
        <v>1459</v>
      </c>
    </row>
    <row r="2537" spans="1:6" ht="16.5" customHeight="1">
      <c r="A2537" s="737">
        <f t="shared" si="39"/>
        <v>2532</v>
      </c>
      <c r="B2537" s="737" t="s">
        <v>4944</v>
      </c>
      <c r="C2537" s="737" t="s">
        <v>2360</v>
      </c>
      <c r="D2537" s="737" t="s">
        <v>2361</v>
      </c>
      <c r="E2537" s="737">
        <v>2010</v>
      </c>
      <c r="F2537" s="737" t="s">
        <v>1459</v>
      </c>
    </row>
    <row r="2538" spans="1:6" ht="16.5" customHeight="1">
      <c r="A2538" s="737">
        <f t="shared" si="39"/>
        <v>2533</v>
      </c>
      <c r="B2538" s="737" t="s">
        <v>4945</v>
      </c>
      <c r="C2538" s="737" t="s">
        <v>2360</v>
      </c>
      <c r="D2538" s="737" t="s">
        <v>2361</v>
      </c>
      <c r="E2538" s="737">
        <v>2010</v>
      </c>
      <c r="F2538" s="737" t="s">
        <v>1459</v>
      </c>
    </row>
    <row r="2539" spans="1:6" ht="16.5" customHeight="1">
      <c r="A2539" s="737">
        <f t="shared" si="39"/>
        <v>2534</v>
      </c>
      <c r="B2539" s="737" t="s">
        <v>4946</v>
      </c>
      <c r="C2539" s="737" t="s">
        <v>2360</v>
      </c>
      <c r="D2539" s="737" t="s">
        <v>2361</v>
      </c>
      <c r="E2539" s="737">
        <v>2010</v>
      </c>
      <c r="F2539" s="737" t="s">
        <v>1459</v>
      </c>
    </row>
    <row r="2540" spans="1:6" ht="16.5" customHeight="1">
      <c r="A2540" s="737">
        <f t="shared" si="39"/>
        <v>2535</v>
      </c>
      <c r="B2540" s="737" t="s">
        <v>4947</v>
      </c>
      <c r="C2540" s="737" t="s">
        <v>2360</v>
      </c>
      <c r="D2540" s="737" t="s">
        <v>2361</v>
      </c>
      <c r="E2540" s="737">
        <v>2010</v>
      </c>
      <c r="F2540" s="737" t="s">
        <v>1459</v>
      </c>
    </row>
    <row r="2541" spans="1:6" ht="16.5" customHeight="1">
      <c r="A2541" s="737">
        <f t="shared" si="39"/>
        <v>2536</v>
      </c>
      <c r="B2541" s="737" t="s">
        <v>4948</v>
      </c>
      <c r="C2541" s="737" t="s">
        <v>2360</v>
      </c>
      <c r="D2541" s="737" t="s">
        <v>2361</v>
      </c>
      <c r="E2541" s="737">
        <v>2010</v>
      </c>
      <c r="F2541" s="737" t="s">
        <v>1459</v>
      </c>
    </row>
    <row r="2542" spans="1:6" ht="16.5" customHeight="1">
      <c r="A2542" s="737">
        <f t="shared" si="39"/>
        <v>2537</v>
      </c>
      <c r="B2542" s="737" t="s">
        <v>4949</v>
      </c>
      <c r="C2542" s="737" t="s">
        <v>2360</v>
      </c>
      <c r="D2542" s="737" t="s">
        <v>2361</v>
      </c>
      <c r="E2542" s="737">
        <v>2010</v>
      </c>
      <c r="F2542" s="737" t="s">
        <v>1459</v>
      </c>
    </row>
    <row r="2543" spans="1:6" ht="16.5" customHeight="1">
      <c r="A2543" s="737">
        <f t="shared" si="39"/>
        <v>2538</v>
      </c>
      <c r="B2543" s="737" t="s">
        <v>4950</v>
      </c>
      <c r="C2543" s="737" t="s">
        <v>2360</v>
      </c>
      <c r="D2543" s="737" t="s">
        <v>2361</v>
      </c>
      <c r="E2543" s="737">
        <v>2010</v>
      </c>
      <c r="F2543" s="737" t="s">
        <v>1459</v>
      </c>
    </row>
    <row r="2544" spans="1:6" ht="16.5" customHeight="1">
      <c r="A2544" s="737">
        <f t="shared" si="39"/>
        <v>2539</v>
      </c>
      <c r="B2544" s="737" t="s">
        <v>4951</v>
      </c>
      <c r="C2544" s="737" t="s">
        <v>2360</v>
      </c>
      <c r="D2544" s="737" t="s">
        <v>2361</v>
      </c>
      <c r="E2544" s="737">
        <v>2010</v>
      </c>
      <c r="F2544" s="737" t="s">
        <v>1459</v>
      </c>
    </row>
    <row r="2545" spans="1:6" ht="16.5" customHeight="1">
      <c r="A2545" s="737">
        <f t="shared" si="39"/>
        <v>2540</v>
      </c>
      <c r="B2545" s="737" t="s">
        <v>4952</v>
      </c>
      <c r="C2545" s="737" t="s">
        <v>2360</v>
      </c>
      <c r="D2545" s="737" t="s">
        <v>2361</v>
      </c>
      <c r="E2545" s="737">
        <v>2010</v>
      </c>
      <c r="F2545" s="737" t="s">
        <v>1459</v>
      </c>
    </row>
    <row r="2546" spans="1:6" ht="16.5" customHeight="1">
      <c r="A2546" s="737">
        <f t="shared" si="39"/>
        <v>2541</v>
      </c>
      <c r="B2546" s="737" t="s">
        <v>4953</v>
      </c>
      <c r="C2546" s="737" t="s">
        <v>2360</v>
      </c>
      <c r="D2546" s="737" t="s">
        <v>2361</v>
      </c>
      <c r="E2546" s="737">
        <v>2010</v>
      </c>
      <c r="F2546" s="737" t="s">
        <v>1459</v>
      </c>
    </row>
    <row r="2547" spans="1:6" ht="16.5" customHeight="1">
      <c r="A2547" s="737">
        <f t="shared" si="39"/>
        <v>2542</v>
      </c>
      <c r="B2547" s="737" t="s">
        <v>4954</v>
      </c>
      <c r="C2547" s="737" t="s">
        <v>2360</v>
      </c>
      <c r="D2547" s="737" t="s">
        <v>2361</v>
      </c>
      <c r="E2547" s="737">
        <v>2010</v>
      </c>
      <c r="F2547" s="737" t="s">
        <v>1459</v>
      </c>
    </row>
    <row r="2548" spans="1:6" ht="16.5" customHeight="1">
      <c r="A2548" s="737">
        <f t="shared" si="39"/>
        <v>2543</v>
      </c>
      <c r="B2548" s="737" t="s">
        <v>4955</v>
      </c>
      <c r="C2548" s="737" t="s">
        <v>2360</v>
      </c>
      <c r="D2548" s="737" t="s">
        <v>2361</v>
      </c>
      <c r="E2548" s="737">
        <v>2010</v>
      </c>
      <c r="F2548" s="737" t="s">
        <v>1459</v>
      </c>
    </row>
    <row r="2549" spans="1:6" ht="16.5" customHeight="1">
      <c r="A2549" s="737">
        <f t="shared" si="39"/>
        <v>2544</v>
      </c>
      <c r="B2549" s="737" t="s">
        <v>4956</v>
      </c>
      <c r="C2549" s="737" t="s">
        <v>2360</v>
      </c>
      <c r="D2549" s="737" t="s">
        <v>2361</v>
      </c>
      <c r="E2549" s="737">
        <v>2010</v>
      </c>
      <c r="F2549" s="737" t="s">
        <v>1459</v>
      </c>
    </row>
    <row r="2550" spans="1:6" ht="16.5" customHeight="1">
      <c r="A2550" s="737">
        <f t="shared" si="39"/>
        <v>2545</v>
      </c>
      <c r="B2550" s="737" t="s">
        <v>4957</v>
      </c>
      <c r="C2550" s="737" t="s">
        <v>2360</v>
      </c>
      <c r="D2550" s="737" t="s">
        <v>2361</v>
      </c>
      <c r="E2550" s="737">
        <v>2010</v>
      </c>
      <c r="F2550" s="737" t="s">
        <v>1459</v>
      </c>
    </row>
    <row r="2551" spans="1:6" ht="16.5" customHeight="1">
      <c r="A2551" s="737">
        <f t="shared" si="39"/>
        <v>2546</v>
      </c>
      <c r="B2551" s="737" t="s">
        <v>4958</v>
      </c>
      <c r="C2551" s="737" t="s">
        <v>2360</v>
      </c>
      <c r="D2551" s="737" t="s">
        <v>2361</v>
      </c>
      <c r="E2551" s="737">
        <v>2010</v>
      </c>
      <c r="F2551" s="737" t="s">
        <v>1459</v>
      </c>
    </row>
    <row r="2552" spans="1:6" ht="16.5" customHeight="1">
      <c r="A2552" s="737">
        <f t="shared" si="39"/>
        <v>2547</v>
      </c>
      <c r="B2552" s="737" t="s">
        <v>4959</v>
      </c>
      <c r="C2552" s="737" t="s">
        <v>2360</v>
      </c>
      <c r="D2552" s="737" t="s">
        <v>2361</v>
      </c>
      <c r="E2552" s="737">
        <v>2010</v>
      </c>
      <c r="F2552" s="737" t="s">
        <v>1459</v>
      </c>
    </row>
    <row r="2553" spans="1:6" ht="16.5" customHeight="1">
      <c r="A2553" s="737">
        <f t="shared" si="39"/>
        <v>2548</v>
      </c>
      <c r="B2553" s="737" t="s">
        <v>4960</v>
      </c>
      <c r="C2553" s="737" t="s">
        <v>2360</v>
      </c>
      <c r="D2553" s="737" t="s">
        <v>2361</v>
      </c>
      <c r="E2553" s="737">
        <v>2010</v>
      </c>
      <c r="F2553" s="737" t="s">
        <v>1459</v>
      </c>
    </row>
    <row r="2554" spans="1:6" ht="16.5" customHeight="1">
      <c r="A2554" s="737">
        <f t="shared" si="39"/>
        <v>2549</v>
      </c>
      <c r="B2554" s="737" t="s">
        <v>4961</v>
      </c>
      <c r="C2554" s="737" t="s">
        <v>2360</v>
      </c>
      <c r="D2554" s="737" t="s">
        <v>2361</v>
      </c>
      <c r="E2554" s="737">
        <v>2010</v>
      </c>
      <c r="F2554" s="737" t="s">
        <v>1459</v>
      </c>
    </row>
    <row r="2555" spans="1:6" ht="16.5" customHeight="1">
      <c r="A2555" s="737">
        <f t="shared" si="39"/>
        <v>2550</v>
      </c>
      <c r="B2555" s="737" t="s">
        <v>4962</v>
      </c>
      <c r="C2555" s="737" t="s">
        <v>2360</v>
      </c>
      <c r="D2555" s="737" t="s">
        <v>2361</v>
      </c>
      <c r="E2555" s="737">
        <v>2010</v>
      </c>
      <c r="F2555" s="737" t="s">
        <v>1459</v>
      </c>
    </row>
    <row r="2556" spans="1:6" ht="16.5" customHeight="1">
      <c r="A2556" s="737">
        <f t="shared" si="39"/>
        <v>2551</v>
      </c>
      <c r="B2556" s="737" t="s">
        <v>4963</v>
      </c>
      <c r="C2556" s="737" t="s">
        <v>2360</v>
      </c>
      <c r="D2556" s="737" t="s">
        <v>2361</v>
      </c>
      <c r="E2556" s="737">
        <v>2011</v>
      </c>
      <c r="F2556" s="737" t="s">
        <v>1459</v>
      </c>
    </row>
    <row r="2557" spans="1:6" ht="16.5" customHeight="1">
      <c r="A2557" s="737">
        <f t="shared" si="39"/>
        <v>2552</v>
      </c>
      <c r="B2557" s="737" t="s">
        <v>4964</v>
      </c>
      <c r="C2557" s="737" t="s">
        <v>2360</v>
      </c>
      <c r="D2557" s="737" t="s">
        <v>2361</v>
      </c>
      <c r="E2557" s="737">
        <v>2012</v>
      </c>
      <c r="F2557" s="737" t="s">
        <v>1459</v>
      </c>
    </row>
    <row r="2558" spans="1:6" ht="16.5" customHeight="1">
      <c r="A2558" s="737">
        <f t="shared" si="39"/>
        <v>2553</v>
      </c>
      <c r="B2558" s="737" t="s">
        <v>4965</v>
      </c>
      <c r="C2558" s="737" t="s">
        <v>2360</v>
      </c>
      <c r="D2558" s="737" t="s">
        <v>2361</v>
      </c>
      <c r="E2558" s="737">
        <v>2012</v>
      </c>
      <c r="F2558" s="737" t="s">
        <v>1459</v>
      </c>
    </row>
    <row r="2559" spans="1:6" ht="16.5" customHeight="1">
      <c r="A2559" s="737">
        <f t="shared" si="39"/>
        <v>2554</v>
      </c>
      <c r="B2559" s="737" t="s">
        <v>4966</v>
      </c>
      <c r="C2559" s="737" t="s">
        <v>2360</v>
      </c>
      <c r="D2559" s="737" t="s">
        <v>2361</v>
      </c>
      <c r="E2559" s="737">
        <v>2012</v>
      </c>
      <c r="F2559" s="737" t="s">
        <v>1459</v>
      </c>
    </row>
    <row r="2560" spans="1:6" ht="16.5" customHeight="1">
      <c r="A2560" s="737">
        <f t="shared" si="39"/>
        <v>2555</v>
      </c>
      <c r="B2560" s="737" t="s">
        <v>4967</v>
      </c>
      <c r="C2560" s="737" t="s">
        <v>2360</v>
      </c>
      <c r="D2560" s="737" t="s">
        <v>2361</v>
      </c>
      <c r="E2560" s="737">
        <v>2012</v>
      </c>
      <c r="F2560" s="737" t="s">
        <v>1459</v>
      </c>
    </row>
    <row r="2561" spans="1:6" ht="16.5" customHeight="1">
      <c r="A2561" s="737">
        <f t="shared" si="39"/>
        <v>2556</v>
      </c>
      <c r="B2561" s="737" t="s">
        <v>4968</v>
      </c>
      <c r="C2561" s="737" t="s">
        <v>2360</v>
      </c>
      <c r="D2561" s="737" t="s">
        <v>2361</v>
      </c>
      <c r="E2561" s="737">
        <v>2012</v>
      </c>
      <c r="F2561" s="737" t="s">
        <v>1459</v>
      </c>
    </row>
    <row r="2562" spans="1:6" ht="16.5" customHeight="1">
      <c r="A2562" s="737">
        <f t="shared" si="39"/>
        <v>2557</v>
      </c>
      <c r="B2562" s="737" t="s">
        <v>4969</v>
      </c>
      <c r="C2562" s="737" t="s">
        <v>2360</v>
      </c>
      <c r="D2562" s="737" t="s">
        <v>2361</v>
      </c>
      <c r="E2562" s="737">
        <v>2012</v>
      </c>
      <c r="F2562" s="737" t="s">
        <v>1459</v>
      </c>
    </row>
    <row r="2563" spans="1:6" ht="16.5" customHeight="1">
      <c r="A2563" s="737">
        <f t="shared" si="39"/>
        <v>2558</v>
      </c>
      <c r="B2563" s="737" t="s">
        <v>4970</v>
      </c>
      <c r="C2563" s="737" t="s">
        <v>2360</v>
      </c>
      <c r="D2563" s="737" t="s">
        <v>2361</v>
      </c>
      <c r="E2563" s="737">
        <v>2012</v>
      </c>
      <c r="F2563" s="737" t="s">
        <v>1459</v>
      </c>
    </row>
    <row r="2564" spans="1:6" ht="16.5" customHeight="1">
      <c r="A2564" s="737">
        <f t="shared" si="39"/>
        <v>2559</v>
      </c>
      <c r="B2564" s="737" t="s">
        <v>4971</v>
      </c>
      <c r="C2564" s="737" t="s">
        <v>2360</v>
      </c>
      <c r="D2564" s="737" t="s">
        <v>2361</v>
      </c>
      <c r="E2564" s="737">
        <v>2012</v>
      </c>
      <c r="F2564" s="737" t="s">
        <v>1459</v>
      </c>
    </row>
    <row r="2565" spans="1:6" ht="16.5" customHeight="1">
      <c r="A2565" s="737">
        <f t="shared" si="39"/>
        <v>2560</v>
      </c>
      <c r="B2565" s="737" t="s">
        <v>4972</v>
      </c>
      <c r="C2565" s="737" t="s">
        <v>2360</v>
      </c>
      <c r="D2565" s="737" t="s">
        <v>2361</v>
      </c>
      <c r="E2565" s="737">
        <v>2012</v>
      </c>
      <c r="F2565" s="737" t="s">
        <v>1459</v>
      </c>
    </row>
    <row r="2566" spans="1:6" ht="16.5" customHeight="1">
      <c r="A2566" s="737">
        <f t="shared" si="39"/>
        <v>2561</v>
      </c>
      <c r="B2566" s="737" t="s">
        <v>4973</v>
      </c>
      <c r="C2566" s="737" t="s">
        <v>2360</v>
      </c>
      <c r="D2566" s="737" t="s">
        <v>2361</v>
      </c>
      <c r="E2566" s="737">
        <v>2012</v>
      </c>
      <c r="F2566" s="737" t="s">
        <v>1459</v>
      </c>
    </row>
    <row r="2567" spans="1:6" ht="16.5" customHeight="1">
      <c r="A2567" s="737">
        <f t="shared" si="39"/>
        <v>2562</v>
      </c>
      <c r="B2567" s="737" t="s">
        <v>4974</v>
      </c>
      <c r="C2567" s="737" t="s">
        <v>2360</v>
      </c>
      <c r="D2567" s="737" t="s">
        <v>2361</v>
      </c>
      <c r="E2567" s="737">
        <v>2012</v>
      </c>
      <c r="F2567" s="737" t="s">
        <v>1459</v>
      </c>
    </row>
    <row r="2568" spans="1:6" ht="16.5" customHeight="1">
      <c r="A2568" s="737">
        <f t="shared" ref="A2568:A2631" si="40">A2567+1</f>
        <v>2563</v>
      </c>
      <c r="B2568" s="737" t="s">
        <v>4975</v>
      </c>
      <c r="C2568" s="737" t="s">
        <v>2360</v>
      </c>
      <c r="D2568" s="737" t="s">
        <v>2361</v>
      </c>
      <c r="E2568" s="737">
        <v>2012</v>
      </c>
      <c r="F2568" s="737" t="s">
        <v>1459</v>
      </c>
    </row>
    <row r="2569" spans="1:6" ht="16.5" customHeight="1">
      <c r="A2569" s="737">
        <f t="shared" si="40"/>
        <v>2564</v>
      </c>
      <c r="B2569" s="737" t="s">
        <v>4976</v>
      </c>
      <c r="C2569" s="737" t="s">
        <v>2360</v>
      </c>
      <c r="D2569" s="737" t="s">
        <v>2361</v>
      </c>
      <c r="E2569" s="737">
        <v>2012</v>
      </c>
      <c r="F2569" s="737" t="s">
        <v>1459</v>
      </c>
    </row>
    <row r="2570" spans="1:6" ht="16.5" customHeight="1">
      <c r="A2570" s="737">
        <f t="shared" si="40"/>
        <v>2565</v>
      </c>
      <c r="B2570" s="737" t="s">
        <v>4977</v>
      </c>
      <c r="C2570" s="737" t="s">
        <v>2360</v>
      </c>
      <c r="D2570" s="737" t="s">
        <v>2361</v>
      </c>
      <c r="E2570" s="737">
        <v>2012</v>
      </c>
      <c r="F2570" s="737" t="s">
        <v>1459</v>
      </c>
    </row>
    <row r="2571" spans="1:6" ht="16.5" customHeight="1">
      <c r="A2571" s="737">
        <f t="shared" si="40"/>
        <v>2566</v>
      </c>
      <c r="B2571" s="737" t="s">
        <v>4978</v>
      </c>
      <c r="C2571" s="737" t="s">
        <v>2360</v>
      </c>
      <c r="D2571" s="737" t="s">
        <v>2361</v>
      </c>
      <c r="E2571" s="737">
        <v>2012</v>
      </c>
      <c r="F2571" s="737" t="s">
        <v>1459</v>
      </c>
    </row>
    <row r="2572" spans="1:6" ht="16.5" customHeight="1">
      <c r="A2572" s="737">
        <f t="shared" si="40"/>
        <v>2567</v>
      </c>
      <c r="B2572" s="737" t="s">
        <v>4979</v>
      </c>
      <c r="C2572" s="737" t="s">
        <v>2360</v>
      </c>
      <c r="D2572" s="737" t="s">
        <v>2361</v>
      </c>
      <c r="E2572" s="737">
        <v>2012</v>
      </c>
      <c r="F2572" s="737" t="s">
        <v>1459</v>
      </c>
    </row>
    <row r="2573" spans="1:6" ht="16.5" customHeight="1">
      <c r="A2573" s="737">
        <f t="shared" si="40"/>
        <v>2568</v>
      </c>
      <c r="B2573" s="737" t="s">
        <v>4980</v>
      </c>
      <c r="C2573" s="737" t="s">
        <v>2360</v>
      </c>
      <c r="D2573" s="737" t="s">
        <v>2361</v>
      </c>
      <c r="E2573" s="737">
        <v>2012</v>
      </c>
      <c r="F2573" s="737" t="s">
        <v>1459</v>
      </c>
    </row>
    <row r="2574" spans="1:6" ht="16.5" customHeight="1">
      <c r="A2574" s="737">
        <f t="shared" si="40"/>
        <v>2569</v>
      </c>
      <c r="B2574" s="737" t="s">
        <v>4981</v>
      </c>
      <c r="C2574" s="737" t="s">
        <v>2360</v>
      </c>
      <c r="D2574" s="737" t="s">
        <v>2361</v>
      </c>
      <c r="E2574" s="737">
        <v>2012</v>
      </c>
      <c r="F2574" s="737" t="s">
        <v>1459</v>
      </c>
    </row>
    <row r="2575" spans="1:6" ht="16.5" customHeight="1">
      <c r="A2575" s="737">
        <f t="shared" si="40"/>
        <v>2570</v>
      </c>
      <c r="B2575" s="737" t="s">
        <v>4982</v>
      </c>
      <c r="C2575" s="737" t="s">
        <v>2360</v>
      </c>
      <c r="D2575" s="737" t="s">
        <v>2361</v>
      </c>
      <c r="E2575" s="737">
        <v>2012</v>
      </c>
      <c r="F2575" s="737" t="s">
        <v>1459</v>
      </c>
    </row>
    <row r="2576" spans="1:6" ht="16.5" customHeight="1">
      <c r="A2576" s="737">
        <f t="shared" si="40"/>
        <v>2571</v>
      </c>
      <c r="B2576" s="737" t="s">
        <v>4983</v>
      </c>
      <c r="C2576" s="737" t="s">
        <v>2360</v>
      </c>
      <c r="D2576" s="737" t="s">
        <v>2361</v>
      </c>
      <c r="E2576" s="737">
        <v>2012</v>
      </c>
      <c r="F2576" s="737" t="s">
        <v>1459</v>
      </c>
    </row>
    <row r="2577" spans="1:6" ht="16.5" customHeight="1">
      <c r="A2577" s="737">
        <f t="shared" si="40"/>
        <v>2572</v>
      </c>
      <c r="B2577" s="737" t="s">
        <v>4984</v>
      </c>
      <c r="C2577" s="737" t="s">
        <v>2360</v>
      </c>
      <c r="D2577" s="737" t="s">
        <v>2361</v>
      </c>
      <c r="E2577" s="737">
        <v>2012</v>
      </c>
      <c r="F2577" s="737" t="s">
        <v>1459</v>
      </c>
    </row>
    <row r="2578" spans="1:6" ht="16.5" customHeight="1">
      <c r="A2578" s="737">
        <f t="shared" si="40"/>
        <v>2573</v>
      </c>
      <c r="B2578" s="737" t="s">
        <v>4985</v>
      </c>
      <c r="C2578" s="737" t="s">
        <v>2360</v>
      </c>
      <c r="D2578" s="737" t="s">
        <v>2361</v>
      </c>
      <c r="E2578" s="737">
        <v>2012</v>
      </c>
      <c r="F2578" s="737" t="s">
        <v>1459</v>
      </c>
    </row>
    <row r="2579" spans="1:6" ht="16.5" customHeight="1">
      <c r="A2579" s="737">
        <f t="shared" si="40"/>
        <v>2574</v>
      </c>
      <c r="B2579" s="737" t="s">
        <v>4986</v>
      </c>
      <c r="C2579" s="737" t="s">
        <v>2360</v>
      </c>
      <c r="D2579" s="737" t="s">
        <v>2361</v>
      </c>
      <c r="E2579" s="737">
        <v>2012</v>
      </c>
      <c r="F2579" s="737" t="s">
        <v>1459</v>
      </c>
    </row>
    <row r="2580" spans="1:6" ht="16.5" customHeight="1">
      <c r="A2580" s="737">
        <f t="shared" si="40"/>
        <v>2575</v>
      </c>
      <c r="B2580" s="737" t="s">
        <v>4987</v>
      </c>
      <c r="C2580" s="737" t="s">
        <v>2360</v>
      </c>
      <c r="D2580" s="737" t="s">
        <v>2361</v>
      </c>
      <c r="E2580" s="737">
        <v>2012</v>
      </c>
      <c r="F2580" s="737" t="s">
        <v>1459</v>
      </c>
    </row>
    <row r="2581" spans="1:6" ht="16.5" customHeight="1">
      <c r="A2581" s="737">
        <f t="shared" si="40"/>
        <v>2576</v>
      </c>
      <c r="B2581" s="737" t="s">
        <v>4988</v>
      </c>
      <c r="C2581" s="737" t="s">
        <v>2360</v>
      </c>
      <c r="D2581" s="737" t="s">
        <v>2361</v>
      </c>
      <c r="E2581" s="737">
        <v>2012</v>
      </c>
      <c r="F2581" s="737" t="s">
        <v>1459</v>
      </c>
    </row>
    <row r="2582" spans="1:6" ht="16.5" customHeight="1">
      <c r="A2582" s="737">
        <f t="shared" si="40"/>
        <v>2577</v>
      </c>
      <c r="B2582" s="737" t="s">
        <v>4989</v>
      </c>
      <c r="C2582" s="737" t="s">
        <v>2360</v>
      </c>
      <c r="D2582" s="737" t="s">
        <v>2361</v>
      </c>
      <c r="E2582" s="737">
        <v>2012</v>
      </c>
      <c r="F2582" s="737" t="s">
        <v>1459</v>
      </c>
    </row>
    <row r="2583" spans="1:6" ht="16.5" customHeight="1">
      <c r="A2583" s="737">
        <f t="shared" si="40"/>
        <v>2578</v>
      </c>
      <c r="B2583" s="737" t="s">
        <v>4990</v>
      </c>
      <c r="C2583" s="737" t="s">
        <v>2360</v>
      </c>
      <c r="D2583" s="737" t="s">
        <v>2361</v>
      </c>
      <c r="E2583" s="737">
        <v>2012</v>
      </c>
      <c r="F2583" s="737" t="s">
        <v>1459</v>
      </c>
    </row>
    <row r="2584" spans="1:6" ht="16.5" customHeight="1">
      <c r="A2584" s="737">
        <f t="shared" si="40"/>
        <v>2579</v>
      </c>
      <c r="B2584" s="737" t="s">
        <v>4991</v>
      </c>
      <c r="C2584" s="737" t="s">
        <v>2360</v>
      </c>
      <c r="D2584" s="737" t="s">
        <v>2361</v>
      </c>
      <c r="E2584" s="737">
        <v>2012</v>
      </c>
      <c r="F2584" s="737" t="s">
        <v>1459</v>
      </c>
    </row>
    <row r="2585" spans="1:6" ht="16.5" customHeight="1">
      <c r="A2585" s="737">
        <f t="shared" si="40"/>
        <v>2580</v>
      </c>
      <c r="B2585" s="737" t="s">
        <v>4992</v>
      </c>
      <c r="C2585" s="737" t="s">
        <v>2360</v>
      </c>
      <c r="D2585" s="737" t="s">
        <v>2361</v>
      </c>
      <c r="E2585" s="737">
        <v>2012</v>
      </c>
      <c r="F2585" s="737" t="s">
        <v>1459</v>
      </c>
    </row>
    <row r="2586" spans="1:6" ht="16.5" customHeight="1">
      <c r="A2586" s="737">
        <f t="shared" si="40"/>
        <v>2581</v>
      </c>
      <c r="B2586" s="737" t="s">
        <v>4993</v>
      </c>
      <c r="C2586" s="737" t="s">
        <v>2360</v>
      </c>
      <c r="D2586" s="737" t="s">
        <v>2361</v>
      </c>
      <c r="E2586" s="737">
        <v>2012</v>
      </c>
      <c r="F2586" s="737" t="s">
        <v>1459</v>
      </c>
    </row>
    <row r="2587" spans="1:6" ht="16.5" customHeight="1">
      <c r="A2587" s="737">
        <f t="shared" si="40"/>
        <v>2582</v>
      </c>
      <c r="B2587" s="737" t="s">
        <v>4994</v>
      </c>
      <c r="C2587" s="737" t="s">
        <v>2360</v>
      </c>
      <c r="D2587" s="737" t="s">
        <v>2361</v>
      </c>
      <c r="E2587" s="737">
        <v>2012</v>
      </c>
      <c r="F2587" s="737" t="s">
        <v>1459</v>
      </c>
    </row>
    <row r="2588" spans="1:6" ht="16.5" customHeight="1">
      <c r="A2588" s="737">
        <f t="shared" si="40"/>
        <v>2583</v>
      </c>
      <c r="B2588" s="737" t="s">
        <v>4995</v>
      </c>
      <c r="C2588" s="737" t="s">
        <v>2360</v>
      </c>
      <c r="D2588" s="737" t="s">
        <v>2361</v>
      </c>
      <c r="E2588" s="737">
        <v>2012</v>
      </c>
      <c r="F2588" s="737" t="s">
        <v>1459</v>
      </c>
    </row>
    <row r="2589" spans="1:6" ht="16.5" customHeight="1">
      <c r="A2589" s="737">
        <f t="shared" si="40"/>
        <v>2584</v>
      </c>
      <c r="B2589" s="737" t="s">
        <v>4996</v>
      </c>
      <c r="C2589" s="737" t="s">
        <v>2360</v>
      </c>
      <c r="D2589" s="737" t="s">
        <v>2361</v>
      </c>
      <c r="E2589" s="737">
        <v>2012</v>
      </c>
      <c r="F2589" s="737" t="s">
        <v>1459</v>
      </c>
    </row>
    <row r="2590" spans="1:6" ht="16.5" customHeight="1">
      <c r="A2590" s="737">
        <f t="shared" si="40"/>
        <v>2585</v>
      </c>
      <c r="B2590" s="737" t="s">
        <v>4997</v>
      </c>
      <c r="C2590" s="737" t="s">
        <v>2360</v>
      </c>
      <c r="D2590" s="737" t="s">
        <v>2361</v>
      </c>
      <c r="E2590" s="737">
        <v>2012</v>
      </c>
      <c r="F2590" s="737" t="s">
        <v>1459</v>
      </c>
    </row>
    <row r="2591" spans="1:6" ht="16.5" customHeight="1">
      <c r="A2591" s="737">
        <f t="shared" si="40"/>
        <v>2586</v>
      </c>
      <c r="B2591" s="737" t="s">
        <v>4998</v>
      </c>
      <c r="C2591" s="737" t="s">
        <v>2360</v>
      </c>
      <c r="D2591" s="737" t="s">
        <v>2361</v>
      </c>
      <c r="E2591" s="737">
        <v>2012</v>
      </c>
      <c r="F2591" s="737" t="s">
        <v>1459</v>
      </c>
    </row>
    <row r="2592" spans="1:6" ht="16.5" customHeight="1">
      <c r="A2592" s="737">
        <f t="shared" si="40"/>
        <v>2587</v>
      </c>
      <c r="B2592" s="737" t="s">
        <v>4999</v>
      </c>
      <c r="C2592" s="737" t="s">
        <v>2360</v>
      </c>
      <c r="D2592" s="737" t="s">
        <v>2361</v>
      </c>
      <c r="E2592" s="737">
        <v>2012</v>
      </c>
      <c r="F2592" s="737" t="s">
        <v>1459</v>
      </c>
    </row>
    <row r="2593" spans="1:6" ht="16.5" customHeight="1">
      <c r="A2593" s="737">
        <f t="shared" si="40"/>
        <v>2588</v>
      </c>
      <c r="B2593" s="737" t="s">
        <v>5000</v>
      </c>
      <c r="C2593" s="737" t="s">
        <v>2360</v>
      </c>
      <c r="D2593" s="737" t="s">
        <v>2361</v>
      </c>
      <c r="E2593" s="737">
        <v>2012</v>
      </c>
      <c r="F2593" s="737" t="s">
        <v>1459</v>
      </c>
    </row>
    <row r="2594" spans="1:6" ht="16.5" customHeight="1">
      <c r="A2594" s="737">
        <f t="shared" si="40"/>
        <v>2589</v>
      </c>
      <c r="B2594" s="737" t="s">
        <v>5001</v>
      </c>
      <c r="C2594" s="737" t="s">
        <v>2360</v>
      </c>
      <c r="D2594" s="737" t="s">
        <v>2361</v>
      </c>
      <c r="E2594" s="737">
        <v>2012</v>
      </c>
      <c r="F2594" s="737" t="s">
        <v>1459</v>
      </c>
    </row>
    <row r="2595" spans="1:6" ht="16.5" customHeight="1">
      <c r="A2595" s="737">
        <f t="shared" si="40"/>
        <v>2590</v>
      </c>
      <c r="B2595" s="737" t="s">
        <v>5002</v>
      </c>
      <c r="C2595" s="737" t="s">
        <v>2360</v>
      </c>
      <c r="D2595" s="737" t="s">
        <v>2361</v>
      </c>
      <c r="E2595" s="737">
        <v>2012</v>
      </c>
      <c r="F2595" s="737" t="s">
        <v>1459</v>
      </c>
    </row>
    <row r="2596" spans="1:6" ht="16.5" customHeight="1">
      <c r="A2596" s="737">
        <f t="shared" si="40"/>
        <v>2591</v>
      </c>
      <c r="B2596" s="737" t="s">
        <v>5003</v>
      </c>
      <c r="C2596" s="737" t="s">
        <v>2360</v>
      </c>
      <c r="D2596" s="737" t="s">
        <v>2361</v>
      </c>
      <c r="E2596" s="737">
        <v>2012</v>
      </c>
      <c r="F2596" s="737" t="s">
        <v>1459</v>
      </c>
    </row>
    <row r="2597" spans="1:6" ht="16.5" customHeight="1">
      <c r="A2597" s="737">
        <f t="shared" si="40"/>
        <v>2592</v>
      </c>
      <c r="B2597" s="737" t="s">
        <v>5004</v>
      </c>
      <c r="C2597" s="737" t="s">
        <v>2360</v>
      </c>
      <c r="D2597" s="737" t="s">
        <v>2361</v>
      </c>
      <c r="E2597" s="737">
        <v>2012</v>
      </c>
      <c r="F2597" s="737" t="s">
        <v>1459</v>
      </c>
    </row>
    <row r="2598" spans="1:6" ht="16.5" customHeight="1">
      <c r="A2598" s="737">
        <f t="shared" si="40"/>
        <v>2593</v>
      </c>
      <c r="B2598" s="737" t="s">
        <v>5005</v>
      </c>
      <c r="C2598" s="737" t="s">
        <v>2360</v>
      </c>
      <c r="D2598" s="737" t="s">
        <v>2361</v>
      </c>
      <c r="E2598" s="737">
        <v>2012</v>
      </c>
      <c r="F2598" s="737" t="s">
        <v>1459</v>
      </c>
    </row>
    <row r="2599" spans="1:6" ht="16.5" customHeight="1">
      <c r="A2599" s="737">
        <f t="shared" si="40"/>
        <v>2594</v>
      </c>
      <c r="B2599" s="737" t="s">
        <v>5006</v>
      </c>
      <c r="C2599" s="737" t="s">
        <v>2360</v>
      </c>
      <c r="D2599" s="737" t="s">
        <v>2361</v>
      </c>
      <c r="E2599" s="737">
        <v>2012</v>
      </c>
      <c r="F2599" s="737" t="s">
        <v>1459</v>
      </c>
    </row>
    <row r="2600" spans="1:6" ht="16.5" customHeight="1">
      <c r="A2600" s="737">
        <f t="shared" si="40"/>
        <v>2595</v>
      </c>
      <c r="B2600" s="737" t="s">
        <v>5007</v>
      </c>
      <c r="C2600" s="737" t="s">
        <v>2360</v>
      </c>
      <c r="D2600" s="737" t="s">
        <v>2361</v>
      </c>
      <c r="E2600" s="737">
        <v>2012</v>
      </c>
      <c r="F2600" s="737" t="s">
        <v>1459</v>
      </c>
    </row>
    <row r="2601" spans="1:6" ht="16.5" customHeight="1">
      <c r="A2601" s="737">
        <f t="shared" si="40"/>
        <v>2596</v>
      </c>
      <c r="B2601" s="737" t="s">
        <v>5008</v>
      </c>
      <c r="C2601" s="737" t="s">
        <v>2360</v>
      </c>
      <c r="D2601" s="737" t="s">
        <v>2361</v>
      </c>
      <c r="E2601" s="737">
        <v>2012</v>
      </c>
      <c r="F2601" s="737" t="s">
        <v>1459</v>
      </c>
    </row>
    <row r="2602" spans="1:6" ht="16.5" customHeight="1">
      <c r="A2602" s="737">
        <f t="shared" si="40"/>
        <v>2597</v>
      </c>
      <c r="B2602" s="737" t="s">
        <v>5009</v>
      </c>
      <c r="C2602" s="737" t="s">
        <v>2360</v>
      </c>
      <c r="D2602" s="737" t="s">
        <v>2361</v>
      </c>
      <c r="E2602" s="737">
        <v>2012</v>
      </c>
      <c r="F2602" s="737" t="s">
        <v>1459</v>
      </c>
    </row>
    <row r="2603" spans="1:6" ht="16.5" customHeight="1">
      <c r="A2603" s="737">
        <f t="shared" si="40"/>
        <v>2598</v>
      </c>
      <c r="B2603" s="737" t="s">
        <v>5010</v>
      </c>
      <c r="C2603" s="737" t="s">
        <v>2360</v>
      </c>
      <c r="D2603" s="737" t="s">
        <v>2361</v>
      </c>
      <c r="E2603" s="737">
        <v>2012</v>
      </c>
      <c r="F2603" s="737" t="s">
        <v>1459</v>
      </c>
    </row>
    <row r="2604" spans="1:6" ht="16.5" customHeight="1">
      <c r="A2604" s="737">
        <f t="shared" si="40"/>
        <v>2599</v>
      </c>
      <c r="B2604" s="737" t="s">
        <v>5011</v>
      </c>
      <c r="C2604" s="737" t="s">
        <v>2360</v>
      </c>
      <c r="D2604" s="737" t="s">
        <v>2361</v>
      </c>
      <c r="E2604" s="737">
        <v>2012</v>
      </c>
      <c r="F2604" s="737" t="s">
        <v>1459</v>
      </c>
    </row>
    <row r="2605" spans="1:6" ht="16.5" customHeight="1">
      <c r="A2605" s="737">
        <f t="shared" si="40"/>
        <v>2600</v>
      </c>
      <c r="B2605" s="737" t="s">
        <v>5012</v>
      </c>
      <c r="C2605" s="737" t="s">
        <v>2360</v>
      </c>
      <c r="D2605" s="737" t="s">
        <v>2361</v>
      </c>
      <c r="E2605" s="737">
        <v>2012</v>
      </c>
      <c r="F2605" s="737" t="s">
        <v>1459</v>
      </c>
    </row>
    <row r="2606" spans="1:6" ht="16.5" customHeight="1">
      <c r="A2606" s="737">
        <f t="shared" si="40"/>
        <v>2601</v>
      </c>
      <c r="B2606" s="737" t="s">
        <v>5013</v>
      </c>
      <c r="C2606" s="737" t="s">
        <v>2360</v>
      </c>
      <c r="D2606" s="737" t="s">
        <v>2361</v>
      </c>
      <c r="E2606" s="737">
        <v>2012</v>
      </c>
      <c r="F2606" s="737" t="s">
        <v>1459</v>
      </c>
    </row>
    <row r="2607" spans="1:6" ht="16.5" customHeight="1">
      <c r="A2607" s="737">
        <f t="shared" si="40"/>
        <v>2602</v>
      </c>
      <c r="B2607" s="737" t="s">
        <v>5014</v>
      </c>
      <c r="C2607" s="737" t="s">
        <v>2360</v>
      </c>
      <c r="D2607" s="737" t="s">
        <v>2361</v>
      </c>
      <c r="E2607" s="737">
        <v>2012</v>
      </c>
      <c r="F2607" s="737" t="s">
        <v>1459</v>
      </c>
    </row>
    <row r="2608" spans="1:6" ht="16.5" customHeight="1">
      <c r="A2608" s="737">
        <f t="shared" si="40"/>
        <v>2603</v>
      </c>
      <c r="B2608" s="737" t="s">
        <v>5015</v>
      </c>
      <c r="C2608" s="737" t="s">
        <v>2360</v>
      </c>
      <c r="D2608" s="737" t="s">
        <v>2361</v>
      </c>
      <c r="E2608" s="737">
        <v>2012</v>
      </c>
      <c r="F2608" s="737" t="s">
        <v>1459</v>
      </c>
    </row>
    <row r="2609" spans="1:6" ht="16.5" customHeight="1">
      <c r="A2609" s="737">
        <f t="shared" si="40"/>
        <v>2604</v>
      </c>
      <c r="B2609" s="737" t="s">
        <v>5016</v>
      </c>
      <c r="C2609" s="737" t="s">
        <v>2360</v>
      </c>
      <c r="D2609" s="737" t="s">
        <v>2361</v>
      </c>
      <c r="E2609" s="737">
        <v>2012</v>
      </c>
      <c r="F2609" s="737" t="s">
        <v>1459</v>
      </c>
    </row>
    <row r="2610" spans="1:6" ht="16.5" customHeight="1">
      <c r="A2610" s="737">
        <f t="shared" si="40"/>
        <v>2605</v>
      </c>
      <c r="B2610" s="737" t="s">
        <v>5017</v>
      </c>
      <c r="C2610" s="737" t="s">
        <v>2360</v>
      </c>
      <c r="D2610" s="737" t="s">
        <v>2361</v>
      </c>
      <c r="E2610" s="737">
        <v>2012</v>
      </c>
      <c r="F2610" s="737" t="s">
        <v>1459</v>
      </c>
    </row>
    <row r="2611" spans="1:6" ht="16.5" customHeight="1">
      <c r="A2611" s="737">
        <f t="shared" si="40"/>
        <v>2606</v>
      </c>
      <c r="B2611" s="737" t="s">
        <v>5018</v>
      </c>
      <c r="C2611" s="737" t="s">
        <v>2360</v>
      </c>
      <c r="D2611" s="737" t="s">
        <v>2361</v>
      </c>
      <c r="E2611" s="737">
        <v>2012</v>
      </c>
      <c r="F2611" s="737" t="s">
        <v>1459</v>
      </c>
    </row>
    <row r="2612" spans="1:6" ht="16.5" customHeight="1">
      <c r="A2612" s="737">
        <f t="shared" si="40"/>
        <v>2607</v>
      </c>
      <c r="B2612" s="737" t="s">
        <v>5019</v>
      </c>
      <c r="C2612" s="737" t="s">
        <v>2360</v>
      </c>
      <c r="D2612" s="737" t="s">
        <v>2361</v>
      </c>
      <c r="E2612" s="737">
        <v>2012</v>
      </c>
      <c r="F2612" s="737" t="s">
        <v>1459</v>
      </c>
    </row>
    <row r="2613" spans="1:6" ht="16.5" customHeight="1">
      <c r="A2613" s="737">
        <f t="shared" si="40"/>
        <v>2608</v>
      </c>
      <c r="B2613" s="737" t="s">
        <v>5020</v>
      </c>
      <c r="C2613" s="737" t="s">
        <v>2360</v>
      </c>
      <c r="D2613" s="737" t="s">
        <v>2361</v>
      </c>
      <c r="E2613" s="737">
        <v>2012</v>
      </c>
      <c r="F2613" s="737" t="s">
        <v>1459</v>
      </c>
    </row>
    <row r="2614" spans="1:6" ht="16.5" customHeight="1">
      <c r="A2614" s="737">
        <f t="shared" si="40"/>
        <v>2609</v>
      </c>
      <c r="B2614" s="737" t="s">
        <v>5021</v>
      </c>
      <c r="C2614" s="737" t="s">
        <v>2360</v>
      </c>
      <c r="D2614" s="737" t="s">
        <v>2361</v>
      </c>
      <c r="E2614" s="737">
        <v>2012</v>
      </c>
      <c r="F2614" s="737" t="s">
        <v>1459</v>
      </c>
    </row>
    <row r="2615" spans="1:6" ht="16.5" customHeight="1">
      <c r="A2615" s="737">
        <f t="shared" si="40"/>
        <v>2610</v>
      </c>
      <c r="B2615" s="737" t="s">
        <v>5022</v>
      </c>
      <c r="C2615" s="737" t="s">
        <v>2360</v>
      </c>
      <c r="D2615" s="737" t="s">
        <v>2361</v>
      </c>
      <c r="E2615" s="737">
        <v>2012</v>
      </c>
      <c r="F2615" s="737" t="s">
        <v>1459</v>
      </c>
    </row>
    <row r="2616" spans="1:6" ht="16.5" customHeight="1">
      <c r="A2616" s="737">
        <f t="shared" si="40"/>
        <v>2611</v>
      </c>
      <c r="B2616" s="737" t="s">
        <v>5023</v>
      </c>
      <c r="C2616" s="737" t="s">
        <v>2360</v>
      </c>
      <c r="D2616" s="737" t="s">
        <v>2361</v>
      </c>
      <c r="E2616" s="737">
        <v>2012</v>
      </c>
      <c r="F2616" s="737" t="s">
        <v>1459</v>
      </c>
    </row>
    <row r="2617" spans="1:6" ht="16.5" customHeight="1">
      <c r="A2617" s="737">
        <f t="shared" si="40"/>
        <v>2612</v>
      </c>
      <c r="B2617" s="737" t="s">
        <v>5024</v>
      </c>
      <c r="C2617" s="737" t="s">
        <v>2360</v>
      </c>
      <c r="D2617" s="737" t="s">
        <v>2361</v>
      </c>
      <c r="E2617" s="737">
        <v>2012</v>
      </c>
      <c r="F2617" s="737" t="s">
        <v>1459</v>
      </c>
    </row>
    <row r="2618" spans="1:6" ht="16.5" customHeight="1">
      <c r="A2618" s="737">
        <f t="shared" si="40"/>
        <v>2613</v>
      </c>
      <c r="B2618" s="737" t="s">
        <v>5025</v>
      </c>
      <c r="C2618" s="737" t="s">
        <v>2360</v>
      </c>
      <c r="D2618" s="737" t="s">
        <v>2371</v>
      </c>
      <c r="E2618" s="737">
        <v>1985</v>
      </c>
      <c r="F2618" s="737" t="s">
        <v>1459</v>
      </c>
    </row>
    <row r="2619" spans="1:6" ht="16.5" customHeight="1">
      <c r="A2619" s="737">
        <f t="shared" si="40"/>
        <v>2614</v>
      </c>
      <c r="B2619" s="737" t="s">
        <v>5026</v>
      </c>
      <c r="C2619" s="737" t="s">
        <v>2360</v>
      </c>
      <c r="D2619" s="737" t="s">
        <v>2371</v>
      </c>
      <c r="E2619" s="737">
        <v>1989</v>
      </c>
      <c r="F2619" s="737" t="s">
        <v>1459</v>
      </c>
    </row>
    <row r="2620" spans="1:6" ht="16.5" customHeight="1">
      <c r="A2620" s="737">
        <f t="shared" si="40"/>
        <v>2615</v>
      </c>
      <c r="B2620" s="737" t="s">
        <v>5027</v>
      </c>
      <c r="C2620" s="737" t="s">
        <v>2360</v>
      </c>
      <c r="D2620" s="737" t="s">
        <v>2371</v>
      </c>
      <c r="E2620" s="737">
        <v>1989</v>
      </c>
      <c r="F2620" s="737" t="s">
        <v>1459</v>
      </c>
    </row>
    <row r="2621" spans="1:6" ht="16.5" customHeight="1">
      <c r="A2621" s="737">
        <f t="shared" si="40"/>
        <v>2616</v>
      </c>
      <c r="B2621" s="737" t="s">
        <v>5028</v>
      </c>
      <c r="C2621" s="737" t="s">
        <v>2360</v>
      </c>
      <c r="D2621" s="737" t="s">
        <v>2371</v>
      </c>
      <c r="E2621" s="737">
        <v>1989</v>
      </c>
      <c r="F2621" s="737" t="s">
        <v>1459</v>
      </c>
    </row>
    <row r="2622" spans="1:6" ht="16.5" customHeight="1">
      <c r="A2622" s="737">
        <f t="shared" si="40"/>
        <v>2617</v>
      </c>
      <c r="B2622" s="737" t="s">
        <v>5029</v>
      </c>
      <c r="C2622" s="737" t="s">
        <v>2360</v>
      </c>
      <c r="D2622" s="737" t="s">
        <v>2371</v>
      </c>
      <c r="E2622" s="737">
        <v>1989</v>
      </c>
      <c r="F2622" s="737" t="s">
        <v>1459</v>
      </c>
    </row>
    <row r="2623" spans="1:6" ht="16.5" customHeight="1">
      <c r="A2623" s="737">
        <f t="shared" si="40"/>
        <v>2618</v>
      </c>
      <c r="B2623" s="737" t="s">
        <v>5030</v>
      </c>
      <c r="C2623" s="737" t="s">
        <v>2360</v>
      </c>
      <c r="D2623" s="737" t="s">
        <v>2371</v>
      </c>
      <c r="E2623" s="737">
        <v>1989</v>
      </c>
      <c r="F2623" s="737" t="s">
        <v>1459</v>
      </c>
    </row>
    <row r="2624" spans="1:6" ht="16.5" customHeight="1">
      <c r="A2624" s="737">
        <f t="shared" si="40"/>
        <v>2619</v>
      </c>
      <c r="B2624" s="737" t="s">
        <v>5031</v>
      </c>
      <c r="C2624" s="737" t="s">
        <v>2360</v>
      </c>
      <c r="D2624" s="737" t="s">
        <v>2371</v>
      </c>
      <c r="E2624" s="737">
        <v>1989</v>
      </c>
      <c r="F2624" s="737" t="s">
        <v>1459</v>
      </c>
    </row>
    <row r="2625" spans="1:6" ht="16.5" customHeight="1">
      <c r="A2625" s="737">
        <f t="shared" si="40"/>
        <v>2620</v>
      </c>
      <c r="B2625" s="737" t="s">
        <v>5032</v>
      </c>
      <c r="C2625" s="737" t="s">
        <v>2360</v>
      </c>
      <c r="D2625" s="737" t="s">
        <v>2371</v>
      </c>
      <c r="E2625" s="737">
        <v>1989</v>
      </c>
      <c r="F2625" s="737" t="s">
        <v>1459</v>
      </c>
    </row>
    <row r="2626" spans="1:6" ht="16.5" customHeight="1">
      <c r="A2626" s="737">
        <f t="shared" si="40"/>
        <v>2621</v>
      </c>
      <c r="B2626" s="737" t="s">
        <v>5033</v>
      </c>
      <c r="C2626" s="737" t="s">
        <v>2360</v>
      </c>
      <c r="D2626" s="737" t="s">
        <v>2371</v>
      </c>
      <c r="E2626" s="737">
        <v>1989</v>
      </c>
      <c r="F2626" s="737" t="s">
        <v>1459</v>
      </c>
    </row>
    <row r="2627" spans="1:6" ht="16.5" customHeight="1">
      <c r="A2627" s="737">
        <f t="shared" si="40"/>
        <v>2622</v>
      </c>
      <c r="B2627" s="737" t="s">
        <v>5034</v>
      </c>
      <c r="C2627" s="737" t="s">
        <v>2360</v>
      </c>
      <c r="D2627" s="737" t="s">
        <v>2371</v>
      </c>
      <c r="E2627" s="737">
        <v>1989</v>
      </c>
      <c r="F2627" s="737" t="s">
        <v>1459</v>
      </c>
    </row>
    <row r="2628" spans="1:6" ht="16.5" customHeight="1">
      <c r="A2628" s="737">
        <f t="shared" si="40"/>
        <v>2623</v>
      </c>
      <c r="B2628" s="737" t="s">
        <v>5035</v>
      </c>
      <c r="C2628" s="737" t="s">
        <v>2360</v>
      </c>
      <c r="D2628" s="737" t="s">
        <v>2371</v>
      </c>
      <c r="E2628" s="737">
        <v>1989</v>
      </c>
      <c r="F2628" s="737" t="s">
        <v>1459</v>
      </c>
    </row>
    <row r="2629" spans="1:6" ht="16.5" customHeight="1">
      <c r="A2629" s="737">
        <f t="shared" si="40"/>
        <v>2624</v>
      </c>
      <c r="B2629" s="737" t="s">
        <v>5036</v>
      </c>
      <c r="C2629" s="737" t="s">
        <v>2360</v>
      </c>
      <c r="D2629" s="737" t="s">
        <v>2371</v>
      </c>
      <c r="E2629" s="737">
        <v>1989</v>
      </c>
      <c r="F2629" s="737" t="s">
        <v>1459</v>
      </c>
    </row>
    <row r="2630" spans="1:6" ht="16.5" customHeight="1">
      <c r="A2630" s="737">
        <f t="shared" si="40"/>
        <v>2625</v>
      </c>
      <c r="B2630" s="737" t="s">
        <v>5037</v>
      </c>
      <c r="C2630" s="737" t="s">
        <v>2360</v>
      </c>
      <c r="D2630" s="737" t="s">
        <v>2371</v>
      </c>
      <c r="E2630" s="737">
        <v>1989</v>
      </c>
      <c r="F2630" s="737" t="s">
        <v>1459</v>
      </c>
    </row>
    <row r="2631" spans="1:6" ht="16.5" customHeight="1">
      <c r="A2631" s="737">
        <f t="shared" si="40"/>
        <v>2626</v>
      </c>
      <c r="B2631" s="737" t="s">
        <v>5038</v>
      </c>
      <c r="C2631" s="737" t="s">
        <v>2360</v>
      </c>
      <c r="D2631" s="737" t="s">
        <v>2371</v>
      </c>
      <c r="E2631" s="737">
        <v>1989</v>
      </c>
      <c r="F2631" s="737" t="s">
        <v>1459</v>
      </c>
    </row>
    <row r="2632" spans="1:6" ht="16.5" customHeight="1">
      <c r="A2632" s="737">
        <f t="shared" ref="A2632:A2695" si="41">A2631+1</f>
        <v>2627</v>
      </c>
      <c r="B2632" s="737" t="s">
        <v>5039</v>
      </c>
      <c r="C2632" s="737" t="s">
        <v>2360</v>
      </c>
      <c r="D2632" s="737" t="s">
        <v>2371</v>
      </c>
      <c r="E2632" s="737">
        <v>1990</v>
      </c>
      <c r="F2632" s="737" t="s">
        <v>1459</v>
      </c>
    </row>
    <row r="2633" spans="1:6" ht="16.5" customHeight="1">
      <c r="A2633" s="737">
        <f t="shared" si="41"/>
        <v>2628</v>
      </c>
      <c r="B2633" s="737" t="s">
        <v>5040</v>
      </c>
      <c r="C2633" s="737" t="s">
        <v>2360</v>
      </c>
      <c r="D2633" s="737" t="s">
        <v>2371</v>
      </c>
      <c r="E2633" s="737">
        <v>1990</v>
      </c>
      <c r="F2633" s="737" t="s">
        <v>1459</v>
      </c>
    </row>
    <row r="2634" spans="1:6" ht="16.5" customHeight="1">
      <c r="A2634" s="737">
        <f t="shared" si="41"/>
        <v>2629</v>
      </c>
      <c r="B2634" s="737" t="s">
        <v>5041</v>
      </c>
      <c r="C2634" s="737" t="s">
        <v>2360</v>
      </c>
      <c r="D2634" s="737" t="s">
        <v>2371</v>
      </c>
      <c r="E2634" s="737">
        <v>1990</v>
      </c>
      <c r="F2634" s="737" t="s">
        <v>1459</v>
      </c>
    </row>
    <row r="2635" spans="1:6" ht="16.5" customHeight="1">
      <c r="A2635" s="737">
        <f t="shared" si="41"/>
        <v>2630</v>
      </c>
      <c r="B2635" s="737" t="s">
        <v>5042</v>
      </c>
      <c r="C2635" s="737" t="s">
        <v>2360</v>
      </c>
      <c r="D2635" s="737" t="s">
        <v>2371</v>
      </c>
      <c r="E2635" s="737">
        <v>1990</v>
      </c>
      <c r="F2635" s="737" t="s">
        <v>1459</v>
      </c>
    </row>
    <row r="2636" spans="1:6" ht="16.5" customHeight="1">
      <c r="A2636" s="737">
        <f t="shared" si="41"/>
        <v>2631</v>
      </c>
      <c r="B2636" s="737" t="s">
        <v>5043</v>
      </c>
      <c r="C2636" s="737" t="s">
        <v>2360</v>
      </c>
      <c r="D2636" s="737" t="s">
        <v>2371</v>
      </c>
      <c r="E2636" s="737">
        <v>1990</v>
      </c>
      <c r="F2636" s="737" t="s">
        <v>1459</v>
      </c>
    </row>
    <row r="2637" spans="1:6" ht="16.5" customHeight="1">
      <c r="A2637" s="737">
        <f t="shared" si="41"/>
        <v>2632</v>
      </c>
      <c r="B2637" s="737" t="s">
        <v>5044</v>
      </c>
      <c r="C2637" s="737" t="s">
        <v>2360</v>
      </c>
      <c r="D2637" s="737" t="s">
        <v>2371</v>
      </c>
      <c r="E2637" s="737">
        <v>1990</v>
      </c>
      <c r="F2637" s="737" t="s">
        <v>1459</v>
      </c>
    </row>
    <row r="2638" spans="1:6" ht="16.5" customHeight="1">
      <c r="A2638" s="737">
        <f t="shared" si="41"/>
        <v>2633</v>
      </c>
      <c r="B2638" s="737" t="s">
        <v>5045</v>
      </c>
      <c r="C2638" s="737" t="s">
        <v>2360</v>
      </c>
      <c r="D2638" s="737" t="s">
        <v>2371</v>
      </c>
      <c r="E2638" s="737">
        <v>1990</v>
      </c>
      <c r="F2638" s="737" t="s">
        <v>1459</v>
      </c>
    </row>
    <row r="2639" spans="1:6" ht="16.5" customHeight="1">
      <c r="A2639" s="737">
        <f t="shared" si="41"/>
        <v>2634</v>
      </c>
      <c r="B2639" s="737" t="s">
        <v>5046</v>
      </c>
      <c r="C2639" s="737" t="s">
        <v>2360</v>
      </c>
      <c r="D2639" s="737" t="s">
        <v>2371</v>
      </c>
      <c r="E2639" s="737">
        <v>1991</v>
      </c>
      <c r="F2639" s="737" t="s">
        <v>1459</v>
      </c>
    </row>
    <row r="2640" spans="1:6" ht="16.5" customHeight="1">
      <c r="A2640" s="737">
        <f t="shared" si="41"/>
        <v>2635</v>
      </c>
      <c r="B2640" s="737" t="s">
        <v>5047</v>
      </c>
      <c r="C2640" s="737" t="s">
        <v>2360</v>
      </c>
      <c r="D2640" s="737" t="s">
        <v>2371</v>
      </c>
      <c r="E2640" s="737">
        <v>1991</v>
      </c>
      <c r="F2640" s="737" t="s">
        <v>1459</v>
      </c>
    </row>
    <row r="2641" spans="1:6" ht="16.5" customHeight="1">
      <c r="A2641" s="737">
        <f t="shared" si="41"/>
        <v>2636</v>
      </c>
      <c r="B2641" s="737" t="s">
        <v>5048</v>
      </c>
      <c r="C2641" s="737" t="s">
        <v>2360</v>
      </c>
      <c r="D2641" s="737" t="s">
        <v>2371</v>
      </c>
      <c r="E2641" s="737">
        <v>1991</v>
      </c>
      <c r="F2641" s="737" t="s">
        <v>1459</v>
      </c>
    </row>
    <row r="2642" spans="1:6" ht="16.5" customHeight="1">
      <c r="A2642" s="737">
        <f t="shared" si="41"/>
        <v>2637</v>
      </c>
      <c r="B2642" s="737" t="s">
        <v>5049</v>
      </c>
      <c r="C2642" s="737" t="s">
        <v>2360</v>
      </c>
      <c r="D2642" s="737" t="s">
        <v>2371</v>
      </c>
      <c r="E2642" s="737">
        <v>1991</v>
      </c>
      <c r="F2642" s="737" t="s">
        <v>1459</v>
      </c>
    </row>
    <row r="2643" spans="1:6" ht="16.5" customHeight="1">
      <c r="A2643" s="737">
        <f t="shared" si="41"/>
        <v>2638</v>
      </c>
      <c r="B2643" s="737" t="s">
        <v>5050</v>
      </c>
      <c r="C2643" s="737" t="s">
        <v>2360</v>
      </c>
      <c r="D2643" s="737" t="s">
        <v>2371</v>
      </c>
      <c r="E2643" s="737">
        <v>1991</v>
      </c>
      <c r="F2643" s="737" t="s">
        <v>1459</v>
      </c>
    </row>
    <row r="2644" spans="1:6" ht="16.5" customHeight="1">
      <c r="A2644" s="737">
        <f t="shared" si="41"/>
        <v>2639</v>
      </c>
      <c r="B2644" s="737" t="s">
        <v>5051</v>
      </c>
      <c r="C2644" s="737" t="s">
        <v>2360</v>
      </c>
      <c r="D2644" s="737" t="s">
        <v>2371</v>
      </c>
      <c r="E2644" s="737">
        <v>1991</v>
      </c>
      <c r="F2644" s="737" t="s">
        <v>1459</v>
      </c>
    </row>
    <row r="2645" spans="1:6" ht="16.5" customHeight="1">
      <c r="A2645" s="737">
        <f t="shared" si="41"/>
        <v>2640</v>
      </c>
      <c r="B2645" s="737" t="s">
        <v>5052</v>
      </c>
      <c r="C2645" s="737" t="s">
        <v>2360</v>
      </c>
      <c r="D2645" s="737" t="s">
        <v>2371</v>
      </c>
      <c r="E2645" s="737">
        <v>1991</v>
      </c>
      <c r="F2645" s="737" t="s">
        <v>1459</v>
      </c>
    </row>
    <row r="2646" spans="1:6" ht="16.5" customHeight="1">
      <c r="A2646" s="737">
        <f t="shared" si="41"/>
        <v>2641</v>
      </c>
      <c r="B2646" s="737" t="s">
        <v>5053</v>
      </c>
      <c r="C2646" s="737" t="s">
        <v>2360</v>
      </c>
      <c r="D2646" s="737" t="s">
        <v>2371</v>
      </c>
      <c r="E2646" s="737">
        <v>1991</v>
      </c>
      <c r="F2646" s="737" t="s">
        <v>1459</v>
      </c>
    </row>
    <row r="2647" spans="1:6" ht="16.5" customHeight="1">
      <c r="A2647" s="737">
        <f t="shared" si="41"/>
        <v>2642</v>
      </c>
      <c r="B2647" s="737" t="s">
        <v>5054</v>
      </c>
      <c r="C2647" s="737" t="s">
        <v>2360</v>
      </c>
      <c r="D2647" s="737" t="s">
        <v>2371</v>
      </c>
      <c r="E2647" s="737">
        <v>1991</v>
      </c>
      <c r="F2647" s="737" t="s">
        <v>1459</v>
      </c>
    </row>
    <row r="2648" spans="1:6" ht="16.5" customHeight="1">
      <c r="A2648" s="737">
        <f t="shared" si="41"/>
        <v>2643</v>
      </c>
      <c r="B2648" s="737" t="s">
        <v>5055</v>
      </c>
      <c r="C2648" s="737" t="s">
        <v>2360</v>
      </c>
      <c r="D2648" s="737" t="s">
        <v>2371</v>
      </c>
      <c r="E2648" s="737">
        <v>1991</v>
      </c>
      <c r="F2648" s="737" t="s">
        <v>1459</v>
      </c>
    </row>
    <row r="2649" spans="1:6" ht="16.5" customHeight="1">
      <c r="A2649" s="737">
        <f t="shared" si="41"/>
        <v>2644</v>
      </c>
      <c r="B2649" s="737" t="s">
        <v>5056</v>
      </c>
      <c r="C2649" s="737" t="s">
        <v>2360</v>
      </c>
      <c r="D2649" s="737" t="s">
        <v>2371</v>
      </c>
      <c r="E2649" s="737">
        <v>1991</v>
      </c>
      <c r="F2649" s="737" t="s">
        <v>1459</v>
      </c>
    </row>
    <row r="2650" spans="1:6" ht="16.5" customHeight="1">
      <c r="A2650" s="737">
        <f t="shared" si="41"/>
        <v>2645</v>
      </c>
      <c r="B2650" s="737" t="s">
        <v>5057</v>
      </c>
      <c r="C2650" s="737" t="s">
        <v>2360</v>
      </c>
      <c r="D2650" s="737" t="s">
        <v>2371</v>
      </c>
      <c r="E2650" s="737">
        <v>1991</v>
      </c>
      <c r="F2650" s="737" t="s">
        <v>1459</v>
      </c>
    </row>
    <row r="2651" spans="1:6" ht="16.5" customHeight="1">
      <c r="A2651" s="737">
        <f t="shared" si="41"/>
        <v>2646</v>
      </c>
      <c r="B2651" s="737" t="s">
        <v>5058</v>
      </c>
      <c r="C2651" s="737" t="s">
        <v>2360</v>
      </c>
      <c r="D2651" s="737" t="s">
        <v>2371</v>
      </c>
      <c r="E2651" s="737">
        <v>1992</v>
      </c>
      <c r="F2651" s="737" t="s">
        <v>1459</v>
      </c>
    </row>
    <row r="2652" spans="1:6" ht="16.5" customHeight="1">
      <c r="A2652" s="737">
        <f t="shared" si="41"/>
        <v>2647</v>
      </c>
      <c r="B2652" s="737" t="s">
        <v>5059</v>
      </c>
      <c r="C2652" s="737" t="s">
        <v>2360</v>
      </c>
      <c r="D2652" s="737" t="s">
        <v>2371</v>
      </c>
      <c r="E2652" s="737">
        <v>1992</v>
      </c>
      <c r="F2652" s="737" t="s">
        <v>1459</v>
      </c>
    </row>
    <row r="2653" spans="1:6" ht="16.5" customHeight="1">
      <c r="A2653" s="737">
        <f t="shared" si="41"/>
        <v>2648</v>
      </c>
      <c r="B2653" s="737" t="s">
        <v>5060</v>
      </c>
      <c r="C2653" s="737" t="s">
        <v>2360</v>
      </c>
      <c r="D2653" s="737" t="s">
        <v>2371</v>
      </c>
      <c r="E2653" s="737">
        <v>1992</v>
      </c>
      <c r="F2653" s="737" t="s">
        <v>1459</v>
      </c>
    </row>
    <row r="2654" spans="1:6" ht="16.5" customHeight="1">
      <c r="A2654" s="737">
        <f t="shared" si="41"/>
        <v>2649</v>
      </c>
      <c r="B2654" s="737" t="s">
        <v>5061</v>
      </c>
      <c r="C2654" s="737" t="s">
        <v>2360</v>
      </c>
      <c r="D2654" s="737" t="s">
        <v>2371</v>
      </c>
      <c r="E2654" s="737">
        <v>1992</v>
      </c>
      <c r="F2654" s="737" t="s">
        <v>1459</v>
      </c>
    </row>
    <row r="2655" spans="1:6" ht="16.5" customHeight="1">
      <c r="A2655" s="737">
        <f t="shared" si="41"/>
        <v>2650</v>
      </c>
      <c r="B2655" s="737" t="s">
        <v>5062</v>
      </c>
      <c r="C2655" s="737" t="s">
        <v>2360</v>
      </c>
      <c r="D2655" s="737" t="s">
        <v>2371</v>
      </c>
      <c r="E2655" s="737">
        <v>1992</v>
      </c>
      <c r="F2655" s="737" t="s">
        <v>1459</v>
      </c>
    </row>
    <row r="2656" spans="1:6" ht="16.5" customHeight="1">
      <c r="A2656" s="737">
        <f t="shared" si="41"/>
        <v>2651</v>
      </c>
      <c r="B2656" s="737" t="s">
        <v>5063</v>
      </c>
      <c r="C2656" s="737" t="s">
        <v>2360</v>
      </c>
      <c r="D2656" s="737" t="s">
        <v>2371</v>
      </c>
      <c r="E2656" s="737">
        <v>1992</v>
      </c>
      <c r="F2656" s="737" t="s">
        <v>1459</v>
      </c>
    </row>
    <row r="2657" spans="1:6" ht="16.5" customHeight="1">
      <c r="A2657" s="737">
        <f t="shared" si="41"/>
        <v>2652</v>
      </c>
      <c r="B2657" s="737" t="s">
        <v>5064</v>
      </c>
      <c r="C2657" s="737" t="s">
        <v>2360</v>
      </c>
      <c r="D2657" s="737" t="s">
        <v>2371</v>
      </c>
      <c r="E2657" s="737">
        <v>1992</v>
      </c>
      <c r="F2657" s="737" t="s">
        <v>1459</v>
      </c>
    </row>
    <row r="2658" spans="1:6" ht="16.5" customHeight="1">
      <c r="A2658" s="737">
        <f t="shared" si="41"/>
        <v>2653</v>
      </c>
      <c r="B2658" s="737" t="s">
        <v>5065</v>
      </c>
      <c r="C2658" s="737" t="s">
        <v>2360</v>
      </c>
      <c r="D2658" s="737" t="s">
        <v>2371</v>
      </c>
      <c r="E2658" s="737">
        <v>1992</v>
      </c>
      <c r="F2658" s="737" t="s">
        <v>1459</v>
      </c>
    </row>
    <row r="2659" spans="1:6" ht="16.5" customHeight="1">
      <c r="A2659" s="737">
        <f t="shared" si="41"/>
        <v>2654</v>
      </c>
      <c r="B2659" s="737" t="s">
        <v>5066</v>
      </c>
      <c r="C2659" s="737" t="s">
        <v>2360</v>
      </c>
      <c r="D2659" s="737" t="s">
        <v>2371</v>
      </c>
      <c r="E2659" s="737">
        <v>1992</v>
      </c>
      <c r="F2659" s="737" t="s">
        <v>1459</v>
      </c>
    </row>
    <row r="2660" spans="1:6" ht="16.5" customHeight="1">
      <c r="A2660" s="737">
        <f t="shared" si="41"/>
        <v>2655</v>
      </c>
      <c r="B2660" s="737" t="s">
        <v>5067</v>
      </c>
      <c r="C2660" s="737" t="s">
        <v>2360</v>
      </c>
      <c r="D2660" s="737" t="s">
        <v>2371</v>
      </c>
      <c r="E2660" s="737">
        <v>1992</v>
      </c>
      <c r="F2660" s="737" t="s">
        <v>1459</v>
      </c>
    </row>
    <row r="2661" spans="1:6" ht="16.5" customHeight="1">
      <c r="A2661" s="737">
        <f t="shared" si="41"/>
        <v>2656</v>
      </c>
      <c r="B2661" s="737" t="s">
        <v>5068</v>
      </c>
      <c r="C2661" s="737" t="s">
        <v>2360</v>
      </c>
      <c r="D2661" s="737" t="s">
        <v>2371</v>
      </c>
      <c r="E2661" s="737">
        <v>1992</v>
      </c>
      <c r="F2661" s="737" t="s">
        <v>1459</v>
      </c>
    </row>
    <row r="2662" spans="1:6" ht="16.5" customHeight="1">
      <c r="A2662" s="737">
        <f t="shared" si="41"/>
        <v>2657</v>
      </c>
      <c r="B2662" s="737" t="s">
        <v>5069</v>
      </c>
      <c r="C2662" s="737" t="s">
        <v>2360</v>
      </c>
      <c r="D2662" s="737" t="s">
        <v>2371</v>
      </c>
      <c r="E2662" s="737">
        <v>1992</v>
      </c>
      <c r="F2662" s="737" t="s">
        <v>1459</v>
      </c>
    </row>
    <row r="2663" spans="1:6" ht="16.5" customHeight="1">
      <c r="A2663" s="737">
        <f t="shared" si="41"/>
        <v>2658</v>
      </c>
      <c r="B2663" s="737" t="s">
        <v>5070</v>
      </c>
      <c r="C2663" s="737" t="s">
        <v>2360</v>
      </c>
      <c r="D2663" s="737" t="s">
        <v>2371</v>
      </c>
      <c r="E2663" s="737">
        <v>1992</v>
      </c>
      <c r="F2663" s="737" t="s">
        <v>1459</v>
      </c>
    </row>
    <row r="2664" spans="1:6" ht="16.5" customHeight="1">
      <c r="A2664" s="737">
        <f t="shared" si="41"/>
        <v>2659</v>
      </c>
      <c r="B2664" s="737" t="s">
        <v>5071</v>
      </c>
      <c r="C2664" s="737" t="s">
        <v>2360</v>
      </c>
      <c r="D2664" s="737" t="s">
        <v>2371</v>
      </c>
      <c r="E2664" s="737">
        <v>1992</v>
      </c>
      <c r="F2664" s="737" t="s">
        <v>1459</v>
      </c>
    </row>
    <row r="2665" spans="1:6" ht="16.5" customHeight="1">
      <c r="A2665" s="737">
        <f t="shared" si="41"/>
        <v>2660</v>
      </c>
      <c r="B2665" s="737" t="s">
        <v>5072</v>
      </c>
      <c r="C2665" s="737" t="s">
        <v>2360</v>
      </c>
      <c r="D2665" s="737" t="s">
        <v>2371</v>
      </c>
      <c r="E2665" s="737">
        <v>1992</v>
      </c>
      <c r="F2665" s="737" t="s">
        <v>1459</v>
      </c>
    </row>
    <row r="2666" spans="1:6" ht="16.5" customHeight="1">
      <c r="A2666" s="737">
        <f t="shared" si="41"/>
        <v>2661</v>
      </c>
      <c r="B2666" s="737" t="s">
        <v>5073</v>
      </c>
      <c r="C2666" s="737" t="s">
        <v>2360</v>
      </c>
      <c r="D2666" s="737" t="s">
        <v>2371</v>
      </c>
      <c r="E2666" s="737">
        <v>1992</v>
      </c>
      <c r="F2666" s="737" t="s">
        <v>1459</v>
      </c>
    </row>
    <row r="2667" spans="1:6" ht="16.5" customHeight="1">
      <c r="A2667" s="737">
        <f t="shared" si="41"/>
        <v>2662</v>
      </c>
      <c r="B2667" s="737" t="s">
        <v>5074</v>
      </c>
      <c r="C2667" s="737" t="s">
        <v>2360</v>
      </c>
      <c r="D2667" s="737" t="s">
        <v>2371</v>
      </c>
      <c r="E2667" s="737">
        <v>1992</v>
      </c>
      <c r="F2667" s="737" t="s">
        <v>1459</v>
      </c>
    </row>
    <row r="2668" spans="1:6" ht="16.5" customHeight="1">
      <c r="A2668" s="737">
        <f t="shared" si="41"/>
        <v>2663</v>
      </c>
      <c r="B2668" s="737" t="s">
        <v>5075</v>
      </c>
      <c r="C2668" s="737" t="s">
        <v>2360</v>
      </c>
      <c r="D2668" s="737" t="s">
        <v>2371</v>
      </c>
      <c r="E2668" s="737">
        <v>1992</v>
      </c>
      <c r="F2668" s="737" t="s">
        <v>1459</v>
      </c>
    </row>
    <row r="2669" spans="1:6" ht="16.5" customHeight="1">
      <c r="A2669" s="737">
        <f t="shared" si="41"/>
        <v>2664</v>
      </c>
      <c r="B2669" s="737" t="s">
        <v>5076</v>
      </c>
      <c r="C2669" s="737" t="s">
        <v>2360</v>
      </c>
      <c r="D2669" s="737" t="s">
        <v>2371</v>
      </c>
      <c r="E2669" s="737">
        <v>1992</v>
      </c>
      <c r="F2669" s="737" t="s">
        <v>1459</v>
      </c>
    </row>
    <row r="2670" spans="1:6" ht="16.5" customHeight="1">
      <c r="A2670" s="737">
        <f t="shared" si="41"/>
        <v>2665</v>
      </c>
      <c r="B2670" s="737" t="s">
        <v>5077</v>
      </c>
      <c r="C2670" s="737" t="s">
        <v>2360</v>
      </c>
      <c r="D2670" s="737" t="s">
        <v>2371</v>
      </c>
      <c r="E2670" s="737">
        <v>1992</v>
      </c>
      <c r="F2670" s="737" t="s">
        <v>1459</v>
      </c>
    </row>
    <row r="2671" spans="1:6" ht="16.5" customHeight="1">
      <c r="A2671" s="737">
        <f t="shared" si="41"/>
        <v>2666</v>
      </c>
      <c r="B2671" s="737" t="s">
        <v>5078</v>
      </c>
      <c r="C2671" s="737" t="s">
        <v>2360</v>
      </c>
      <c r="D2671" s="737" t="s">
        <v>2371</v>
      </c>
      <c r="E2671" s="737">
        <v>1992</v>
      </c>
      <c r="F2671" s="737" t="s">
        <v>1459</v>
      </c>
    </row>
    <row r="2672" spans="1:6" ht="16.5" customHeight="1">
      <c r="A2672" s="737">
        <f t="shared" si="41"/>
        <v>2667</v>
      </c>
      <c r="B2672" s="737" t="s">
        <v>5079</v>
      </c>
      <c r="C2672" s="737" t="s">
        <v>2360</v>
      </c>
      <c r="D2672" s="737" t="s">
        <v>2371</v>
      </c>
      <c r="E2672" s="737">
        <v>1992</v>
      </c>
      <c r="F2672" s="737" t="s">
        <v>1459</v>
      </c>
    </row>
    <row r="2673" spans="1:6" ht="16.5" customHeight="1">
      <c r="A2673" s="737">
        <f t="shared" si="41"/>
        <v>2668</v>
      </c>
      <c r="B2673" s="737" t="s">
        <v>5080</v>
      </c>
      <c r="C2673" s="737" t="s">
        <v>2360</v>
      </c>
      <c r="D2673" s="737" t="s">
        <v>2371</v>
      </c>
      <c r="E2673" s="737">
        <v>1992</v>
      </c>
      <c r="F2673" s="737" t="s">
        <v>1459</v>
      </c>
    </row>
    <row r="2674" spans="1:6" ht="16.5" customHeight="1">
      <c r="A2674" s="737">
        <f t="shared" si="41"/>
        <v>2669</v>
      </c>
      <c r="B2674" s="737" t="s">
        <v>5081</v>
      </c>
      <c r="C2674" s="737" t="s">
        <v>2360</v>
      </c>
      <c r="D2674" s="737" t="s">
        <v>2371</v>
      </c>
      <c r="E2674" s="737">
        <v>1992</v>
      </c>
      <c r="F2674" s="737" t="s">
        <v>1459</v>
      </c>
    </row>
    <row r="2675" spans="1:6" ht="16.5" customHeight="1">
      <c r="A2675" s="737">
        <f t="shared" si="41"/>
        <v>2670</v>
      </c>
      <c r="B2675" s="737" t="s">
        <v>5082</v>
      </c>
      <c r="C2675" s="737" t="s">
        <v>2360</v>
      </c>
      <c r="D2675" s="737" t="s">
        <v>2371</v>
      </c>
      <c r="E2675" s="737">
        <v>1994</v>
      </c>
      <c r="F2675" s="737" t="s">
        <v>1459</v>
      </c>
    </row>
    <row r="2676" spans="1:6" ht="16.5" customHeight="1">
      <c r="A2676" s="737">
        <f t="shared" si="41"/>
        <v>2671</v>
      </c>
      <c r="B2676" s="737" t="s">
        <v>5083</v>
      </c>
      <c r="C2676" s="737" t="s">
        <v>2360</v>
      </c>
      <c r="D2676" s="737" t="s">
        <v>2371</v>
      </c>
      <c r="E2676" s="737">
        <v>1994</v>
      </c>
      <c r="F2676" s="737" t="s">
        <v>1459</v>
      </c>
    </row>
    <row r="2677" spans="1:6" ht="16.5" customHeight="1">
      <c r="A2677" s="737">
        <f t="shared" si="41"/>
        <v>2672</v>
      </c>
      <c r="B2677" s="737" t="s">
        <v>5084</v>
      </c>
      <c r="C2677" s="737" t="s">
        <v>2360</v>
      </c>
      <c r="D2677" s="737" t="s">
        <v>2371</v>
      </c>
      <c r="E2677" s="737">
        <v>1994</v>
      </c>
      <c r="F2677" s="737" t="s">
        <v>1459</v>
      </c>
    </row>
    <row r="2678" spans="1:6" ht="16.5" customHeight="1">
      <c r="A2678" s="737">
        <f t="shared" si="41"/>
        <v>2673</v>
      </c>
      <c r="B2678" s="737" t="s">
        <v>5085</v>
      </c>
      <c r="C2678" s="737" t="s">
        <v>2360</v>
      </c>
      <c r="D2678" s="737" t="s">
        <v>2371</v>
      </c>
      <c r="E2678" s="737">
        <v>1994</v>
      </c>
      <c r="F2678" s="737" t="s">
        <v>1459</v>
      </c>
    </row>
    <row r="2679" spans="1:6" ht="16.5" customHeight="1">
      <c r="A2679" s="737">
        <f t="shared" si="41"/>
        <v>2674</v>
      </c>
      <c r="B2679" s="737" t="s">
        <v>5086</v>
      </c>
      <c r="C2679" s="737" t="s">
        <v>2360</v>
      </c>
      <c r="D2679" s="737" t="s">
        <v>2371</v>
      </c>
      <c r="E2679" s="737">
        <v>1994</v>
      </c>
      <c r="F2679" s="737" t="s">
        <v>1459</v>
      </c>
    </row>
    <row r="2680" spans="1:6" ht="16.5" customHeight="1">
      <c r="A2680" s="737">
        <f t="shared" si="41"/>
        <v>2675</v>
      </c>
      <c r="B2680" s="737" t="s">
        <v>5087</v>
      </c>
      <c r="C2680" s="737" t="s">
        <v>2360</v>
      </c>
      <c r="D2680" s="737" t="s">
        <v>2371</v>
      </c>
      <c r="E2680" s="737">
        <v>1994</v>
      </c>
      <c r="F2680" s="737" t="s">
        <v>1459</v>
      </c>
    </row>
    <row r="2681" spans="1:6" ht="16.5" customHeight="1">
      <c r="A2681" s="737">
        <f t="shared" si="41"/>
        <v>2676</v>
      </c>
      <c r="B2681" s="737" t="s">
        <v>5088</v>
      </c>
      <c r="C2681" s="737" t="s">
        <v>2360</v>
      </c>
      <c r="D2681" s="737" t="s">
        <v>2371</v>
      </c>
      <c r="E2681" s="737">
        <v>1994</v>
      </c>
      <c r="F2681" s="737" t="s">
        <v>1459</v>
      </c>
    </row>
    <row r="2682" spans="1:6" ht="16.5" customHeight="1">
      <c r="A2682" s="737">
        <f t="shared" si="41"/>
        <v>2677</v>
      </c>
      <c r="B2682" s="737" t="s">
        <v>5089</v>
      </c>
      <c r="C2682" s="737" t="s">
        <v>2360</v>
      </c>
      <c r="D2682" s="737" t="s">
        <v>2371</v>
      </c>
      <c r="E2682" s="737">
        <v>1994</v>
      </c>
      <c r="F2682" s="737" t="s">
        <v>1459</v>
      </c>
    </row>
    <row r="2683" spans="1:6" ht="16.5" customHeight="1">
      <c r="A2683" s="737">
        <f t="shared" si="41"/>
        <v>2678</v>
      </c>
      <c r="B2683" s="737" t="s">
        <v>5090</v>
      </c>
      <c r="C2683" s="737" t="s">
        <v>2360</v>
      </c>
      <c r="D2683" s="737" t="s">
        <v>2371</v>
      </c>
      <c r="E2683" s="737">
        <v>1994</v>
      </c>
      <c r="F2683" s="737" t="s">
        <v>1459</v>
      </c>
    </row>
    <row r="2684" spans="1:6" ht="16.5" customHeight="1">
      <c r="A2684" s="737">
        <f t="shared" si="41"/>
        <v>2679</v>
      </c>
      <c r="B2684" s="737" t="s">
        <v>5091</v>
      </c>
      <c r="C2684" s="737" t="s">
        <v>2360</v>
      </c>
      <c r="D2684" s="737" t="s">
        <v>2371</v>
      </c>
      <c r="E2684" s="737">
        <v>1994</v>
      </c>
      <c r="F2684" s="737" t="s">
        <v>1459</v>
      </c>
    </row>
    <row r="2685" spans="1:6" ht="16.5" customHeight="1">
      <c r="A2685" s="737">
        <f t="shared" si="41"/>
        <v>2680</v>
      </c>
      <c r="B2685" s="737" t="s">
        <v>5092</v>
      </c>
      <c r="C2685" s="737" t="s">
        <v>2360</v>
      </c>
      <c r="D2685" s="737" t="s">
        <v>2371</v>
      </c>
      <c r="E2685" s="737">
        <v>1994</v>
      </c>
      <c r="F2685" s="737" t="s">
        <v>1459</v>
      </c>
    </row>
    <row r="2686" spans="1:6" ht="16.5" customHeight="1">
      <c r="A2686" s="737">
        <f t="shared" si="41"/>
        <v>2681</v>
      </c>
      <c r="B2686" s="737" t="s">
        <v>5093</v>
      </c>
      <c r="C2686" s="737" t="s">
        <v>2360</v>
      </c>
      <c r="D2686" s="737" t="s">
        <v>2371</v>
      </c>
      <c r="E2686" s="737">
        <v>1994</v>
      </c>
      <c r="F2686" s="737" t="s">
        <v>1459</v>
      </c>
    </row>
    <row r="2687" spans="1:6" ht="16.5" customHeight="1">
      <c r="A2687" s="737">
        <f t="shared" si="41"/>
        <v>2682</v>
      </c>
      <c r="B2687" s="737" t="s">
        <v>5094</v>
      </c>
      <c r="C2687" s="737" t="s">
        <v>2360</v>
      </c>
      <c r="D2687" s="737" t="s">
        <v>2371</v>
      </c>
      <c r="E2687" s="737">
        <v>1994</v>
      </c>
      <c r="F2687" s="737" t="s">
        <v>1459</v>
      </c>
    </row>
    <row r="2688" spans="1:6" ht="16.5" customHeight="1">
      <c r="A2688" s="737">
        <f t="shared" si="41"/>
        <v>2683</v>
      </c>
      <c r="B2688" s="737" t="s">
        <v>5095</v>
      </c>
      <c r="C2688" s="737" t="s">
        <v>2360</v>
      </c>
      <c r="D2688" s="737" t="s">
        <v>2371</v>
      </c>
      <c r="E2688" s="737">
        <v>1994</v>
      </c>
      <c r="F2688" s="737" t="s">
        <v>1459</v>
      </c>
    </row>
    <row r="2689" spans="1:6" ht="16.5" customHeight="1">
      <c r="A2689" s="737">
        <f t="shared" si="41"/>
        <v>2684</v>
      </c>
      <c r="B2689" s="737" t="s">
        <v>5096</v>
      </c>
      <c r="C2689" s="737" t="s">
        <v>2360</v>
      </c>
      <c r="D2689" s="737" t="s">
        <v>2371</v>
      </c>
      <c r="E2689" s="737">
        <v>1994</v>
      </c>
      <c r="F2689" s="737" t="s">
        <v>1459</v>
      </c>
    </row>
    <row r="2690" spans="1:6" ht="16.5" customHeight="1">
      <c r="A2690" s="737">
        <f t="shared" si="41"/>
        <v>2685</v>
      </c>
      <c r="B2690" s="737" t="s">
        <v>5097</v>
      </c>
      <c r="C2690" s="737" t="s">
        <v>2360</v>
      </c>
      <c r="D2690" s="737" t="s">
        <v>2371</v>
      </c>
      <c r="E2690" s="737">
        <v>1994</v>
      </c>
      <c r="F2690" s="737" t="s">
        <v>1459</v>
      </c>
    </row>
    <row r="2691" spans="1:6" ht="16.5" customHeight="1">
      <c r="A2691" s="737">
        <f t="shared" si="41"/>
        <v>2686</v>
      </c>
      <c r="B2691" s="737" t="s">
        <v>5098</v>
      </c>
      <c r="C2691" s="737" t="s">
        <v>2360</v>
      </c>
      <c r="D2691" s="737" t="s">
        <v>2371</v>
      </c>
      <c r="E2691" s="737">
        <v>1994</v>
      </c>
      <c r="F2691" s="737" t="s">
        <v>1459</v>
      </c>
    </row>
    <row r="2692" spans="1:6" ht="16.5" customHeight="1">
      <c r="A2692" s="737">
        <f t="shared" si="41"/>
        <v>2687</v>
      </c>
      <c r="B2692" s="737" t="s">
        <v>5099</v>
      </c>
      <c r="C2692" s="737" t="s">
        <v>2360</v>
      </c>
      <c r="D2692" s="737" t="s">
        <v>2371</v>
      </c>
      <c r="E2692" s="737">
        <v>1994</v>
      </c>
      <c r="F2692" s="737" t="s">
        <v>1459</v>
      </c>
    </row>
    <row r="2693" spans="1:6" ht="16.5" customHeight="1">
      <c r="A2693" s="737">
        <f t="shared" si="41"/>
        <v>2688</v>
      </c>
      <c r="B2693" s="737" t="s">
        <v>5100</v>
      </c>
      <c r="C2693" s="737" t="s">
        <v>2360</v>
      </c>
      <c r="D2693" s="737" t="s">
        <v>2371</v>
      </c>
      <c r="E2693" s="737">
        <v>1994</v>
      </c>
      <c r="F2693" s="737" t="s">
        <v>1459</v>
      </c>
    </row>
    <row r="2694" spans="1:6" ht="16.5" customHeight="1">
      <c r="A2694" s="737">
        <f t="shared" si="41"/>
        <v>2689</v>
      </c>
      <c r="B2694" s="737" t="s">
        <v>5101</v>
      </c>
      <c r="C2694" s="737" t="s">
        <v>2360</v>
      </c>
      <c r="D2694" s="737" t="s">
        <v>2371</v>
      </c>
      <c r="E2694" s="737">
        <v>1994</v>
      </c>
      <c r="F2694" s="737" t="s">
        <v>1459</v>
      </c>
    </row>
    <row r="2695" spans="1:6" ht="16.5" customHeight="1">
      <c r="A2695" s="737">
        <f t="shared" si="41"/>
        <v>2690</v>
      </c>
      <c r="B2695" s="737" t="s">
        <v>5102</v>
      </c>
      <c r="C2695" s="737" t="s">
        <v>2360</v>
      </c>
      <c r="D2695" s="737" t="s">
        <v>2371</v>
      </c>
      <c r="E2695" s="737">
        <v>1994</v>
      </c>
      <c r="F2695" s="737" t="s">
        <v>1459</v>
      </c>
    </row>
    <row r="2696" spans="1:6" ht="16.5" customHeight="1">
      <c r="A2696" s="737">
        <f t="shared" ref="A2696:A2759" si="42">A2695+1</f>
        <v>2691</v>
      </c>
      <c r="B2696" s="737" t="s">
        <v>5103</v>
      </c>
      <c r="C2696" s="737" t="s">
        <v>2360</v>
      </c>
      <c r="D2696" s="737" t="s">
        <v>2371</v>
      </c>
      <c r="E2696" s="737">
        <v>1994</v>
      </c>
      <c r="F2696" s="737" t="s">
        <v>1459</v>
      </c>
    </row>
    <row r="2697" spans="1:6" ht="16.5" customHeight="1">
      <c r="A2697" s="737">
        <f t="shared" si="42"/>
        <v>2692</v>
      </c>
      <c r="B2697" s="737" t="s">
        <v>5104</v>
      </c>
      <c r="C2697" s="737" t="s">
        <v>2360</v>
      </c>
      <c r="D2697" s="737" t="s">
        <v>2371</v>
      </c>
      <c r="E2697" s="737">
        <v>1994</v>
      </c>
      <c r="F2697" s="737" t="s">
        <v>1459</v>
      </c>
    </row>
    <row r="2698" spans="1:6" ht="16.5" customHeight="1">
      <c r="A2698" s="737">
        <f t="shared" si="42"/>
        <v>2693</v>
      </c>
      <c r="B2698" s="737" t="s">
        <v>5105</v>
      </c>
      <c r="C2698" s="737" t="s">
        <v>2360</v>
      </c>
      <c r="D2698" s="737" t="s">
        <v>2371</v>
      </c>
      <c r="E2698" s="737">
        <v>1994</v>
      </c>
      <c r="F2698" s="737" t="s">
        <v>1459</v>
      </c>
    </row>
    <row r="2699" spans="1:6" ht="16.5" customHeight="1">
      <c r="A2699" s="737">
        <f t="shared" si="42"/>
        <v>2694</v>
      </c>
      <c r="B2699" s="737" t="s">
        <v>5106</v>
      </c>
      <c r="C2699" s="737" t="s">
        <v>2360</v>
      </c>
      <c r="D2699" s="737" t="s">
        <v>2371</v>
      </c>
      <c r="E2699" s="737">
        <v>1994</v>
      </c>
      <c r="F2699" s="737" t="s">
        <v>1459</v>
      </c>
    </row>
    <row r="2700" spans="1:6" ht="16.5" customHeight="1">
      <c r="A2700" s="737">
        <f t="shared" si="42"/>
        <v>2695</v>
      </c>
      <c r="B2700" s="737" t="s">
        <v>5107</v>
      </c>
      <c r="C2700" s="737" t="s">
        <v>2360</v>
      </c>
      <c r="D2700" s="737" t="s">
        <v>2371</v>
      </c>
      <c r="E2700" s="737">
        <v>1994</v>
      </c>
      <c r="F2700" s="737" t="s">
        <v>1459</v>
      </c>
    </row>
    <row r="2701" spans="1:6" ht="16.5" customHeight="1">
      <c r="A2701" s="737">
        <f t="shared" si="42"/>
        <v>2696</v>
      </c>
      <c r="B2701" s="737" t="s">
        <v>5108</v>
      </c>
      <c r="C2701" s="737" t="s">
        <v>2360</v>
      </c>
      <c r="D2701" s="737" t="s">
        <v>2371</v>
      </c>
      <c r="E2701" s="737">
        <v>1994</v>
      </c>
      <c r="F2701" s="737" t="s">
        <v>1459</v>
      </c>
    </row>
    <row r="2702" spans="1:6" ht="16.5" customHeight="1">
      <c r="A2702" s="737">
        <f t="shared" si="42"/>
        <v>2697</v>
      </c>
      <c r="B2702" s="737" t="s">
        <v>5109</v>
      </c>
      <c r="C2702" s="737" t="s">
        <v>2360</v>
      </c>
      <c r="D2702" s="737" t="s">
        <v>2371</v>
      </c>
      <c r="E2702" s="737">
        <v>1995</v>
      </c>
      <c r="F2702" s="737" t="s">
        <v>1459</v>
      </c>
    </row>
    <row r="2703" spans="1:6" ht="16.5" customHeight="1">
      <c r="A2703" s="737">
        <f t="shared" si="42"/>
        <v>2698</v>
      </c>
      <c r="B2703" s="737" t="s">
        <v>5110</v>
      </c>
      <c r="C2703" s="737" t="s">
        <v>2360</v>
      </c>
      <c r="D2703" s="737" t="s">
        <v>2371</v>
      </c>
      <c r="E2703" s="737">
        <v>1997</v>
      </c>
      <c r="F2703" s="737" t="s">
        <v>1459</v>
      </c>
    </row>
    <row r="2704" spans="1:6" ht="16.5" customHeight="1">
      <c r="A2704" s="737">
        <f t="shared" si="42"/>
        <v>2699</v>
      </c>
      <c r="B2704" s="737" t="s">
        <v>5111</v>
      </c>
      <c r="C2704" s="737" t="s">
        <v>2360</v>
      </c>
      <c r="D2704" s="737" t="s">
        <v>2371</v>
      </c>
      <c r="E2704" s="737">
        <v>1997</v>
      </c>
      <c r="F2704" s="737" t="s">
        <v>1459</v>
      </c>
    </row>
    <row r="2705" spans="1:6" ht="16.5" customHeight="1">
      <c r="A2705" s="737">
        <f t="shared" si="42"/>
        <v>2700</v>
      </c>
      <c r="B2705" s="737" t="s">
        <v>5112</v>
      </c>
      <c r="C2705" s="737" t="s">
        <v>2360</v>
      </c>
      <c r="D2705" s="737" t="s">
        <v>2371</v>
      </c>
      <c r="E2705" s="737">
        <v>1997</v>
      </c>
      <c r="F2705" s="737" t="s">
        <v>1459</v>
      </c>
    </row>
    <row r="2706" spans="1:6" ht="16.5" customHeight="1">
      <c r="A2706" s="737">
        <f t="shared" si="42"/>
        <v>2701</v>
      </c>
      <c r="B2706" s="737" t="s">
        <v>5113</v>
      </c>
      <c r="C2706" s="737" t="s">
        <v>2360</v>
      </c>
      <c r="D2706" s="737" t="s">
        <v>2371</v>
      </c>
      <c r="E2706" s="737">
        <v>1997</v>
      </c>
      <c r="F2706" s="737" t="s">
        <v>1459</v>
      </c>
    </row>
    <row r="2707" spans="1:6" ht="16.5" customHeight="1">
      <c r="A2707" s="737">
        <f t="shared" si="42"/>
        <v>2702</v>
      </c>
      <c r="B2707" s="737" t="s">
        <v>5114</v>
      </c>
      <c r="C2707" s="737" t="s">
        <v>2360</v>
      </c>
      <c r="D2707" s="737" t="s">
        <v>2371</v>
      </c>
      <c r="E2707" s="737">
        <v>1997</v>
      </c>
      <c r="F2707" s="737" t="s">
        <v>1459</v>
      </c>
    </row>
    <row r="2708" spans="1:6" ht="16.5" customHeight="1">
      <c r="A2708" s="737">
        <f t="shared" si="42"/>
        <v>2703</v>
      </c>
      <c r="B2708" s="737" t="s">
        <v>5115</v>
      </c>
      <c r="C2708" s="737" t="s">
        <v>2360</v>
      </c>
      <c r="D2708" s="737" t="s">
        <v>2371</v>
      </c>
      <c r="E2708" s="737">
        <v>1997</v>
      </c>
      <c r="F2708" s="737" t="s">
        <v>1459</v>
      </c>
    </row>
    <row r="2709" spans="1:6" ht="16.5" customHeight="1">
      <c r="A2709" s="737">
        <f t="shared" si="42"/>
        <v>2704</v>
      </c>
      <c r="B2709" s="737" t="s">
        <v>5116</v>
      </c>
      <c r="C2709" s="737" t="s">
        <v>2360</v>
      </c>
      <c r="D2709" s="737" t="s">
        <v>2371</v>
      </c>
      <c r="E2709" s="737">
        <v>1997</v>
      </c>
      <c r="F2709" s="737" t="s">
        <v>1459</v>
      </c>
    </row>
    <row r="2710" spans="1:6" ht="16.5" customHeight="1">
      <c r="A2710" s="737">
        <f t="shared" si="42"/>
        <v>2705</v>
      </c>
      <c r="B2710" s="737" t="s">
        <v>5117</v>
      </c>
      <c r="C2710" s="737" t="s">
        <v>2360</v>
      </c>
      <c r="D2710" s="737" t="s">
        <v>2371</v>
      </c>
      <c r="E2710" s="737">
        <v>1997</v>
      </c>
      <c r="F2710" s="737" t="s">
        <v>1459</v>
      </c>
    </row>
    <row r="2711" spans="1:6" ht="16.5" customHeight="1">
      <c r="A2711" s="737">
        <f t="shared" si="42"/>
        <v>2706</v>
      </c>
      <c r="B2711" s="737" t="s">
        <v>5118</v>
      </c>
      <c r="C2711" s="737" t="s">
        <v>2360</v>
      </c>
      <c r="D2711" s="737" t="s">
        <v>2371</v>
      </c>
      <c r="E2711" s="737">
        <v>1997</v>
      </c>
      <c r="F2711" s="737" t="s">
        <v>1459</v>
      </c>
    </row>
    <row r="2712" spans="1:6" ht="16.5" customHeight="1">
      <c r="A2712" s="737">
        <f t="shared" si="42"/>
        <v>2707</v>
      </c>
      <c r="B2712" s="737" t="s">
        <v>5119</v>
      </c>
      <c r="C2712" s="737" t="s">
        <v>2360</v>
      </c>
      <c r="D2712" s="737" t="s">
        <v>2371</v>
      </c>
      <c r="E2712" s="737">
        <v>1997</v>
      </c>
      <c r="F2712" s="737" t="s">
        <v>1459</v>
      </c>
    </row>
    <row r="2713" spans="1:6" ht="16.5" customHeight="1">
      <c r="A2713" s="737">
        <f t="shared" si="42"/>
        <v>2708</v>
      </c>
      <c r="B2713" s="737" t="s">
        <v>5120</v>
      </c>
      <c r="C2713" s="737" t="s">
        <v>2360</v>
      </c>
      <c r="D2713" s="737" t="s">
        <v>2371</v>
      </c>
      <c r="E2713" s="737">
        <v>1997</v>
      </c>
      <c r="F2713" s="737" t="s">
        <v>1459</v>
      </c>
    </row>
    <row r="2714" spans="1:6" ht="16.5" customHeight="1">
      <c r="A2714" s="737">
        <f t="shared" si="42"/>
        <v>2709</v>
      </c>
      <c r="B2714" s="737" t="s">
        <v>5121</v>
      </c>
      <c r="C2714" s="737" t="s">
        <v>2360</v>
      </c>
      <c r="D2714" s="737" t="s">
        <v>2371</v>
      </c>
      <c r="E2714" s="737">
        <v>1997</v>
      </c>
      <c r="F2714" s="737" t="s">
        <v>1459</v>
      </c>
    </row>
    <row r="2715" spans="1:6" ht="16.5" customHeight="1">
      <c r="A2715" s="737">
        <f t="shared" si="42"/>
        <v>2710</v>
      </c>
      <c r="B2715" s="737" t="s">
        <v>5122</v>
      </c>
      <c r="C2715" s="737" t="s">
        <v>2360</v>
      </c>
      <c r="D2715" s="737" t="s">
        <v>2371</v>
      </c>
      <c r="E2715" s="737">
        <v>1997</v>
      </c>
      <c r="F2715" s="737" t="s">
        <v>1459</v>
      </c>
    </row>
    <row r="2716" spans="1:6" ht="16.5" customHeight="1">
      <c r="A2716" s="737">
        <f t="shared" si="42"/>
        <v>2711</v>
      </c>
      <c r="B2716" s="737" t="s">
        <v>5123</v>
      </c>
      <c r="C2716" s="737" t="s">
        <v>2360</v>
      </c>
      <c r="D2716" s="737" t="s">
        <v>2371</v>
      </c>
      <c r="E2716" s="737">
        <v>1997</v>
      </c>
      <c r="F2716" s="737" t="s">
        <v>1459</v>
      </c>
    </row>
    <row r="2717" spans="1:6" ht="16.5" customHeight="1">
      <c r="A2717" s="737">
        <f t="shared" si="42"/>
        <v>2712</v>
      </c>
      <c r="B2717" s="737" t="s">
        <v>5124</v>
      </c>
      <c r="C2717" s="737" t="s">
        <v>2360</v>
      </c>
      <c r="D2717" s="737" t="s">
        <v>2371</v>
      </c>
      <c r="E2717" s="737">
        <v>1999</v>
      </c>
      <c r="F2717" s="737" t="s">
        <v>1459</v>
      </c>
    </row>
    <row r="2718" spans="1:6" ht="16.5" customHeight="1">
      <c r="A2718" s="737">
        <f t="shared" si="42"/>
        <v>2713</v>
      </c>
      <c r="B2718" s="737" t="s">
        <v>5125</v>
      </c>
      <c r="C2718" s="737" t="s">
        <v>2360</v>
      </c>
      <c r="D2718" s="737" t="s">
        <v>2371</v>
      </c>
      <c r="E2718" s="737">
        <v>1999</v>
      </c>
      <c r="F2718" s="737" t="s">
        <v>1459</v>
      </c>
    </row>
    <row r="2719" spans="1:6" ht="16.5" customHeight="1">
      <c r="A2719" s="737">
        <f t="shared" si="42"/>
        <v>2714</v>
      </c>
      <c r="B2719" s="737" t="s">
        <v>5126</v>
      </c>
      <c r="C2719" s="737" t="s">
        <v>2360</v>
      </c>
      <c r="D2719" s="737" t="s">
        <v>2371</v>
      </c>
      <c r="E2719" s="737">
        <v>1999</v>
      </c>
      <c r="F2719" s="737" t="s">
        <v>1459</v>
      </c>
    </row>
    <row r="2720" spans="1:6" ht="16.5" customHeight="1">
      <c r="A2720" s="737">
        <f t="shared" si="42"/>
        <v>2715</v>
      </c>
      <c r="B2720" s="737" t="s">
        <v>5127</v>
      </c>
      <c r="C2720" s="737" t="s">
        <v>2360</v>
      </c>
      <c r="D2720" s="737" t="s">
        <v>2371</v>
      </c>
      <c r="E2720" s="737">
        <v>1999</v>
      </c>
      <c r="F2720" s="737" t="s">
        <v>1459</v>
      </c>
    </row>
    <row r="2721" spans="1:6" ht="16.5" customHeight="1">
      <c r="A2721" s="737">
        <f t="shared" si="42"/>
        <v>2716</v>
      </c>
      <c r="B2721" s="737" t="s">
        <v>5128</v>
      </c>
      <c r="C2721" s="737" t="s">
        <v>2360</v>
      </c>
      <c r="D2721" s="737" t="s">
        <v>2371</v>
      </c>
      <c r="E2721" s="737">
        <v>1999</v>
      </c>
      <c r="F2721" s="737" t="s">
        <v>1459</v>
      </c>
    </row>
    <row r="2722" spans="1:6" ht="16.5" customHeight="1">
      <c r="A2722" s="737">
        <f t="shared" si="42"/>
        <v>2717</v>
      </c>
      <c r="B2722" s="737" t="s">
        <v>5129</v>
      </c>
      <c r="C2722" s="737" t="s">
        <v>2360</v>
      </c>
      <c r="D2722" s="737" t="s">
        <v>2371</v>
      </c>
      <c r="E2722" s="737">
        <v>1999</v>
      </c>
      <c r="F2722" s="737" t="s">
        <v>1459</v>
      </c>
    </row>
    <row r="2723" spans="1:6" ht="16.5" customHeight="1">
      <c r="A2723" s="737">
        <f t="shared" si="42"/>
        <v>2718</v>
      </c>
      <c r="B2723" s="737" t="s">
        <v>5130</v>
      </c>
      <c r="C2723" s="737" t="s">
        <v>2360</v>
      </c>
      <c r="D2723" s="737" t="s">
        <v>2371</v>
      </c>
      <c r="E2723" s="737">
        <v>1999</v>
      </c>
      <c r="F2723" s="737" t="s">
        <v>1459</v>
      </c>
    </row>
    <row r="2724" spans="1:6" ht="16.5" customHeight="1">
      <c r="A2724" s="737">
        <f t="shared" si="42"/>
        <v>2719</v>
      </c>
      <c r="B2724" s="737" t="s">
        <v>5131</v>
      </c>
      <c r="C2724" s="737" t="s">
        <v>2360</v>
      </c>
      <c r="D2724" s="737" t="s">
        <v>2371</v>
      </c>
      <c r="E2724" s="737">
        <v>1999</v>
      </c>
      <c r="F2724" s="737" t="s">
        <v>1459</v>
      </c>
    </row>
    <row r="2725" spans="1:6" ht="16.5" customHeight="1">
      <c r="A2725" s="737">
        <f t="shared" si="42"/>
        <v>2720</v>
      </c>
      <c r="B2725" s="737" t="s">
        <v>5132</v>
      </c>
      <c r="C2725" s="737" t="s">
        <v>2360</v>
      </c>
      <c r="D2725" s="737" t="s">
        <v>2371</v>
      </c>
      <c r="E2725" s="737">
        <v>1999</v>
      </c>
      <c r="F2725" s="737" t="s">
        <v>1459</v>
      </c>
    </row>
    <row r="2726" spans="1:6" ht="16.5" customHeight="1">
      <c r="A2726" s="737">
        <f t="shared" si="42"/>
        <v>2721</v>
      </c>
      <c r="B2726" s="737" t="s">
        <v>5133</v>
      </c>
      <c r="C2726" s="737" t="s">
        <v>2360</v>
      </c>
      <c r="D2726" s="737" t="s">
        <v>2371</v>
      </c>
      <c r="E2726" s="737">
        <v>1999</v>
      </c>
      <c r="F2726" s="737" t="s">
        <v>1459</v>
      </c>
    </row>
    <row r="2727" spans="1:6" ht="16.5" customHeight="1">
      <c r="A2727" s="737">
        <f t="shared" si="42"/>
        <v>2722</v>
      </c>
      <c r="B2727" s="737" t="s">
        <v>5134</v>
      </c>
      <c r="C2727" s="737" t="s">
        <v>2360</v>
      </c>
      <c r="D2727" s="737" t="s">
        <v>2371</v>
      </c>
      <c r="E2727" s="737">
        <v>1999</v>
      </c>
      <c r="F2727" s="737" t="s">
        <v>1459</v>
      </c>
    </row>
    <row r="2728" spans="1:6" ht="16.5" customHeight="1">
      <c r="A2728" s="737">
        <f t="shared" si="42"/>
        <v>2723</v>
      </c>
      <c r="B2728" s="737" t="s">
        <v>5135</v>
      </c>
      <c r="C2728" s="737" t="s">
        <v>2360</v>
      </c>
      <c r="D2728" s="737" t="s">
        <v>2371</v>
      </c>
      <c r="E2728" s="737">
        <v>2000</v>
      </c>
      <c r="F2728" s="737" t="s">
        <v>1459</v>
      </c>
    </row>
    <row r="2729" spans="1:6" ht="16.5" customHeight="1">
      <c r="A2729" s="737">
        <f t="shared" si="42"/>
        <v>2724</v>
      </c>
      <c r="B2729" s="737" t="s">
        <v>5136</v>
      </c>
      <c r="C2729" s="737" t="s">
        <v>2360</v>
      </c>
      <c r="D2729" s="737" t="s">
        <v>2371</v>
      </c>
      <c r="E2729" s="737">
        <v>2000</v>
      </c>
      <c r="F2729" s="737" t="s">
        <v>1459</v>
      </c>
    </row>
    <row r="2730" spans="1:6" ht="16.5" customHeight="1">
      <c r="A2730" s="737">
        <f t="shared" si="42"/>
        <v>2725</v>
      </c>
      <c r="B2730" s="737" t="s">
        <v>5137</v>
      </c>
      <c r="C2730" s="737" t="s">
        <v>2360</v>
      </c>
      <c r="D2730" s="737" t="s">
        <v>2371</v>
      </c>
      <c r="E2730" s="737">
        <v>2000</v>
      </c>
      <c r="F2730" s="737" t="s">
        <v>1459</v>
      </c>
    </row>
    <row r="2731" spans="1:6" ht="16.5" customHeight="1">
      <c r="A2731" s="737">
        <f t="shared" si="42"/>
        <v>2726</v>
      </c>
      <c r="B2731" s="737" t="s">
        <v>5138</v>
      </c>
      <c r="C2731" s="737" t="s">
        <v>2360</v>
      </c>
      <c r="D2731" s="737" t="s">
        <v>2371</v>
      </c>
      <c r="E2731" s="737">
        <v>2000</v>
      </c>
      <c r="F2731" s="737" t="s">
        <v>1459</v>
      </c>
    </row>
    <row r="2732" spans="1:6" ht="16.5" customHeight="1">
      <c r="A2732" s="737">
        <f t="shared" si="42"/>
        <v>2727</v>
      </c>
      <c r="B2732" s="737" t="s">
        <v>5139</v>
      </c>
      <c r="C2732" s="737" t="s">
        <v>2360</v>
      </c>
      <c r="D2732" s="737" t="s">
        <v>2371</v>
      </c>
      <c r="E2732" s="737">
        <v>2000</v>
      </c>
      <c r="F2732" s="737" t="s">
        <v>1459</v>
      </c>
    </row>
    <row r="2733" spans="1:6" ht="16.5" customHeight="1">
      <c r="A2733" s="737">
        <f t="shared" si="42"/>
        <v>2728</v>
      </c>
      <c r="B2733" s="737" t="s">
        <v>5140</v>
      </c>
      <c r="C2733" s="737" t="s">
        <v>2360</v>
      </c>
      <c r="D2733" s="737" t="s">
        <v>2371</v>
      </c>
      <c r="E2733" s="737">
        <v>2000</v>
      </c>
      <c r="F2733" s="737" t="s">
        <v>1459</v>
      </c>
    </row>
    <row r="2734" spans="1:6" ht="16.5" customHeight="1">
      <c r="A2734" s="737">
        <f t="shared" si="42"/>
        <v>2729</v>
      </c>
      <c r="B2734" s="737" t="s">
        <v>5141</v>
      </c>
      <c r="C2734" s="737" t="s">
        <v>2360</v>
      </c>
      <c r="D2734" s="737" t="s">
        <v>2371</v>
      </c>
      <c r="E2734" s="737">
        <v>2000</v>
      </c>
      <c r="F2734" s="737" t="s">
        <v>1459</v>
      </c>
    </row>
    <row r="2735" spans="1:6" ht="16.5" customHeight="1">
      <c r="A2735" s="737">
        <f t="shared" si="42"/>
        <v>2730</v>
      </c>
      <c r="B2735" s="737" t="s">
        <v>5142</v>
      </c>
      <c r="C2735" s="737" t="s">
        <v>2360</v>
      </c>
      <c r="D2735" s="737" t="s">
        <v>2371</v>
      </c>
      <c r="E2735" s="737">
        <v>2000</v>
      </c>
      <c r="F2735" s="737" t="s">
        <v>1459</v>
      </c>
    </row>
    <row r="2736" spans="1:6" ht="16.5" customHeight="1">
      <c r="A2736" s="737">
        <f t="shared" si="42"/>
        <v>2731</v>
      </c>
      <c r="B2736" s="737" t="s">
        <v>5143</v>
      </c>
      <c r="C2736" s="737" t="s">
        <v>2360</v>
      </c>
      <c r="D2736" s="737" t="s">
        <v>2371</v>
      </c>
      <c r="E2736" s="737">
        <v>2000</v>
      </c>
      <c r="F2736" s="737" t="s">
        <v>1459</v>
      </c>
    </row>
    <row r="2737" spans="1:6" ht="16.5" customHeight="1">
      <c r="A2737" s="737">
        <f t="shared" si="42"/>
        <v>2732</v>
      </c>
      <c r="B2737" s="737" t="s">
        <v>5144</v>
      </c>
      <c r="C2737" s="737" t="s">
        <v>2360</v>
      </c>
      <c r="D2737" s="737" t="s">
        <v>2371</v>
      </c>
      <c r="E2737" s="737">
        <v>2000</v>
      </c>
      <c r="F2737" s="737" t="s">
        <v>1459</v>
      </c>
    </row>
    <row r="2738" spans="1:6" ht="16.5" customHeight="1">
      <c r="A2738" s="737">
        <f t="shared" si="42"/>
        <v>2733</v>
      </c>
      <c r="B2738" s="737" t="s">
        <v>5145</v>
      </c>
      <c r="C2738" s="737" t="s">
        <v>2360</v>
      </c>
      <c r="D2738" s="737" t="s">
        <v>2371</v>
      </c>
      <c r="E2738" s="737">
        <v>2000</v>
      </c>
      <c r="F2738" s="737" t="s">
        <v>1459</v>
      </c>
    </row>
    <row r="2739" spans="1:6" ht="16.5" customHeight="1">
      <c r="A2739" s="737">
        <f t="shared" si="42"/>
        <v>2734</v>
      </c>
      <c r="B2739" s="737" t="s">
        <v>5146</v>
      </c>
      <c r="C2739" s="737" t="s">
        <v>2360</v>
      </c>
      <c r="D2739" s="737" t="s">
        <v>2371</v>
      </c>
      <c r="E2739" s="737">
        <v>2000</v>
      </c>
      <c r="F2739" s="737" t="s">
        <v>1459</v>
      </c>
    </row>
    <row r="2740" spans="1:6" ht="16.5" customHeight="1">
      <c r="A2740" s="737">
        <f t="shared" si="42"/>
        <v>2735</v>
      </c>
      <c r="B2740" s="737" t="s">
        <v>5147</v>
      </c>
      <c r="C2740" s="737" t="s">
        <v>2360</v>
      </c>
      <c r="D2740" s="737" t="s">
        <v>2371</v>
      </c>
      <c r="E2740" s="737">
        <v>2000</v>
      </c>
      <c r="F2740" s="737" t="s">
        <v>1459</v>
      </c>
    </row>
    <row r="2741" spans="1:6" ht="16.5" customHeight="1">
      <c r="A2741" s="737">
        <f t="shared" si="42"/>
        <v>2736</v>
      </c>
      <c r="B2741" s="737" t="s">
        <v>5148</v>
      </c>
      <c r="C2741" s="737" t="s">
        <v>2360</v>
      </c>
      <c r="D2741" s="737" t="s">
        <v>2371</v>
      </c>
      <c r="E2741" s="737">
        <v>2000</v>
      </c>
      <c r="F2741" s="737" t="s">
        <v>1459</v>
      </c>
    </row>
    <row r="2742" spans="1:6" ht="16.5" customHeight="1">
      <c r="A2742" s="737">
        <f t="shared" si="42"/>
        <v>2737</v>
      </c>
      <c r="B2742" s="737" t="s">
        <v>5149</v>
      </c>
      <c r="C2742" s="737" t="s">
        <v>2360</v>
      </c>
      <c r="D2742" s="737" t="s">
        <v>2371</v>
      </c>
      <c r="E2742" s="737">
        <v>2000</v>
      </c>
      <c r="F2742" s="737" t="s">
        <v>1459</v>
      </c>
    </row>
    <row r="2743" spans="1:6" ht="16.5" customHeight="1">
      <c r="A2743" s="737">
        <f t="shared" si="42"/>
        <v>2738</v>
      </c>
      <c r="B2743" s="737" t="s">
        <v>5150</v>
      </c>
      <c r="C2743" s="737" t="s">
        <v>2360</v>
      </c>
      <c r="D2743" s="737" t="s">
        <v>2371</v>
      </c>
      <c r="E2743" s="737">
        <v>2000</v>
      </c>
      <c r="F2743" s="737" t="s">
        <v>1459</v>
      </c>
    </row>
    <row r="2744" spans="1:6" ht="16.5" customHeight="1">
      <c r="A2744" s="737">
        <f t="shared" si="42"/>
        <v>2739</v>
      </c>
      <c r="B2744" s="737" t="s">
        <v>5151</v>
      </c>
      <c r="C2744" s="737" t="s">
        <v>2360</v>
      </c>
      <c r="D2744" s="737" t="s">
        <v>2371</v>
      </c>
      <c r="E2744" s="737">
        <v>2000</v>
      </c>
      <c r="F2744" s="737" t="s">
        <v>1459</v>
      </c>
    </row>
    <row r="2745" spans="1:6" ht="16.5" customHeight="1">
      <c r="A2745" s="737">
        <f t="shared" si="42"/>
        <v>2740</v>
      </c>
      <c r="B2745" s="737" t="s">
        <v>5152</v>
      </c>
      <c r="C2745" s="737" t="s">
        <v>2360</v>
      </c>
      <c r="D2745" s="737" t="s">
        <v>2371</v>
      </c>
      <c r="E2745" s="737">
        <v>2000</v>
      </c>
      <c r="F2745" s="737" t="s">
        <v>1459</v>
      </c>
    </row>
    <row r="2746" spans="1:6" ht="16.5" customHeight="1">
      <c r="A2746" s="737">
        <f t="shared" si="42"/>
        <v>2741</v>
      </c>
      <c r="B2746" s="737" t="s">
        <v>5153</v>
      </c>
      <c r="C2746" s="737" t="s">
        <v>2360</v>
      </c>
      <c r="D2746" s="737" t="s">
        <v>2371</v>
      </c>
      <c r="E2746" s="737">
        <v>2000</v>
      </c>
      <c r="F2746" s="737" t="s">
        <v>1459</v>
      </c>
    </row>
    <row r="2747" spans="1:6" ht="16.5" customHeight="1">
      <c r="A2747" s="737">
        <f t="shared" si="42"/>
        <v>2742</v>
      </c>
      <c r="B2747" s="737" t="s">
        <v>5154</v>
      </c>
      <c r="C2747" s="737" t="s">
        <v>2360</v>
      </c>
      <c r="D2747" s="737" t="s">
        <v>2371</v>
      </c>
      <c r="E2747" s="737">
        <v>2000</v>
      </c>
      <c r="F2747" s="737" t="s">
        <v>1459</v>
      </c>
    </row>
    <row r="2748" spans="1:6" ht="16.5" customHeight="1">
      <c r="A2748" s="737">
        <f t="shared" si="42"/>
        <v>2743</v>
      </c>
      <c r="B2748" s="737" t="s">
        <v>5155</v>
      </c>
      <c r="C2748" s="737" t="s">
        <v>2360</v>
      </c>
      <c r="D2748" s="737" t="s">
        <v>2371</v>
      </c>
      <c r="E2748" s="737">
        <v>2000</v>
      </c>
      <c r="F2748" s="737" t="s">
        <v>1459</v>
      </c>
    </row>
    <row r="2749" spans="1:6" ht="16.5" customHeight="1">
      <c r="A2749" s="737">
        <f t="shared" si="42"/>
        <v>2744</v>
      </c>
      <c r="B2749" s="737" t="s">
        <v>5156</v>
      </c>
      <c r="C2749" s="737" t="s">
        <v>2360</v>
      </c>
      <c r="D2749" s="737" t="s">
        <v>2371</v>
      </c>
      <c r="E2749" s="737">
        <v>2000</v>
      </c>
      <c r="F2749" s="737" t="s">
        <v>1459</v>
      </c>
    </row>
    <row r="2750" spans="1:6" ht="16.5" customHeight="1">
      <c r="A2750" s="737">
        <f t="shared" si="42"/>
        <v>2745</v>
      </c>
      <c r="B2750" s="737" t="s">
        <v>5157</v>
      </c>
      <c r="C2750" s="737" t="s">
        <v>2360</v>
      </c>
      <c r="D2750" s="737" t="s">
        <v>2371</v>
      </c>
      <c r="E2750" s="737">
        <v>2000</v>
      </c>
      <c r="F2750" s="737" t="s">
        <v>1459</v>
      </c>
    </row>
    <row r="2751" spans="1:6" ht="16.5" customHeight="1">
      <c r="A2751" s="737">
        <f t="shared" si="42"/>
        <v>2746</v>
      </c>
      <c r="B2751" s="737" t="s">
        <v>5158</v>
      </c>
      <c r="C2751" s="737" t="s">
        <v>2360</v>
      </c>
      <c r="D2751" s="737" t="s">
        <v>2371</v>
      </c>
      <c r="E2751" s="737">
        <v>2000</v>
      </c>
      <c r="F2751" s="737" t="s">
        <v>1459</v>
      </c>
    </row>
    <row r="2752" spans="1:6" ht="16.5" customHeight="1">
      <c r="A2752" s="737">
        <f t="shared" si="42"/>
        <v>2747</v>
      </c>
      <c r="B2752" s="737" t="s">
        <v>5159</v>
      </c>
      <c r="C2752" s="737" t="s">
        <v>2360</v>
      </c>
      <c r="D2752" s="737" t="s">
        <v>2371</v>
      </c>
      <c r="E2752" s="737">
        <v>2000</v>
      </c>
      <c r="F2752" s="737" t="s">
        <v>1459</v>
      </c>
    </row>
    <row r="2753" spans="1:6" ht="16.5" customHeight="1">
      <c r="A2753" s="737">
        <f t="shared" si="42"/>
        <v>2748</v>
      </c>
      <c r="B2753" s="737" t="s">
        <v>5160</v>
      </c>
      <c r="C2753" s="737" t="s">
        <v>2360</v>
      </c>
      <c r="D2753" s="737" t="s">
        <v>2371</v>
      </c>
      <c r="E2753" s="737">
        <v>2000</v>
      </c>
      <c r="F2753" s="737" t="s">
        <v>1459</v>
      </c>
    </row>
    <row r="2754" spans="1:6" ht="16.5" customHeight="1">
      <c r="A2754" s="737">
        <f t="shared" si="42"/>
        <v>2749</v>
      </c>
      <c r="B2754" s="737" t="s">
        <v>5161</v>
      </c>
      <c r="C2754" s="737" t="s">
        <v>2360</v>
      </c>
      <c r="D2754" s="737" t="s">
        <v>2371</v>
      </c>
      <c r="E2754" s="737">
        <v>2000</v>
      </c>
      <c r="F2754" s="737" t="s">
        <v>1459</v>
      </c>
    </row>
    <row r="2755" spans="1:6" ht="16.5" customHeight="1">
      <c r="A2755" s="737">
        <f t="shared" si="42"/>
        <v>2750</v>
      </c>
      <c r="B2755" s="737" t="s">
        <v>5162</v>
      </c>
      <c r="C2755" s="737" t="s">
        <v>2360</v>
      </c>
      <c r="D2755" s="737" t="s">
        <v>2371</v>
      </c>
      <c r="E2755" s="737">
        <v>2001</v>
      </c>
      <c r="F2755" s="737" t="s">
        <v>1459</v>
      </c>
    </row>
    <row r="2756" spans="1:6" ht="16.5" customHeight="1">
      <c r="A2756" s="737">
        <f t="shared" si="42"/>
        <v>2751</v>
      </c>
      <c r="B2756" s="737" t="s">
        <v>5163</v>
      </c>
      <c r="C2756" s="737" t="s">
        <v>2360</v>
      </c>
      <c r="D2756" s="737" t="s">
        <v>2371</v>
      </c>
      <c r="E2756" s="737">
        <v>2001</v>
      </c>
      <c r="F2756" s="737" t="s">
        <v>1459</v>
      </c>
    </row>
    <row r="2757" spans="1:6" ht="16.5" customHeight="1">
      <c r="A2757" s="737">
        <f t="shared" si="42"/>
        <v>2752</v>
      </c>
      <c r="B2757" s="737" t="s">
        <v>5164</v>
      </c>
      <c r="C2757" s="737" t="s">
        <v>2360</v>
      </c>
      <c r="D2757" s="737" t="s">
        <v>2371</v>
      </c>
      <c r="E2757" s="737">
        <v>2001</v>
      </c>
      <c r="F2757" s="737" t="s">
        <v>1459</v>
      </c>
    </row>
    <row r="2758" spans="1:6" ht="16.5" customHeight="1">
      <c r="A2758" s="737">
        <f t="shared" si="42"/>
        <v>2753</v>
      </c>
      <c r="B2758" s="737" t="s">
        <v>5165</v>
      </c>
      <c r="C2758" s="737" t="s">
        <v>2360</v>
      </c>
      <c r="D2758" s="737" t="s">
        <v>2371</v>
      </c>
      <c r="E2758" s="737">
        <v>2001</v>
      </c>
      <c r="F2758" s="737" t="s">
        <v>1459</v>
      </c>
    </row>
    <row r="2759" spans="1:6" ht="16.5" customHeight="1">
      <c r="A2759" s="737">
        <f t="shared" si="42"/>
        <v>2754</v>
      </c>
      <c r="B2759" s="737" t="s">
        <v>5166</v>
      </c>
      <c r="C2759" s="737" t="s">
        <v>2360</v>
      </c>
      <c r="D2759" s="737" t="s">
        <v>2371</v>
      </c>
      <c r="E2759" s="737">
        <v>2001</v>
      </c>
      <c r="F2759" s="737" t="s">
        <v>1459</v>
      </c>
    </row>
    <row r="2760" spans="1:6" ht="16.5" customHeight="1">
      <c r="A2760" s="737">
        <f t="shared" ref="A2760:A2823" si="43">A2759+1</f>
        <v>2755</v>
      </c>
      <c r="B2760" s="737" t="s">
        <v>5167</v>
      </c>
      <c r="C2760" s="737" t="s">
        <v>2360</v>
      </c>
      <c r="D2760" s="737" t="s">
        <v>2371</v>
      </c>
      <c r="E2760" s="737">
        <v>2001</v>
      </c>
      <c r="F2760" s="737" t="s">
        <v>1459</v>
      </c>
    </row>
    <row r="2761" spans="1:6" ht="16.5" customHeight="1">
      <c r="A2761" s="737">
        <f t="shared" si="43"/>
        <v>2756</v>
      </c>
      <c r="B2761" s="737" t="s">
        <v>5168</v>
      </c>
      <c r="C2761" s="737" t="s">
        <v>2360</v>
      </c>
      <c r="D2761" s="737" t="s">
        <v>2371</v>
      </c>
      <c r="E2761" s="737">
        <v>2001</v>
      </c>
      <c r="F2761" s="737" t="s">
        <v>1459</v>
      </c>
    </row>
    <row r="2762" spans="1:6" ht="16.5" customHeight="1">
      <c r="A2762" s="737">
        <f t="shared" si="43"/>
        <v>2757</v>
      </c>
      <c r="B2762" s="737" t="s">
        <v>5169</v>
      </c>
      <c r="C2762" s="737" t="s">
        <v>2360</v>
      </c>
      <c r="D2762" s="737" t="s">
        <v>2371</v>
      </c>
      <c r="E2762" s="737">
        <v>2001</v>
      </c>
      <c r="F2762" s="737" t="s">
        <v>1459</v>
      </c>
    </row>
    <row r="2763" spans="1:6" ht="16.5" customHeight="1">
      <c r="A2763" s="737">
        <f t="shared" si="43"/>
        <v>2758</v>
      </c>
      <c r="B2763" s="737" t="s">
        <v>5170</v>
      </c>
      <c r="C2763" s="737" t="s">
        <v>2360</v>
      </c>
      <c r="D2763" s="737" t="s">
        <v>2371</v>
      </c>
      <c r="E2763" s="737">
        <v>2001</v>
      </c>
      <c r="F2763" s="737" t="s">
        <v>1459</v>
      </c>
    </row>
    <row r="2764" spans="1:6" ht="16.5" customHeight="1">
      <c r="A2764" s="737">
        <f t="shared" si="43"/>
        <v>2759</v>
      </c>
      <c r="B2764" s="737" t="s">
        <v>5171</v>
      </c>
      <c r="C2764" s="737" t="s">
        <v>2360</v>
      </c>
      <c r="D2764" s="737" t="s">
        <v>2371</v>
      </c>
      <c r="E2764" s="737">
        <v>2001</v>
      </c>
      <c r="F2764" s="737" t="s">
        <v>1459</v>
      </c>
    </row>
    <row r="2765" spans="1:6" ht="16.5" customHeight="1">
      <c r="A2765" s="737">
        <f t="shared" si="43"/>
        <v>2760</v>
      </c>
      <c r="B2765" s="737" t="s">
        <v>5172</v>
      </c>
      <c r="C2765" s="737" t="s">
        <v>2360</v>
      </c>
      <c r="D2765" s="737" t="s">
        <v>2371</v>
      </c>
      <c r="E2765" s="737">
        <v>2001</v>
      </c>
      <c r="F2765" s="737" t="s">
        <v>1459</v>
      </c>
    </row>
    <row r="2766" spans="1:6" ht="16.5" customHeight="1">
      <c r="A2766" s="737">
        <f t="shared" si="43"/>
        <v>2761</v>
      </c>
      <c r="B2766" s="737" t="s">
        <v>5173</v>
      </c>
      <c r="C2766" s="737" t="s">
        <v>2360</v>
      </c>
      <c r="D2766" s="737" t="s">
        <v>2371</v>
      </c>
      <c r="E2766" s="737">
        <v>2001</v>
      </c>
      <c r="F2766" s="737" t="s">
        <v>1459</v>
      </c>
    </row>
    <row r="2767" spans="1:6" ht="16.5" customHeight="1">
      <c r="A2767" s="737">
        <f t="shared" si="43"/>
        <v>2762</v>
      </c>
      <c r="B2767" s="737" t="s">
        <v>5174</v>
      </c>
      <c r="C2767" s="737" t="s">
        <v>2360</v>
      </c>
      <c r="D2767" s="737" t="s">
        <v>2371</v>
      </c>
      <c r="E2767" s="737">
        <v>2001</v>
      </c>
      <c r="F2767" s="737" t="s">
        <v>1459</v>
      </c>
    </row>
    <row r="2768" spans="1:6" ht="16.5" customHeight="1">
      <c r="A2768" s="737">
        <f t="shared" si="43"/>
        <v>2763</v>
      </c>
      <c r="B2768" s="737" t="s">
        <v>5175</v>
      </c>
      <c r="C2768" s="737" t="s">
        <v>2360</v>
      </c>
      <c r="D2768" s="737" t="s">
        <v>2371</v>
      </c>
      <c r="E2768" s="737">
        <v>2001</v>
      </c>
      <c r="F2768" s="737" t="s">
        <v>1459</v>
      </c>
    </row>
    <row r="2769" spans="1:6" ht="16.5" customHeight="1">
      <c r="A2769" s="737">
        <f t="shared" si="43"/>
        <v>2764</v>
      </c>
      <c r="B2769" s="737" t="s">
        <v>5176</v>
      </c>
      <c r="C2769" s="737" t="s">
        <v>2360</v>
      </c>
      <c r="D2769" s="737" t="s">
        <v>2371</v>
      </c>
      <c r="E2769" s="737">
        <v>2001</v>
      </c>
      <c r="F2769" s="737" t="s">
        <v>1459</v>
      </c>
    </row>
    <row r="2770" spans="1:6" ht="16.5" customHeight="1">
      <c r="A2770" s="737">
        <f t="shared" si="43"/>
        <v>2765</v>
      </c>
      <c r="B2770" s="737" t="s">
        <v>5177</v>
      </c>
      <c r="C2770" s="737" t="s">
        <v>2360</v>
      </c>
      <c r="D2770" s="737" t="s">
        <v>2371</v>
      </c>
      <c r="E2770" s="737">
        <v>2001</v>
      </c>
      <c r="F2770" s="737" t="s">
        <v>1459</v>
      </c>
    </row>
    <row r="2771" spans="1:6" ht="16.5" customHeight="1">
      <c r="A2771" s="737">
        <f t="shared" si="43"/>
        <v>2766</v>
      </c>
      <c r="B2771" s="737" t="s">
        <v>5178</v>
      </c>
      <c r="C2771" s="737" t="s">
        <v>2360</v>
      </c>
      <c r="D2771" s="737" t="s">
        <v>2371</v>
      </c>
      <c r="E2771" s="737">
        <v>2001</v>
      </c>
      <c r="F2771" s="737" t="s">
        <v>1459</v>
      </c>
    </row>
    <row r="2772" spans="1:6" ht="16.5" customHeight="1">
      <c r="A2772" s="737">
        <f t="shared" si="43"/>
        <v>2767</v>
      </c>
      <c r="B2772" s="737" t="s">
        <v>5179</v>
      </c>
      <c r="C2772" s="737" t="s">
        <v>2360</v>
      </c>
      <c r="D2772" s="737" t="s">
        <v>2371</v>
      </c>
      <c r="E2772" s="737">
        <v>2001</v>
      </c>
      <c r="F2772" s="737" t="s">
        <v>1459</v>
      </c>
    </row>
    <row r="2773" spans="1:6" ht="16.5" customHeight="1">
      <c r="A2773" s="737">
        <f t="shared" si="43"/>
        <v>2768</v>
      </c>
      <c r="B2773" s="737" t="s">
        <v>5180</v>
      </c>
      <c r="C2773" s="737" t="s">
        <v>2360</v>
      </c>
      <c r="D2773" s="737" t="s">
        <v>2371</v>
      </c>
      <c r="E2773" s="737">
        <v>2001</v>
      </c>
      <c r="F2773" s="737" t="s">
        <v>1459</v>
      </c>
    </row>
    <row r="2774" spans="1:6" ht="16.5" customHeight="1">
      <c r="A2774" s="737">
        <f t="shared" si="43"/>
        <v>2769</v>
      </c>
      <c r="B2774" s="737" t="s">
        <v>5181</v>
      </c>
      <c r="C2774" s="737" t="s">
        <v>2360</v>
      </c>
      <c r="D2774" s="737" t="s">
        <v>2371</v>
      </c>
      <c r="E2774" s="737">
        <v>2001</v>
      </c>
      <c r="F2774" s="737" t="s">
        <v>1459</v>
      </c>
    </row>
    <row r="2775" spans="1:6" ht="16.5" customHeight="1">
      <c r="A2775" s="737">
        <f t="shared" si="43"/>
        <v>2770</v>
      </c>
      <c r="B2775" s="737" t="s">
        <v>5182</v>
      </c>
      <c r="C2775" s="737" t="s">
        <v>2360</v>
      </c>
      <c r="D2775" s="737" t="s">
        <v>2371</v>
      </c>
      <c r="E2775" s="737">
        <v>2001</v>
      </c>
      <c r="F2775" s="737" t="s">
        <v>1459</v>
      </c>
    </row>
    <row r="2776" spans="1:6" ht="16.5" customHeight="1">
      <c r="A2776" s="737">
        <f t="shared" si="43"/>
        <v>2771</v>
      </c>
      <c r="B2776" s="737" t="s">
        <v>5183</v>
      </c>
      <c r="C2776" s="737" t="s">
        <v>2360</v>
      </c>
      <c r="D2776" s="737" t="s">
        <v>2371</v>
      </c>
      <c r="E2776" s="737">
        <v>2001</v>
      </c>
      <c r="F2776" s="737" t="s">
        <v>1459</v>
      </c>
    </row>
    <row r="2777" spans="1:6" ht="16.5" customHeight="1">
      <c r="A2777" s="737">
        <f t="shared" si="43"/>
        <v>2772</v>
      </c>
      <c r="B2777" s="737" t="s">
        <v>5184</v>
      </c>
      <c r="C2777" s="737" t="s">
        <v>2360</v>
      </c>
      <c r="D2777" s="737" t="s">
        <v>2371</v>
      </c>
      <c r="E2777" s="737">
        <v>2001</v>
      </c>
      <c r="F2777" s="737" t="s">
        <v>1459</v>
      </c>
    </row>
    <row r="2778" spans="1:6" ht="16.5" customHeight="1">
      <c r="A2778" s="737">
        <f t="shared" si="43"/>
        <v>2773</v>
      </c>
      <c r="B2778" s="737" t="s">
        <v>5185</v>
      </c>
      <c r="C2778" s="737" t="s">
        <v>2360</v>
      </c>
      <c r="D2778" s="737" t="s">
        <v>2371</v>
      </c>
      <c r="E2778" s="737">
        <v>2001</v>
      </c>
      <c r="F2778" s="737" t="s">
        <v>1459</v>
      </c>
    </row>
    <row r="2779" spans="1:6" ht="16.5" customHeight="1">
      <c r="A2779" s="737">
        <f t="shared" si="43"/>
        <v>2774</v>
      </c>
      <c r="B2779" s="737" t="s">
        <v>5186</v>
      </c>
      <c r="C2779" s="737" t="s">
        <v>2360</v>
      </c>
      <c r="D2779" s="737" t="s">
        <v>2371</v>
      </c>
      <c r="E2779" s="737">
        <v>2001</v>
      </c>
      <c r="F2779" s="737" t="s">
        <v>1459</v>
      </c>
    </row>
    <row r="2780" spans="1:6" ht="16.5" customHeight="1">
      <c r="A2780" s="737">
        <f t="shared" si="43"/>
        <v>2775</v>
      </c>
      <c r="B2780" s="737" t="s">
        <v>5187</v>
      </c>
      <c r="C2780" s="737" t="s">
        <v>2360</v>
      </c>
      <c r="D2780" s="737" t="s">
        <v>2371</v>
      </c>
      <c r="E2780" s="737">
        <v>2001</v>
      </c>
      <c r="F2780" s="737" t="s">
        <v>1459</v>
      </c>
    </row>
    <row r="2781" spans="1:6" ht="16.5" customHeight="1">
      <c r="A2781" s="737">
        <f t="shared" si="43"/>
        <v>2776</v>
      </c>
      <c r="B2781" s="737" t="s">
        <v>5188</v>
      </c>
      <c r="C2781" s="737" t="s">
        <v>2360</v>
      </c>
      <c r="D2781" s="737" t="s">
        <v>2371</v>
      </c>
      <c r="E2781" s="737">
        <v>2001</v>
      </c>
      <c r="F2781" s="737" t="s">
        <v>1459</v>
      </c>
    </row>
    <row r="2782" spans="1:6" ht="16.5" customHeight="1">
      <c r="A2782" s="737">
        <f t="shared" si="43"/>
        <v>2777</v>
      </c>
      <c r="B2782" s="737" t="s">
        <v>5189</v>
      </c>
      <c r="C2782" s="737" t="s">
        <v>2360</v>
      </c>
      <c r="D2782" s="737" t="s">
        <v>2371</v>
      </c>
      <c r="E2782" s="737">
        <v>2001</v>
      </c>
      <c r="F2782" s="737" t="s">
        <v>1459</v>
      </c>
    </row>
    <row r="2783" spans="1:6" ht="16.5" customHeight="1">
      <c r="A2783" s="737">
        <f t="shared" si="43"/>
        <v>2778</v>
      </c>
      <c r="B2783" s="737" t="s">
        <v>5190</v>
      </c>
      <c r="C2783" s="737" t="s">
        <v>2360</v>
      </c>
      <c r="D2783" s="737" t="s">
        <v>2371</v>
      </c>
      <c r="E2783" s="737">
        <v>2001</v>
      </c>
      <c r="F2783" s="737" t="s">
        <v>1459</v>
      </c>
    </row>
    <row r="2784" spans="1:6" ht="16.5" customHeight="1">
      <c r="A2784" s="737">
        <f t="shared" si="43"/>
        <v>2779</v>
      </c>
      <c r="B2784" s="737" t="s">
        <v>5191</v>
      </c>
      <c r="C2784" s="737" t="s">
        <v>2360</v>
      </c>
      <c r="D2784" s="737" t="s">
        <v>2371</v>
      </c>
      <c r="E2784" s="737">
        <v>2001</v>
      </c>
      <c r="F2784" s="737" t="s">
        <v>1459</v>
      </c>
    </row>
    <row r="2785" spans="1:6" ht="16.5" customHeight="1">
      <c r="A2785" s="737">
        <f t="shared" si="43"/>
        <v>2780</v>
      </c>
      <c r="B2785" s="737" t="s">
        <v>5192</v>
      </c>
      <c r="C2785" s="737" t="s">
        <v>2360</v>
      </c>
      <c r="D2785" s="737" t="s">
        <v>2371</v>
      </c>
      <c r="E2785" s="737">
        <v>2001</v>
      </c>
      <c r="F2785" s="737" t="s">
        <v>1459</v>
      </c>
    </row>
    <row r="2786" spans="1:6" ht="16.5" customHeight="1">
      <c r="A2786" s="737">
        <f t="shared" si="43"/>
        <v>2781</v>
      </c>
      <c r="B2786" s="737" t="s">
        <v>5193</v>
      </c>
      <c r="C2786" s="737" t="s">
        <v>2360</v>
      </c>
      <c r="D2786" s="737" t="s">
        <v>2371</v>
      </c>
      <c r="E2786" s="737">
        <v>2004</v>
      </c>
      <c r="F2786" s="737" t="s">
        <v>1459</v>
      </c>
    </row>
    <row r="2787" spans="1:6" ht="16.5" customHeight="1">
      <c r="A2787" s="737">
        <f t="shared" si="43"/>
        <v>2782</v>
      </c>
      <c r="B2787" s="737" t="s">
        <v>5194</v>
      </c>
      <c r="C2787" s="737" t="s">
        <v>2360</v>
      </c>
      <c r="D2787" s="737" t="s">
        <v>2371</v>
      </c>
      <c r="E2787" s="737">
        <v>2004</v>
      </c>
      <c r="F2787" s="737" t="s">
        <v>1459</v>
      </c>
    </row>
    <row r="2788" spans="1:6" ht="16.5" customHeight="1">
      <c r="A2788" s="737">
        <f t="shared" si="43"/>
        <v>2783</v>
      </c>
      <c r="B2788" s="737" t="s">
        <v>5195</v>
      </c>
      <c r="C2788" s="737" t="s">
        <v>2360</v>
      </c>
      <c r="D2788" s="737" t="s">
        <v>2371</v>
      </c>
      <c r="E2788" s="737">
        <v>2005</v>
      </c>
      <c r="F2788" s="737" t="s">
        <v>1459</v>
      </c>
    </row>
    <row r="2789" spans="1:6" ht="16.5" customHeight="1">
      <c r="A2789" s="737">
        <f t="shared" si="43"/>
        <v>2784</v>
      </c>
      <c r="B2789" s="737" t="s">
        <v>5196</v>
      </c>
      <c r="C2789" s="737" t="s">
        <v>2360</v>
      </c>
      <c r="D2789" s="737" t="s">
        <v>2371</v>
      </c>
      <c r="E2789" s="737">
        <v>2005</v>
      </c>
      <c r="F2789" s="737" t="s">
        <v>1459</v>
      </c>
    </row>
    <row r="2790" spans="1:6" ht="16.5" customHeight="1">
      <c r="A2790" s="737">
        <f t="shared" si="43"/>
        <v>2785</v>
      </c>
      <c r="B2790" s="737" t="s">
        <v>5197</v>
      </c>
      <c r="C2790" s="737" t="s">
        <v>2360</v>
      </c>
      <c r="D2790" s="737" t="s">
        <v>2371</v>
      </c>
      <c r="E2790" s="737">
        <v>2006</v>
      </c>
      <c r="F2790" s="737" t="s">
        <v>1459</v>
      </c>
    </row>
    <row r="2791" spans="1:6" ht="16.5" customHeight="1">
      <c r="A2791" s="737">
        <f t="shared" si="43"/>
        <v>2786</v>
      </c>
      <c r="B2791" s="737" t="s">
        <v>5198</v>
      </c>
      <c r="C2791" s="737" t="s">
        <v>2360</v>
      </c>
      <c r="D2791" s="737" t="s">
        <v>2371</v>
      </c>
      <c r="E2791" s="737">
        <v>2006</v>
      </c>
      <c r="F2791" s="737" t="s">
        <v>1459</v>
      </c>
    </row>
    <row r="2792" spans="1:6" ht="16.5" customHeight="1">
      <c r="A2792" s="737">
        <f t="shared" si="43"/>
        <v>2787</v>
      </c>
      <c r="B2792" s="737" t="s">
        <v>5199</v>
      </c>
      <c r="C2792" s="737" t="s">
        <v>2360</v>
      </c>
      <c r="D2792" s="737" t="s">
        <v>2371</v>
      </c>
      <c r="E2792" s="737">
        <v>2006</v>
      </c>
      <c r="F2792" s="737" t="s">
        <v>1459</v>
      </c>
    </row>
    <row r="2793" spans="1:6" ht="16.5" customHeight="1">
      <c r="A2793" s="737">
        <f t="shared" si="43"/>
        <v>2788</v>
      </c>
      <c r="B2793" s="737" t="s">
        <v>5200</v>
      </c>
      <c r="C2793" s="737" t="s">
        <v>2360</v>
      </c>
      <c r="D2793" s="737" t="s">
        <v>2371</v>
      </c>
      <c r="E2793" s="737">
        <v>2006</v>
      </c>
      <c r="F2793" s="737" t="s">
        <v>1459</v>
      </c>
    </row>
    <row r="2794" spans="1:6" ht="16.5" customHeight="1">
      <c r="A2794" s="737">
        <f t="shared" si="43"/>
        <v>2789</v>
      </c>
      <c r="B2794" s="737" t="s">
        <v>5201</v>
      </c>
      <c r="C2794" s="737" t="s">
        <v>2360</v>
      </c>
      <c r="D2794" s="737" t="s">
        <v>2371</v>
      </c>
      <c r="E2794" s="737">
        <v>2006</v>
      </c>
      <c r="F2794" s="737" t="s">
        <v>1459</v>
      </c>
    </row>
    <row r="2795" spans="1:6" ht="16.5" customHeight="1">
      <c r="A2795" s="737">
        <f t="shared" si="43"/>
        <v>2790</v>
      </c>
      <c r="B2795" s="737" t="s">
        <v>5202</v>
      </c>
      <c r="C2795" s="737" t="s">
        <v>2360</v>
      </c>
      <c r="D2795" s="737" t="s">
        <v>2371</v>
      </c>
      <c r="E2795" s="737">
        <v>2006</v>
      </c>
      <c r="F2795" s="737" t="s">
        <v>1459</v>
      </c>
    </row>
    <row r="2796" spans="1:6" ht="16.5" customHeight="1">
      <c r="A2796" s="737">
        <f t="shared" si="43"/>
        <v>2791</v>
      </c>
      <c r="B2796" s="737" t="s">
        <v>5203</v>
      </c>
      <c r="C2796" s="737" t="s">
        <v>2360</v>
      </c>
      <c r="D2796" s="737" t="s">
        <v>2371</v>
      </c>
      <c r="E2796" s="737">
        <v>2006</v>
      </c>
      <c r="F2796" s="737" t="s">
        <v>1459</v>
      </c>
    </row>
    <row r="2797" spans="1:6" ht="16.5" customHeight="1">
      <c r="A2797" s="737">
        <f t="shared" si="43"/>
        <v>2792</v>
      </c>
      <c r="B2797" s="737" t="s">
        <v>5204</v>
      </c>
      <c r="C2797" s="737" t="s">
        <v>2360</v>
      </c>
      <c r="D2797" s="737" t="s">
        <v>2371</v>
      </c>
      <c r="E2797" s="737">
        <v>2006</v>
      </c>
      <c r="F2797" s="737" t="s">
        <v>1459</v>
      </c>
    </row>
    <row r="2798" spans="1:6" ht="16.5" customHeight="1">
      <c r="A2798" s="737">
        <f t="shared" si="43"/>
        <v>2793</v>
      </c>
      <c r="B2798" s="737" t="s">
        <v>5205</v>
      </c>
      <c r="C2798" s="737" t="s">
        <v>2360</v>
      </c>
      <c r="D2798" s="737" t="s">
        <v>2371</v>
      </c>
      <c r="E2798" s="737">
        <v>2006</v>
      </c>
      <c r="F2798" s="737" t="s">
        <v>1459</v>
      </c>
    </row>
    <row r="2799" spans="1:6" ht="16.5" customHeight="1">
      <c r="A2799" s="737">
        <f t="shared" si="43"/>
        <v>2794</v>
      </c>
      <c r="B2799" s="737" t="s">
        <v>5206</v>
      </c>
      <c r="C2799" s="737" t="s">
        <v>2360</v>
      </c>
      <c r="D2799" s="737" t="s">
        <v>2371</v>
      </c>
      <c r="E2799" s="737">
        <v>2006</v>
      </c>
      <c r="F2799" s="737" t="s">
        <v>1459</v>
      </c>
    </row>
    <row r="2800" spans="1:6" ht="16.5" customHeight="1">
      <c r="A2800" s="737">
        <f t="shared" si="43"/>
        <v>2795</v>
      </c>
      <c r="B2800" s="737" t="s">
        <v>5207</v>
      </c>
      <c r="C2800" s="737" t="s">
        <v>2360</v>
      </c>
      <c r="D2800" s="737" t="s">
        <v>2371</v>
      </c>
      <c r="E2800" s="737">
        <v>2006</v>
      </c>
      <c r="F2800" s="737" t="s">
        <v>1459</v>
      </c>
    </row>
    <row r="2801" spans="1:6" ht="16.5" customHeight="1">
      <c r="A2801" s="737">
        <f t="shared" si="43"/>
        <v>2796</v>
      </c>
      <c r="B2801" s="737" t="s">
        <v>5208</v>
      </c>
      <c r="C2801" s="737" t="s">
        <v>2360</v>
      </c>
      <c r="D2801" s="737" t="s">
        <v>2371</v>
      </c>
      <c r="E2801" s="737">
        <v>2006</v>
      </c>
      <c r="F2801" s="737" t="s">
        <v>1459</v>
      </c>
    </row>
    <row r="2802" spans="1:6" ht="16.5" customHeight="1">
      <c r="A2802" s="737">
        <f t="shared" si="43"/>
        <v>2797</v>
      </c>
      <c r="B2802" s="737" t="s">
        <v>5209</v>
      </c>
      <c r="C2802" s="737" t="s">
        <v>2360</v>
      </c>
      <c r="D2802" s="737" t="s">
        <v>2371</v>
      </c>
      <c r="E2802" s="737">
        <v>2007</v>
      </c>
      <c r="F2802" s="737" t="s">
        <v>1459</v>
      </c>
    </row>
    <row r="2803" spans="1:6" ht="16.5" customHeight="1">
      <c r="A2803" s="737">
        <f t="shared" si="43"/>
        <v>2798</v>
      </c>
      <c r="B2803" s="737" t="s">
        <v>5210</v>
      </c>
      <c r="C2803" s="737" t="s">
        <v>2360</v>
      </c>
      <c r="D2803" s="737" t="s">
        <v>2371</v>
      </c>
      <c r="E2803" s="737">
        <v>2007</v>
      </c>
      <c r="F2803" s="737" t="s">
        <v>1459</v>
      </c>
    </row>
    <row r="2804" spans="1:6" ht="16.5" customHeight="1">
      <c r="A2804" s="737">
        <f t="shared" si="43"/>
        <v>2799</v>
      </c>
      <c r="B2804" s="737" t="s">
        <v>5211</v>
      </c>
      <c r="C2804" s="737" t="s">
        <v>2360</v>
      </c>
      <c r="D2804" s="737" t="s">
        <v>2371</v>
      </c>
      <c r="E2804" s="737">
        <v>2007</v>
      </c>
      <c r="F2804" s="737" t="s">
        <v>1459</v>
      </c>
    </row>
    <row r="2805" spans="1:6" ht="16.5" customHeight="1">
      <c r="A2805" s="737">
        <f t="shared" si="43"/>
        <v>2800</v>
      </c>
      <c r="B2805" s="737" t="s">
        <v>5212</v>
      </c>
      <c r="C2805" s="737" t="s">
        <v>2360</v>
      </c>
      <c r="D2805" s="737" t="s">
        <v>2371</v>
      </c>
      <c r="E2805" s="737">
        <v>2007</v>
      </c>
      <c r="F2805" s="737" t="s">
        <v>1459</v>
      </c>
    </row>
    <row r="2806" spans="1:6" ht="16.5" customHeight="1">
      <c r="A2806" s="737">
        <f t="shared" si="43"/>
        <v>2801</v>
      </c>
      <c r="B2806" s="737" t="s">
        <v>5213</v>
      </c>
      <c r="C2806" s="737" t="s">
        <v>2360</v>
      </c>
      <c r="D2806" s="737" t="s">
        <v>2371</v>
      </c>
      <c r="E2806" s="737">
        <v>2007</v>
      </c>
      <c r="F2806" s="737" t="s">
        <v>1459</v>
      </c>
    </row>
    <row r="2807" spans="1:6" ht="16.5" customHeight="1">
      <c r="A2807" s="737">
        <f t="shared" si="43"/>
        <v>2802</v>
      </c>
      <c r="B2807" s="737" t="s">
        <v>5214</v>
      </c>
      <c r="C2807" s="737" t="s">
        <v>2360</v>
      </c>
      <c r="D2807" s="737" t="s">
        <v>2371</v>
      </c>
      <c r="E2807" s="737">
        <v>2007</v>
      </c>
      <c r="F2807" s="737" t="s">
        <v>1459</v>
      </c>
    </row>
    <row r="2808" spans="1:6" ht="16.5" customHeight="1">
      <c r="A2808" s="737">
        <f t="shared" si="43"/>
        <v>2803</v>
      </c>
      <c r="B2808" s="737" t="s">
        <v>5215</v>
      </c>
      <c r="C2808" s="737" t="s">
        <v>2360</v>
      </c>
      <c r="D2808" s="737" t="s">
        <v>2371</v>
      </c>
      <c r="E2808" s="737">
        <v>2007</v>
      </c>
      <c r="F2808" s="737" t="s">
        <v>1459</v>
      </c>
    </row>
    <row r="2809" spans="1:6" ht="16.5" customHeight="1">
      <c r="A2809" s="737">
        <f t="shared" si="43"/>
        <v>2804</v>
      </c>
      <c r="B2809" s="737" t="s">
        <v>5216</v>
      </c>
      <c r="C2809" s="737" t="s">
        <v>2360</v>
      </c>
      <c r="D2809" s="737" t="s">
        <v>2371</v>
      </c>
      <c r="E2809" s="737">
        <v>2007</v>
      </c>
      <c r="F2809" s="737" t="s">
        <v>1459</v>
      </c>
    </row>
    <row r="2810" spans="1:6" ht="16.5" customHeight="1">
      <c r="A2810" s="737">
        <f t="shared" si="43"/>
        <v>2805</v>
      </c>
      <c r="B2810" s="737" t="s">
        <v>5217</v>
      </c>
      <c r="C2810" s="737" t="s">
        <v>2360</v>
      </c>
      <c r="D2810" s="737" t="s">
        <v>2371</v>
      </c>
      <c r="E2810" s="737">
        <v>2007</v>
      </c>
      <c r="F2810" s="737" t="s">
        <v>1459</v>
      </c>
    </row>
    <row r="2811" spans="1:6" ht="16.5" customHeight="1">
      <c r="A2811" s="737">
        <f t="shared" si="43"/>
        <v>2806</v>
      </c>
      <c r="B2811" s="737" t="s">
        <v>5218</v>
      </c>
      <c r="C2811" s="737" t="s">
        <v>2360</v>
      </c>
      <c r="D2811" s="737" t="s">
        <v>2371</v>
      </c>
      <c r="E2811" s="737">
        <v>2007</v>
      </c>
      <c r="F2811" s="737" t="s">
        <v>1459</v>
      </c>
    </row>
    <row r="2812" spans="1:6" ht="16.5" customHeight="1">
      <c r="A2812" s="737">
        <f t="shared" si="43"/>
        <v>2807</v>
      </c>
      <c r="B2812" s="737" t="s">
        <v>5219</v>
      </c>
      <c r="C2812" s="737" t="s">
        <v>2360</v>
      </c>
      <c r="D2812" s="737" t="s">
        <v>2371</v>
      </c>
      <c r="E2812" s="737">
        <v>2007</v>
      </c>
      <c r="F2812" s="737" t="s">
        <v>1459</v>
      </c>
    </row>
    <row r="2813" spans="1:6" ht="16.5" customHeight="1">
      <c r="A2813" s="737">
        <f t="shared" si="43"/>
        <v>2808</v>
      </c>
      <c r="B2813" s="737" t="s">
        <v>5220</v>
      </c>
      <c r="C2813" s="737" t="s">
        <v>2360</v>
      </c>
      <c r="D2813" s="737" t="s">
        <v>2371</v>
      </c>
      <c r="E2813" s="737">
        <v>2007</v>
      </c>
      <c r="F2813" s="737" t="s">
        <v>1459</v>
      </c>
    </row>
    <row r="2814" spans="1:6" ht="16.5" customHeight="1">
      <c r="A2814" s="737">
        <f t="shared" si="43"/>
        <v>2809</v>
      </c>
      <c r="B2814" s="737" t="s">
        <v>5221</v>
      </c>
      <c r="C2814" s="737" t="s">
        <v>2360</v>
      </c>
      <c r="D2814" s="737" t="s">
        <v>2371</v>
      </c>
      <c r="E2814" s="737">
        <v>2007</v>
      </c>
      <c r="F2814" s="737" t="s">
        <v>1459</v>
      </c>
    </row>
    <row r="2815" spans="1:6" ht="16.5" customHeight="1">
      <c r="A2815" s="737">
        <f t="shared" si="43"/>
        <v>2810</v>
      </c>
      <c r="B2815" s="737" t="s">
        <v>5222</v>
      </c>
      <c r="C2815" s="737" t="s">
        <v>2360</v>
      </c>
      <c r="D2815" s="737" t="s">
        <v>2371</v>
      </c>
      <c r="E2815" s="737">
        <v>2008</v>
      </c>
      <c r="F2815" s="737" t="s">
        <v>1459</v>
      </c>
    </row>
    <row r="2816" spans="1:6" ht="16.5" customHeight="1">
      <c r="A2816" s="737">
        <f t="shared" si="43"/>
        <v>2811</v>
      </c>
      <c r="B2816" s="737" t="s">
        <v>5223</v>
      </c>
      <c r="C2816" s="737" t="s">
        <v>2360</v>
      </c>
      <c r="D2816" s="737" t="s">
        <v>2371</v>
      </c>
      <c r="E2816" s="737">
        <v>2008</v>
      </c>
      <c r="F2816" s="737" t="s">
        <v>1459</v>
      </c>
    </row>
    <row r="2817" spans="1:6" ht="16.5" customHeight="1">
      <c r="A2817" s="737">
        <f t="shared" si="43"/>
        <v>2812</v>
      </c>
      <c r="B2817" s="737" t="s">
        <v>5224</v>
      </c>
      <c r="C2817" s="737" t="s">
        <v>2360</v>
      </c>
      <c r="D2817" s="737" t="s">
        <v>2371</v>
      </c>
      <c r="E2817" s="737">
        <v>2008</v>
      </c>
      <c r="F2817" s="737" t="s">
        <v>1459</v>
      </c>
    </row>
    <row r="2818" spans="1:6" ht="16.5" customHeight="1">
      <c r="A2818" s="737">
        <f t="shared" si="43"/>
        <v>2813</v>
      </c>
      <c r="B2818" s="737" t="s">
        <v>5225</v>
      </c>
      <c r="C2818" s="737" t="s">
        <v>2360</v>
      </c>
      <c r="D2818" s="737" t="s">
        <v>2371</v>
      </c>
      <c r="E2818" s="737">
        <v>2008</v>
      </c>
      <c r="F2818" s="737" t="s">
        <v>1459</v>
      </c>
    </row>
    <row r="2819" spans="1:6" ht="16.5" customHeight="1">
      <c r="A2819" s="737">
        <f t="shared" si="43"/>
        <v>2814</v>
      </c>
      <c r="B2819" s="737" t="s">
        <v>5226</v>
      </c>
      <c r="C2819" s="737" t="s">
        <v>2360</v>
      </c>
      <c r="D2819" s="737" t="s">
        <v>2371</v>
      </c>
      <c r="E2819" s="737">
        <v>2008</v>
      </c>
      <c r="F2819" s="737" t="s">
        <v>1459</v>
      </c>
    </row>
    <row r="2820" spans="1:6" ht="16.5" customHeight="1">
      <c r="A2820" s="737">
        <f t="shared" si="43"/>
        <v>2815</v>
      </c>
      <c r="B2820" s="737" t="s">
        <v>5227</v>
      </c>
      <c r="C2820" s="737" t="s">
        <v>2360</v>
      </c>
      <c r="D2820" s="737" t="s">
        <v>2371</v>
      </c>
      <c r="E2820" s="737">
        <v>2008</v>
      </c>
      <c r="F2820" s="737" t="s">
        <v>1459</v>
      </c>
    </row>
    <row r="2821" spans="1:6" ht="16.5" customHeight="1">
      <c r="A2821" s="737">
        <f t="shared" si="43"/>
        <v>2816</v>
      </c>
      <c r="B2821" s="737" t="s">
        <v>5228</v>
      </c>
      <c r="C2821" s="737" t="s">
        <v>2360</v>
      </c>
      <c r="D2821" s="737" t="s">
        <v>2371</v>
      </c>
      <c r="E2821" s="737">
        <v>2008</v>
      </c>
      <c r="F2821" s="737" t="s">
        <v>1459</v>
      </c>
    </row>
    <row r="2822" spans="1:6" ht="16.5" customHeight="1">
      <c r="A2822" s="737">
        <f t="shared" si="43"/>
        <v>2817</v>
      </c>
      <c r="B2822" s="737" t="s">
        <v>5229</v>
      </c>
      <c r="C2822" s="737" t="s">
        <v>2360</v>
      </c>
      <c r="D2822" s="737" t="s">
        <v>2371</v>
      </c>
      <c r="E2822" s="737">
        <v>2008</v>
      </c>
      <c r="F2822" s="737" t="s">
        <v>1459</v>
      </c>
    </row>
    <row r="2823" spans="1:6" ht="16.5" customHeight="1">
      <c r="A2823" s="737">
        <f t="shared" si="43"/>
        <v>2818</v>
      </c>
      <c r="B2823" s="737" t="s">
        <v>5230</v>
      </c>
      <c r="C2823" s="737" t="s">
        <v>2360</v>
      </c>
      <c r="D2823" s="737" t="s">
        <v>2371</v>
      </c>
      <c r="E2823" s="737">
        <v>2008</v>
      </c>
      <c r="F2823" s="737" t="s">
        <v>1459</v>
      </c>
    </row>
    <row r="2824" spans="1:6" ht="16.5" customHeight="1">
      <c r="A2824" s="737">
        <f t="shared" ref="A2824:A2887" si="44">A2823+1</f>
        <v>2819</v>
      </c>
      <c r="B2824" s="737" t="s">
        <v>5231</v>
      </c>
      <c r="C2824" s="737" t="s">
        <v>2360</v>
      </c>
      <c r="D2824" s="737" t="s">
        <v>2371</v>
      </c>
      <c r="E2824" s="737">
        <v>2008</v>
      </c>
      <c r="F2824" s="737" t="s">
        <v>1459</v>
      </c>
    </row>
    <row r="2825" spans="1:6" ht="16.5" customHeight="1">
      <c r="A2825" s="737">
        <f t="shared" si="44"/>
        <v>2820</v>
      </c>
      <c r="B2825" s="737" t="s">
        <v>5232</v>
      </c>
      <c r="C2825" s="737" t="s">
        <v>2360</v>
      </c>
      <c r="D2825" s="737" t="s">
        <v>2371</v>
      </c>
      <c r="E2825" s="737">
        <v>2008</v>
      </c>
      <c r="F2825" s="737" t="s">
        <v>1459</v>
      </c>
    </row>
    <row r="2826" spans="1:6" ht="16.5" customHeight="1">
      <c r="A2826" s="737">
        <f t="shared" si="44"/>
        <v>2821</v>
      </c>
      <c r="B2826" s="737" t="s">
        <v>5233</v>
      </c>
      <c r="C2826" s="737" t="s">
        <v>2360</v>
      </c>
      <c r="D2826" s="737" t="s">
        <v>2371</v>
      </c>
      <c r="E2826" s="737">
        <v>2008</v>
      </c>
      <c r="F2826" s="737" t="s">
        <v>1459</v>
      </c>
    </row>
    <row r="2827" spans="1:6" ht="16.5" customHeight="1">
      <c r="A2827" s="737">
        <f t="shared" si="44"/>
        <v>2822</v>
      </c>
      <c r="B2827" s="737" t="s">
        <v>5234</v>
      </c>
      <c r="C2827" s="737" t="s">
        <v>2360</v>
      </c>
      <c r="D2827" s="737" t="s">
        <v>2371</v>
      </c>
      <c r="E2827" s="737">
        <v>2008</v>
      </c>
      <c r="F2827" s="737" t="s">
        <v>1459</v>
      </c>
    </row>
    <row r="2828" spans="1:6" ht="16.5" customHeight="1">
      <c r="A2828" s="737">
        <f t="shared" si="44"/>
        <v>2823</v>
      </c>
      <c r="B2828" s="737" t="s">
        <v>5235</v>
      </c>
      <c r="C2828" s="737" t="s">
        <v>2360</v>
      </c>
      <c r="D2828" s="737" t="s">
        <v>2371</v>
      </c>
      <c r="E2828" s="737">
        <v>2008</v>
      </c>
      <c r="F2828" s="737" t="s">
        <v>1459</v>
      </c>
    </row>
    <row r="2829" spans="1:6" ht="16.5" customHeight="1">
      <c r="A2829" s="737">
        <f t="shared" si="44"/>
        <v>2824</v>
      </c>
      <c r="B2829" s="737" t="s">
        <v>5236</v>
      </c>
      <c r="C2829" s="737" t="s">
        <v>2360</v>
      </c>
      <c r="D2829" s="737" t="s">
        <v>2371</v>
      </c>
      <c r="E2829" s="737">
        <v>2008</v>
      </c>
      <c r="F2829" s="737" t="s">
        <v>1459</v>
      </c>
    </row>
    <row r="2830" spans="1:6" ht="16.5" customHeight="1">
      <c r="A2830" s="737">
        <f t="shared" si="44"/>
        <v>2825</v>
      </c>
      <c r="B2830" s="737" t="s">
        <v>5237</v>
      </c>
      <c r="C2830" s="737" t="s">
        <v>2360</v>
      </c>
      <c r="D2830" s="737" t="s">
        <v>2371</v>
      </c>
      <c r="E2830" s="737">
        <v>2008</v>
      </c>
      <c r="F2830" s="737" t="s">
        <v>1459</v>
      </c>
    </row>
    <row r="2831" spans="1:6" ht="16.5" customHeight="1">
      <c r="A2831" s="737">
        <f t="shared" si="44"/>
        <v>2826</v>
      </c>
      <c r="B2831" s="737" t="s">
        <v>5238</v>
      </c>
      <c r="C2831" s="737" t="s">
        <v>2360</v>
      </c>
      <c r="D2831" s="737" t="s">
        <v>2371</v>
      </c>
      <c r="E2831" s="737">
        <v>2008</v>
      </c>
      <c r="F2831" s="737" t="s">
        <v>1459</v>
      </c>
    </row>
    <row r="2832" spans="1:6" ht="16.5" customHeight="1">
      <c r="A2832" s="737">
        <f t="shared" si="44"/>
        <v>2827</v>
      </c>
      <c r="B2832" s="737" t="s">
        <v>5239</v>
      </c>
      <c r="C2832" s="737" t="s">
        <v>2360</v>
      </c>
      <c r="D2832" s="737" t="s">
        <v>2371</v>
      </c>
      <c r="E2832" s="737">
        <v>2008</v>
      </c>
      <c r="F2832" s="737" t="s">
        <v>1459</v>
      </c>
    </row>
    <row r="2833" spans="1:6" ht="16.5" customHeight="1">
      <c r="A2833" s="737">
        <f t="shared" si="44"/>
        <v>2828</v>
      </c>
      <c r="B2833" s="737" t="s">
        <v>5240</v>
      </c>
      <c r="C2833" s="737" t="s">
        <v>2360</v>
      </c>
      <c r="D2833" s="737" t="s">
        <v>2371</v>
      </c>
      <c r="E2833" s="737">
        <v>2008</v>
      </c>
      <c r="F2833" s="737" t="s">
        <v>1459</v>
      </c>
    </row>
    <row r="2834" spans="1:6" ht="16.5" customHeight="1">
      <c r="A2834" s="737">
        <f t="shared" si="44"/>
        <v>2829</v>
      </c>
      <c r="B2834" s="737" t="s">
        <v>5241</v>
      </c>
      <c r="C2834" s="737" t="s">
        <v>2360</v>
      </c>
      <c r="D2834" s="737" t="s">
        <v>2371</v>
      </c>
      <c r="E2834" s="737">
        <v>2008</v>
      </c>
      <c r="F2834" s="737" t="s">
        <v>1459</v>
      </c>
    </row>
    <row r="2835" spans="1:6" ht="16.5" customHeight="1">
      <c r="A2835" s="737">
        <f t="shared" si="44"/>
        <v>2830</v>
      </c>
      <c r="B2835" s="737" t="s">
        <v>5242</v>
      </c>
      <c r="C2835" s="737" t="s">
        <v>2360</v>
      </c>
      <c r="D2835" s="737" t="s">
        <v>2371</v>
      </c>
      <c r="E2835" s="737">
        <v>2008</v>
      </c>
      <c r="F2835" s="737" t="s">
        <v>1459</v>
      </c>
    </row>
    <row r="2836" spans="1:6" ht="16.5" customHeight="1">
      <c r="A2836" s="737">
        <f t="shared" si="44"/>
        <v>2831</v>
      </c>
      <c r="B2836" s="737" t="s">
        <v>5243</v>
      </c>
      <c r="C2836" s="737" t="s">
        <v>2360</v>
      </c>
      <c r="D2836" s="737" t="s">
        <v>2371</v>
      </c>
      <c r="E2836" s="737">
        <v>2008</v>
      </c>
      <c r="F2836" s="737" t="s">
        <v>1459</v>
      </c>
    </row>
    <row r="2837" spans="1:6" ht="16.5" customHeight="1">
      <c r="A2837" s="737">
        <f t="shared" si="44"/>
        <v>2832</v>
      </c>
      <c r="B2837" s="737" t="s">
        <v>5244</v>
      </c>
      <c r="C2837" s="737" t="s">
        <v>2360</v>
      </c>
      <c r="D2837" s="737" t="s">
        <v>2371</v>
      </c>
      <c r="E2837" s="737">
        <v>2008</v>
      </c>
      <c r="F2837" s="737" t="s">
        <v>1459</v>
      </c>
    </row>
    <row r="2838" spans="1:6" ht="16.5" customHeight="1">
      <c r="A2838" s="737">
        <f t="shared" si="44"/>
        <v>2833</v>
      </c>
      <c r="B2838" s="737" t="s">
        <v>5245</v>
      </c>
      <c r="C2838" s="737" t="s">
        <v>2360</v>
      </c>
      <c r="D2838" s="737" t="s">
        <v>2371</v>
      </c>
      <c r="E2838" s="737">
        <v>2008</v>
      </c>
      <c r="F2838" s="737" t="s">
        <v>1459</v>
      </c>
    </row>
    <row r="2839" spans="1:6" ht="16.5" customHeight="1">
      <c r="A2839" s="737">
        <f t="shared" si="44"/>
        <v>2834</v>
      </c>
      <c r="B2839" s="737" t="s">
        <v>5246</v>
      </c>
      <c r="C2839" s="737" t="s">
        <v>2360</v>
      </c>
      <c r="D2839" s="737" t="s">
        <v>2371</v>
      </c>
      <c r="E2839" s="737">
        <v>2008</v>
      </c>
      <c r="F2839" s="737" t="s">
        <v>1459</v>
      </c>
    </row>
    <row r="2840" spans="1:6" ht="16.5" customHeight="1">
      <c r="A2840" s="737">
        <f t="shared" si="44"/>
        <v>2835</v>
      </c>
      <c r="B2840" s="737" t="s">
        <v>5247</v>
      </c>
      <c r="C2840" s="737" t="s">
        <v>2360</v>
      </c>
      <c r="D2840" s="737" t="s">
        <v>2371</v>
      </c>
      <c r="E2840" s="737">
        <v>2008</v>
      </c>
      <c r="F2840" s="737" t="s">
        <v>1459</v>
      </c>
    </row>
    <row r="2841" spans="1:6" ht="16.5" customHeight="1">
      <c r="A2841" s="737">
        <f t="shared" si="44"/>
        <v>2836</v>
      </c>
      <c r="B2841" s="737" t="s">
        <v>5248</v>
      </c>
      <c r="C2841" s="737" t="s">
        <v>2360</v>
      </c>
      <c r="D2841" s="737" t="s">
        <v>2371</v>
      </c>
      <c r="E2841" s="737">
        <v>2008</v>
      </c>
      <c r="F2841" s="737" t="s">
        <v>1459</v>
      </c>
    </row>
    <row r="2842" spans="1:6" ht="16.5" customHeight="1">
      <c r="A2842" s="737">
        <f t="shared" si="44"/>
        <v>2837</v>
      </c>
      <c r="B2842" s="737" t="s">
        <v>5249</v>
      </c>
      <c r="C2842" s="737" t="s">
        <v>2360</v>
      </c>
      <c r="D2842" s="737" t="s">
        <v>2371</v>
      </c>
      <c r="E2842" s="737">
        <v>2008</v>
      </c>
      <c r="F2842" s="737" t="s">
        <v>1459</v>
      </c>
    </row>
    <row r="2843" spans="1:6" ht="16.5" customHeight="1">
      <c r="A2843" s="737">
        <f t="shared" si="44"/>
        <v>2838</v>
      </c>
      <c r="B2843" s="737" t="s">
        <v>5250</v>
      </c>
      <c r="C2843" s="737" t="s">
        <v>2360</v>
      </c>
      <c r="D2843" s="737" t="s">
        <v>2371</v>
      </c>
      <c r="E2843" s="737">
        <v>2008</v>
      </c>
      <c r="F2843" s="737" t="s">
        <v>1459</v>
      </c>
    </row>
    <row r="2844" spans="1:6" ht="16.5" customHeight="1">
      <c r="A2844" s="737">
        <f t="shared" si="44"/>
        <v>2839</v>
      </c>
      <c r="B2844" s="737" t="s">
        <v>5251</v>
      </c>
      <c r="C2844" s="737" t="s">
        <v>2360</v>
      </c>
      <c r="D2844" s="737" t="s">
        <v>2371</v>
      </c>
      <c r="E2844" s="737">
        <v>2008</v>
      </c>
      <c r="F2844" s="737" t="s">
        <v>1459</v>
      </c>
    </row>
    <row r="2845" spans="1:6" ht="16.5" customHeight="1">
      <c r="A2845" s="737">
        <f t="shared" si="44"/>
        <v>2840</v>
      </c>
      <c r="B2845" s="737" t="s">
        <v>5252</v>
      </c>
      <c r="C2845" s="737" t="s">
        <v>2360</v>
      </c>
      <c r="D2845" s="737" t="s">
        <v>2371</v>
      </c>
      <c r="E2845" s="737">
        <v>2008</v>
      </c>
      <c r="F2845" s="737" t="s">
        <v>1459</v>
      </c>
    </row>
    <row r="2846" spans="1:6" ht="16.5" customHeight="1">
      <c r="A2846" s="737">
        <f t="shared" si="44"/>
        <v>2841</v>
      </c>
      <c r="B2846" s="737" t="s">
        <v>5253</v>
      </c>
      <c r="C2846" s="737" t="s">
        <v>2360</v>
      </c>
      <c r="D2846" s="737" t="s">
        <v>2371</v>
      </c>
      <c r="E2846" s="737">
        <v>2009</v>
      </c>
      <c r="F2846" s="737" t="s">
        <v>1459</v>
      </c>
    </row>
    <row r="2847" spans="1:6" ht="16.5" customHeight="1">
      <c r="A2847" s="737">
        <f t="shared" si="44"/>
        <v>2842</v>
      </c>
      <c r="B2847" s="737" t="s">
        <v>5254</v>
      </c>
      <c r="C2847" s="737" t="s">
        <v>2360</v>
      </c>
      <c r="D2847" s="737" t="s">
        <v>2371</v>
      </c>
      <c r="E2847" s="737">
        <v>2009</v>
      </c>
      <c r="F2847" s="737" t="s">
        <v>1459</v>
      </c>
    </row>
    <row r="2848" spans="1:6" ht="16.5" customHeight="1">
      <c r="A2848" s="737">
        <f t="shared" si="44"/>
        <v>2843</v>
      </c>
      <c r="B2848" s="737" t="s">
        <v>5255</v>
      </c>
      <c r="C2848" s="737" t="s">
        <v>2360</v>
      </c>
      <c r="D2848" s="737" t="s">
        <v>2371</v>
      </c>
      <c r="E2848" s="737">
        <v>2009</v>
      </c>
      <c r="F2848" s="737" t="s">
        <v>1459</v>
      </c>
    </row>
    <row r="2849" spans="1:6" ht="16.5" customHeight="1">
      <c r="A2849" s="737">
        <f t="shared" si="44"/>
        <v>2844</v>
      </c>
      <c r="B2849" s="737" t="s">
        <v>5256</v>
      </c>
      <c r="C2849" s="737" t="s">
        <v>2360</v>
      </c>
      <c r="D2849" s="737" t="s">
        <v>2371</v>
      </c>
      <c r="E2849" s="737">
        <v>2009</v>
      </c>
      <c r="F2849" s="737" t="s">
        <v>1459</v>
      </c>
    </row>
    <row r="2850" spans="1:6" ht="16.5" customHeight="1">
      <c r="A2850" s="737">
        <f t="shared" si="44"/>
        <v>2845</v>
      </c>
      <c r="B2850" s="737" t="s">
        <v>5257</v>
      </c>
      <c r="C2850" s="737" t="s">
        <v>2360</v>
      </c>
      <c r="D2850" s="737" t="s">
        <v>2371</v>
      </c>
      <c r="E2850" s="737">
        <v>2009</v>
      </c>
      <c r="F2850" s="737" t="s">
        <v>1459</v>
      </c>
    </row>
    <row r="2851" spans="1:6" ht="16.5" customHeight="1">
      <c r="A2851" s="737">
        <f t="shared" si="44"/>
        <v>2846</v>
      </c>
      <c r="B2851" s="737" t="s">
        <v>5258</v>
      </c>
      <c r="C2851" s="737" t="s">
        <v>2360</v>
      </c>
      <c r="D2851" s="737" t="s">
        <v>2371</v>
      </c>
      <c r="E2851" s="737">
        <v>2009</v>
      </c>
      <c r="F2851" s="737" t="s">
        <v>1459</v>
      </c>
    </row>
    <row r="2852" spans="1:6" ht="16.5" customHeight="1">
      <c r="A2852" s="737">
        <f t="shared" si="44"/>
        <v>2847</v>
      </c>
      <c r="B2852" s="737" t="s">
        <v>5259</v>
      </c>
      <c r="C2852" s="737" t="s">
        <v>2360</v>
      </c>
      <c r="D2852" s="737" t="s">
        <v>2371</v>
      </c>
      <c r="E2852" s="737">
        <v>2009</v>
      </c>
      <c r="F2852" s="737" t="s">
        <v>1459</v>
      </c>
    </row>
    <row r="2853" spans="1:6" ht="16.5" customHeight="1">
      <c r="A2853" s="737">
        <f t="shared" si="44"/>
        <v>2848</v>
      </c>
      <c r="B2853" s="737" t="s">
        <v>5260</v>
      </c>
      <c r="C2853" s="737" t="s">
        <v>2360</v>
      </c>
      <c r="D2853" s="737" t="s">
        <v>2371</v>
      </c>
      <c r="E2853" s="737">
        <v>2009</v>
      </c>
      <c r="F2853" s="737" t="s">
        <v>1459</v>
      </c>
    </row>
    <row r="2854" spans="1:6" ht="16.5" customHeight="1">
      <c r="A2854" s="737">
        <f t="shared" si="44"/>
        <v>2849</v>
      </c>
      <c r="B2854" s="737" t="s">
        <v>5261</v>
      </c>
      <c r="C2854" s="737" t="s">
        <v>2360</v>
      </c>
      <c r="D2854" s="737" t="s">
        <v>2371</v>
      </c>
      <c r="E2854" s="737">
        <v>2009</v>
      </c>
      <c r="F2854" s="737" t="s">
        <v>1459</v>
      </c>
    </row>
    <row r="2855" spans="1:6" ht="16.5" customHeight="1">
      <c r="A2855" s="737">
        <f t="shared" si="44"/>
        <v>2850</v>
      </c>
      <c r="B2855" s="737" t="s">
        <v>5262</v>
      </c>
      <c r="C2855" s="737" t="s">
        <v>2360</v>
      </c>
      <c r="D2855" s="737" t="s">
        <v>2371</v>
      </c>
      <c r="E2855" s="737">
        <v>2009</v>
      </c>
      <c r="F2855" s="737" t="s">
        <v>1459</v>
      </c>
    </row>
    <row r="2856" spans="1:6" ht="16.5" customHeight="1">
      <c r="A2856" s="737">
        <f t="shared" si="44"/>
        <v>2851</v>
      </c>
      <c r="B2856" s="737" t="s">
        <v>5263</v>
      </c>
      <c r="C2856" s="737" t="s">
        <v>2360</v>
      </c>
      <c r="D2856" s="737" t="s">
        <v>2371</v>
      </c>
      <c r="E2856" s="737">
        <v>2009</v>
      </c>
      <c r="F2856" s="737" t="s">
        <v>1459</v>
      </c>
    </row>
    <row r="2857" spans="1:6" ht="16.5" customHeight="1">
      <c r="A2857" s="737">
        <f t="shared" si="44"/>
        <v>2852</v>
      </c>
      <c r="B2857" s="737" t="s">
        <v>5264</v>
      </c>
      <c r="C2857" s="737" t="s">
        <v>2360</v>
      </c>
      <c r="D2857" s="737" t="s">
        <v>2371</v>
      </c>
      <c r="E2857" s="737">
        <v>2009</v>
      </c>
      <c r="F2857" s="737" t="s">
        <v>1459</v>
      </c>
    </row>
    <row r="2858" spans="1:6" ht="16.5" customHeight="1">
      <c r="A2858" s="737">
        <f t="shared" si="44"/>
        <v>2853</v>
      </c>
      <c r="B2858" s="737" t="s">
        <v>5265</v>
      </c>
      <c r="C2858" s="737" t="s">
        <v>2360</v>
      </c>
      <c r="D2858" s="737" t="s">
        <v>2371</v>
      </c>
      <c r="E2858" s="737">
        <v>2009</v>
      </c>
      <c r="F2858" s="737" t="s">
        <v>1459</v>
      </c>
    </row>
    <row r="2859" spans="1:6" ht="16.5" customHeight="1">
      <c r="A2859" s="737">
        <f t="shared" si="44"/>
        <v>2854</v>
      </c>
      <c r="B2859" s="737" t="s">
        <v>5266</v>
      </c>
      <c r="C2859" s="737" t="s">
        <v>2360</v>
      </c>
      <c r="D2859" s="737" t="s">
        <v>2371</v>
      </c>
      <c r="E2859" s="737">
        <v>2009</v>
      </c>
      <c r="F2859" s="737" t="s">
        <v>1459</v>
      </c>
    </row>
    <row r="2860" spans="1:6" ht="16.5" customHeight="1">
      <c r="A2860" s="737">
        <f t="shared" si="44"/>
        <v>2855</v>
      </c>
      <c r="B2860" s="737" t="s">
        <v>5267</v>
      </c>
      <c r="C2860" s="737" t="s">
        <v>2360</v>
      </c>
      <c r="D2860" s="737" t="s">
        <v>2371</v>
      </c>
      <c r="E2860" s="737">
        <v>2009</v>
      </c>
      <c r="F2860" s="737" t="s">
        <v>1459</v>
      </c>
    </row>
    <row r="2861" spans="1:6" ht="16.5" customHeight="1">
      <c r="A2861" s="737">
        <f t="shared" si="44"/>
        <v>2856</v>
      </c>
      <c r="B2861" s="737" t="s">
        <v>5268</v>
      </c>
      <c r="C2861" s="737" t="s">
        <v>2360</v>
      </c>
      <c r="D2861" s="737" t="s">
        <v>2371</v>
      </c>
      <c r="E2861" s="737">
        <v>2009</v>
      </c>
      <c r="F2861" s="737" t="s">
        <v>1459</v>
      </c>
    </row>
    <row r="2862" spans="1:6" ht="16.5" customHeight="1">
      <c r="A2862" s="737">
        <f t="shared" si="44"/>
        <v>2857</v>
      </c>
      <c r="B2862" s="737" t="s">
        <v>5269</v>
      </c>
      <c r="C2862" s="737" t="s">
        <v>2360</v>
      </c>
      <c r="D2862" s="737" t="s">
        <v>2371</v>
      </c>
      <c r="E2862" s="737">
        <v>2009</v>
      </c>
      <c r="F2862" s="737" t="s">
        <v>1459</v>
      </c>
    </row>
    <row r="2863" spans="1:6" ht="16.5" customHeight="1">
      <c r="A2863" s="737">
        <f t="shared" si="44"/>
        <v>2858</v>
      </c>
      <c r="B2863" s="737" t="s">
        <v>5270</v>
      </c>
      <c r="C2863" s="737" t="s">
        <v>2360</v>
      </c>
      <c r="D2863" s="737" t="s">
        <v>2371</v>
      </c>
      <c r="E2863" s="737">
        <v>2009</v>
      </c>
      <c r="F2863" s="737" t="s">
        <v>1459</v>
      </c>
    </row>
    <row r="2864" spans="1:6" ht="16.5" customHeight="1">
      <c r="A2864" s="737">
        <f t="shared" si="44"/>
        <v>2859</v>
      </c>
      <c r="B2864" s="737" t="s">
        <v>5271</v>
      </c>
      <c r="C2864" s="737" t="s">
        <v>2360</v>
      </c>
      <c r="D2864" s="737" t="s">
        <v>2371</v>
      </c>
      <c r="E2864" s="737">
        <v>2009</v>
      </c>
      <c r="F2864" s="737" t="s">
        <v>1459</v>
      </c>
    </row>
    <row r="2865" spans="1:6" ht="16.5" customHeight="1">
      <c r="A2865" s="737">
        <f t="shared" si="44"/>
        <v>2860</v>
      </c>
      <c r="B2865" s="737" t="s">
        <v>5272</v>
      </c>
      <c r="C2865" s="737" t="s">
        <v>2360</v>
      </c>
      <c r="D2865" s="737" t="s">
        <v>2371</v>
      </c>
      <c r="E2865" s="737">
        <v>2009</v>
      </c>
      <c r="F2865" s="737" t="s">
        <v>1459</v>
      </c>
    </row>
    <row r="2866" spans="1:6" ht="16.5" customHeight="1">
      <c r="A2866" s="737">
        <f t="shared" si="44"/>
        <v>2861</v>
      </c>
      <c r="B2866" s="737" t="s">
        <v>5273</v>
      </c>
      <c r="C2866" s="737" t="s">
        <v>2360</v>
      </c>
      <c r="D2866" s="737" t="s">
        <v>2371</v>
      </c>
      <c r="E2866" s="737">
        <v>2009</v>
      </c>
      <c r="F2866" s="737" t="s">
        <v>1459</v>
      </c>
    </row>
    <row r="2867" spans="1:6" ht="16.5" customHeight="1">
      <c r="A2867" s="737">
        <f t="shared" si="44"/>
        <v>2862</v>
      </c>
      <c r="B2867" s="737" t="s">
        <v>5274</v>
      </c>
      <c r="C2867" s="737" t="s">
        <v>2360</v>
      </c>
      <c r="D2867" s="737" t="s">
        <v>2371</v>
      </c>
      <c r="E2867" s="737">
        <v>2009</v>
      </c>
      <c r="F2867" s="737" t="s">
        <v>1459</v>
      </c>
    </row>
    <row r="2868" spans="1:6" ht="16.5" customHeight="1">
      <c r="A2868" s="737">
        <f t="shared" si="44"/>
        <v>2863</v>
      </c>
      <c r="B2868" s="737" t="s">
        <v>5275</v>
      </c>
      <c r="C2868" s="737" t="s">
        <v>2360</v>
      </c>
      <c r="D2868" s="737" t="s">
        <v>2371</v>
      </c>
      <c r="E2868" s="737">
        <v>2009</v>
      </c>
      <c r="F2868" s="737" t="s">
        <v>1459</v>
      </c>
    </row>
    <row r="2869" spans="1:6" ht="16.5" customHeight="1">
      <c r="A2869" s="737">
        <f t="shared" si="44"/>
        <v>2864</v>
      </c>
      <c r="B2869" s="737" t="s">
        <v>5276</v>
      </c>
      <c r="C2869" s="737" t="s">
        <v>2360</v>
      </c>
      <c r="D2869" s="737" t="s">
        <v>2371</v>
      </c>
      <c r="E2869" s="737">
        <v>2009</v>
      </c>
      <c r="F2869" s="737" t="s">
        <v>1459</v>
      </c>
    </row>
    <row r="2870" spans="1:6" ht="16.5" customHeight="1">
      <c r="A2870" s="737">
        <f t="shared" si="44"/>
        <v>2865</v>
      </c>
      <c r="B2870" s="737" t="s">
        <v>5277</v>
      </c>
      <c r="C2870" s="737" t="s">
        <v>2360</v>
      </c>
      <c r="D2870" s="737" t="s">
        <v>2371</v>
      </c>
      <c r="E2870" s="737">
        <v>2009</v>
      </c>
      <c r="F2870" s="737" t="s">
        <v>1459</v>
      </c>
    </row>
    <row r="2871" spans="1:6" ht="16.5" customHeight="1">
      <c r="A2871" s="737">
        <f t="shared" si="44"/>
        <v>2866</v>
      </c>
      <c r="B2871" s="737" t="s">
        <v>5278</v>
      </c>
      <c r="C2871" s="737" t="s">
        <v>2360</v>
      </c>
      <c r="D2871" s="737" t="s">
        <v>2371</v>
      </c>
      <c r="E2871" s="737">
        <v>2009</v>
      </c>
      <c r="F2871" s="737" t="s">
        <v>1459</v>
      </c>
    </row>
    <row r="2872" spans="1:6" ht="16.5" customHeight="1">
      <c r="A2872" s="737">
        <f t="shared" si="44"/>
        <v>2867</v>
      </c>
      <c r="B2872" s="737" t="s">
        <v>5279</v>
      </c>
      <c r="C2872" s="737" t="s">
        <v>2360</v>
      </c>
      <c r="D2872" s="737" t="s">
        <v>2371</v>
      </c>
      <c r="E2872" s="737">
        <v>2009</v>
      </c>
      <c r="F2872" s="737" t="s">
        <v>1459</v>
      </c>
    </row>
    <row r="2873" spans="1:6" ht="16.5" customHeight="1">
      <c r="A2873" s="737">
        <f t="shared" si="44"/>
        <v>2868</v>
      </c>
      <c r="B2873" s="737" t="s">
        <v>5280</v>
      </c>
      <c r="C2873" s="737" t="s">
        <v>2360</v>
      </c>
      <c r="D2873" s="737" t="s">
        <v>2371</v>
      </c>
      <c r="E2873" s="737">
        <v>2009</v>
      </c>
      <c r="F2873" s="737" t="s">
        <v>1459</v>
      </c>
    </row>
    <row r="2874" spans="1:6" ht="16.5" customHeight="1">
      <c r="A2874" s="737">
        <f t="shared" si="44"/>
        <v>2869</v>
      </c>
      <c r="B2874" s="737" t="s">
        <v>5281</v>
      </c>
      <c r="C2874" s="737" t="s">
        <v>2360</v>
      </c>
      <c r="D2874" s="737" t="s">
        <v>2371</v>
      </c>
      <c r="E2874" s="737">
        <v>2009</v>
      </c>
      <c r="F2874" s="737" t="s">
        <v>1459</v>
      </c>
    </row>
    <row r="2875" spans="1:6" ht="16.5" customHeight="1">
      <c r="A2875" s="737">
        <f t="shared" si="44"/>
        <v>2870</v>
      </c>
      <c r="B2875" s="737" t="s">
        <v>5282</v>
      </c>
      <c r="C2875" s="737" t="s">
        <v>2360</v>
      </c>
      <c r="D2875" s="737" t="s">
        <v>2371</v>
      </c>
      <c r="E2875" s="737">
        <v>2009</v>
      </c>
      <c r="F2875" s="737" t="s">
        <v>1459</v>
      </c>
    </row>
    <row r="2876" spans="1:6" ht="16.5" customHeight="1">
      <c r="A2876" s="737">
        <f t="shared" si="44"/>
        <v>2871</v>
      </c>
      <c r="B2876" s="737" t="s">
        <v>5283</v>
      </c>
      <c r="C2876" s="737" t="s">
        <v>2360</v>
      </c>
      <c r="D2876" s="737" t="s">
        <v>2371</v>
      </c>
      <c r="E2876" s="737">
        <v>2009</v>
      </c>
      <c r="F2876" s="737" t="s">
        <v>1459</v>
      </c>
    </row>
    <row r="2877" spans="1:6" ht="16.5" customHeight="1">
      <c r="A2877" s="737">
        <f t="shared" si="44"/>
        <v>2872</v>
      </c>
      <c r="B2877" s="737" t="s">
        <v>5284</v>
      </c>
      <c r="C2877" s="737" t="s">
        <v>2360</v>
      </c>
      <c r="D2877" s="737" t="s">
        <v>2371</v>
      </c>
      <c r="E2877" s="737">
        <v>2009</v>
      </c>
      <c r="F2877" s="737" t="s">
        <v>1459</v>
      </c>
    </row>
    <row r="2878" spans="1:6" ht="16.5" customHeight="1">
      <c r="A2878" s="737">
        <f t="shared" si="44"/>
        <v>2873</v>
      </c>
      <c r="B2878" s="737" t="s">
        <v>5285</v>
      </c>
      <c r="C2878" s="737" t="s">
        <v>2360</v>
      </c>
      <c r="D2878" s="737" t="s">
        <v>2371</v>
      </c>
      <c r="E2878" s="737">
        <v>2009</v>
      </c>
      <c r="F2878" s="737" t="s">
        <v>1459</v>
      </c>
    </row>
    <row r="2879" spans="1:6" ht="16.5" customHeight="1">
      <c r="A2879" s="737">
        <f t="shared" si="44"/>
        <v>2874</v>
      </c>
      <c r="B2879" s="737" t="s">
        <v>5286</v>
      </c>
      <c r="C2879" s="737" t="s">
        <v>2360</v>
      </c>
      <c r="D2879" s="737" t="s">
        <v>2371</v>
      </c>
      <c r="E2879" s="737">
        <v>2010</v>
      </c>
      <c r="F2879" s="737" t="s">
        <v>1459</v>
      </c>
    </row>
    <row r="2880" spans="1:6" ht="16.5" customHeight="1">
      <c r="A2880" s="737">
        <f t="shared" si="44"/>
        <v>2875</v>
      </c>
      <c r="B2880" s="737" t="s">
        <v>5287</v>
      </c>
      <c r="C2880" s="737" t="s">
        <v>2360</v>
      </c>
      <c r="D2880" s="737" t="s">
        <v>2371</v>
      </c>
      <c r="E2880" s="737">
        <v>2010</v>
      </c>
      <c r="F2880" s="737" t="s">
        <v>1459</v>
      </c>
    </row>
    <row r="2881" spans="1:6" ht="16.5" customHeight="1">
      <c r="A2881" s="737">
        <f t="shared" si="44"/>
        <v>2876</v>
      </c>
      <c r="B2881" s="737" t="s">
        <v>5288</v>
      </c>
      <c r="C2881" s="737" t="s">
        <v>2360</v>
      </c>
      <c r="D2881" s="737" t="s">
        <v>2371</v>
      </c>
      <c r="E2881" s="737">
        <v>2010</v>
      </c>
      <c r="F2881" s="737" t="s">
        <v>1459</v>
      </c>
    </row>
    <row r="2882" spans="1:6" ht="16.5" customHeight="1">
      <c r="A2882" s="737">
        <f t="shared" si="44"/>
        <v>2877</v>
      </c>
      <c r="B2882" s="737" t="s">
        <v>5289</v>
      </c>
      <c r="C2882" s="737" t="s">
        <v>2360</v>
      </c>
      <c r="D2882" s="737" t="s">
        <v>2371</v>
      </c>
      <c r="E2882" s="737">
        <v>2010</v>
      </c>
      <c r="F2882" s="737" t="s">
        <v>1459</v>
      </c>
    </row>
    <row r="2883" spans="1:6" ht="16.5" customHeight="1">
      <c r="A2883" s="737">
        <f t="shared" si="44"/>
        <v>2878</v>
      </c>
      <c r="B2883" s="737" t="s">
        <v>5290</v>
      </c>
      <c r="C2883" s="737" t="s">
        <v>2360</v>
      </c>
      <c r="D2883" s="737" t="s">
        <v>2371</v>
      </c>
      <c r="E2883" s="737">
        <v>2011</v>
      </c>
      <c r="F2883" s="737" t="s">
        <v>1459</v>
      </c>
    </row>
    <row r="2884" spans="1:6" ht="16.5" customHeight="1">
      <c r="A2884" s="737">
        <f t="shared" si="44"/>
        <v>2879</v>
      </c>
      <c r="B2884" s="737" t="s">
        <v>5291</v>
      </c>
      <c r="C2884" s="737" t="s">
        <v>2360</v>
      </c>
      <c r="D2884" s="737" t="s">
        <v>2371</v>
      </c>
      <c r="E2884" s="737">
        <v>2011</v>
      </c>
      <c r="F2884" s="737" t="s">
        <v>1459</v>
      </c>
    </row>
    <row r="2885" spans="1:6" ht="16.5" customHeight="1">
      <c r="A2885" s="737">
        <f t="shared" si="44"/>
        <v>2880</v>
      </c>
      <c r="B2885" s="737" t="s">
        <v>5292</v>
      </c>
      <c r="C2885" s="737" t="s">
        <v>2360</v>
      </c>
      <c r="D2885" s="737" t="s">
        <v>2371</v>
      </c>
      <c r="E2885" s="737">
        <v>2012</v>
      </c>
      <c r="F2885" s="737" t="s">
        <v>1459</v>
      </c>
    </row>
    <row r="2886" spans="1:6" ht="16.5" customHeight="1">
      <c r="A2886" s="737">
        <f t="shared" si="44"/>
        <v>2881</v>
      </c>
      <c r="B2886" s="737" t="s">
        <v>5293</v>
      </c>
      <c r="C2886" s="737" t="s">
        <v>2360</v>
      </c>
      <c r="D2886" s="737" t="s">
        <v>2371</v>
      </c>
      <c r="E2886" s="737">
        <v>2012</v>
      </c>
      <c r="F2886" s="737" t="s">
        <v>1459</v>
      </c>
    </row>
    <row r="2887" spans="1:6" ht="16.5" customHeight="1">
      <c r="A2887" s="737">
        <f t="shared" si="44"/>
        <v>2882</v>
      </c>
      <c r="B2887" s="737" t="s">
        <v>5294</v>
      </c>
      <c r="C2887" s="737" t="s">
        <v>2360</v>
      </c>
      <c r="D2887" s="737" t="s">
        <v>2371</v>
      </c>
      <c r="E2887" s="737">
        <v>2012</v>
      </c>
      <c r="F2887" s="737" t="s">
        <v>1459</v>
      </c>
    </row>
    <row r="2888" spans="1:6" ht="16.5" customHeight="1">
      <c r="A2888" s="737">
        <f t="shared" ref="A2888:A2951" si="45">A2887+1</f>
        <v>2883</v>
      </c>
      <c r="B2888" s="737" t="s">
        <v>5295</v>
      </c>
      <c r="C2888" s="737" t="s">
        <v>2360</v>
      </c>
      <c r="D2888" s="737" t="s">
        <v>2371</v>
      </c>
      <c r="E2888" s="737">
        <v>2012</v>
      </c>
      <c r="F2888" s="737" t="s">
        <v>1459</v>
      </c>
    </row>
    <row r="2889" spans="1:6" ht="16.5" customHeight="1">
      <c r="A2889" s="737">
        <f t="shared" si="45"/>
        <v>2884</v>
      </c>
      <c r="B2889" s="737" t="s">
        <v>5296</v>
      </c>
      <c r="C2889" s="737" t="s">
        <v>2360</v>
      </c>
      <c r="D2889" s="737" t="s">
        <v>2371</v>
      </c>
      <c r="E2889" s="737">
        <v>2012</v>
      </c>
      <c r="F2889" s="737" t="s">
        <v>1459</v>
      </c>
    </row>
    <row r="2890" spans="1:6" ht="16.5" customHeight="1">
      <c r="A2890" s="737">
        <f t="shared" si="45"/>
        <v>2885</v>
      </c>
      <c r="B2890" s="737" t="s">
        <v>5297</v>
      </c>
      <c r="C2890" s="737" t="s">
        <v>2360</v>
      </c>
      <c r="D2890" s="737" t="s">
        <v>2371</v>
      </c>
      <c r="E2890" s="737">
        <v>2012</v>
      </c>
      <c r="F2890" s="737" t="s">
        <v>1459</v>
      </c>
    </row>
    <row r="2891" spans="1:6" ht="16.5" customHeight="1">
      <c r="A2891" s="737">
        <f t="shared" si="45"/>
        <v>2886</v>
      </c>
      <c r="B2891" s="737" t="s">
        <v>5298</v>
      </c>
      <c r="C2891" s="737" t="s">
        <v>2360</v>
      </c>
      <c r="D2891" s="737" t="s">
        <v>2371</v>
      </c>
      <c r="E2891" s="737">
        <v>2012</v>
      </c>
      <c r="F2891" s="737" t="s">
        <v>1459</v>
      </c>
    </row>
    <row r="2892" spans="1:6" ht="16.5" customHeight="1">
      <c r="A2892" s="737">
        <f t="shared" si="45"/>
        <v>2887</v>
      </c>
      <c r="B2892" s="737" t="s">
        <v>5299</v>
      </c>
      <c r="C2892" s="737" t="s">
        <v>2360</v>
      </c>
      <c r="D2892" s="737" t="s">
        <v>2371</v>
      </c>
      <c r="E2892" s="737">
        <v>2012</v>
      </c>
      <c r="F2892" s="737" t="s">
        <v>1459</v>
      </c>
    </row>
    <row r="2893" spans="1:6" ht="16.5" customHeight="1">
      <c r="A2893" s="737">
        <f t="shared" si="45"/>
        <v>2888</v>
      </c>
      <c r="B2893" s="737" t="s">
        <v>5300</v>
      </c>
      <c r="C2893" s="737" t="s">
        <v>2360</v>
      </c>
      <c r="D2893" s="737" t="s">
        <v>2371</v>
      </c>
      <c r="E2893" s="737">
        <v>2012</v>
      </c>
      <c r="F2893" s="737" t="s">
        <v>1459</v>
      </c>
    </row>
    <row r="2894" spans="1:6" ht="16.5" customHeight="1">
      <c r="A2894" s="737">
        <f t="shared" si="45"/>
        <v>2889</v>
      </c>
      <c r="B2894" s="737" t="s">
        <v>5301</v>
      </c>
      <c r="C2894" s="737" t="s">
        <v>2360</v>
      </c>
      <c r="D2894" s="737" t="s">
        <v>2371</v>
      </c>
      <c r="E2894" s="737">
        <v>2012</v>
      </c>
      <c r="F2894" s="737" t="s">
        <v>1459</v>
      </c>
    </row>
    <row r="2895" spans="1:6" ht="16.5" customHeight="1">
      <c r="A2895" s="737">
        <f t="shared" si="45"/>
        <v>2890</v>
      </c>
      <c r="B2895" s="737" t="s">
        <v>5302</v>
      </c>
      <c r="C2895" s="737" t="s">
        <v>2360</v>
      </c>
      <c r="D2895" s="737" t="s">
        <v>2371</v>
      </c>
      <c r="E2895" s="737">
        <v>2012</v>
      </c>
      <c r="F2895" s="737" t="s">
        <v>1459</v>
      </c>
    </row>
    <row r="2896" spans="1:6" ht="16.5" customHeight="1">
      <c r="A2896" s="737">
        <f t="shared" si="45"/>
        <v>2891</v>
      </c>
      <c r="B2896" s="737" t="s">
        <v>5303</v>
      </c>
      <c r="C2896" s="737" t="s">
        <v>2360</v>
      </c>
      <c r="D2896" s="737" t="s">
        <v>2371</v>
      </c>
      <c r="E2896" s="737">
        <v>2012</v>
      </c>
      <c r="F2896" s="737" t="s">
        <v>1459</v>
      </c>
    </row>
    <row r="2897" spans="1:6" ht="16.5" customHeight="1">
      <c r="A2897" s="737">
        <f t="shared" si="45"/>
        <v>2892</v>
      </c>
      <c r="B2897" s="737" t="s">
        <v>5304</v>
      </c>
      <c r="C2897" s="737" t="s">
        <v>2360</v>
      </c>
      <c r="D2897" s="737" t="s">
        <v>2371</v>
      </c>
      <c r="E2897" s="737">
        <v>2012</v>
      </c>
      <c r="F2897" s="737" t="s">
        <v>1459</v>
      </c>
    </row>
    <row r="2898" spans="1:6" ht="16.5" customHeight="1">
      <c r="A2898" s="737">
        <f t="shared" si="45"/>
        <v>2893</v>
      </c>
      <c r="B2898" s="737" t="s">
        <v>5305</v>
      </c>
      <c r="C2898" s="737" t="s">
        <v>2360</v>
      </c>
      <c r="D2898" s="737" t="s">
        <v>2371</v>
      </c>
      <c r="E2898" s="737">
        <v>2012</v>
      </c>
      <c r="F2898" s="737" t="s">
        <v>1459</v>
      </c>
    </row>
    <row r="2899" spans="1:6" ht="16.5" customHeight="1">
      <c r="A2899" s="737">
        <f t="shared" si="45"/>
        <v>2894</v>
      </c>
      <c r="B2899" s="737" t="s">
        <v>5306</v>
      </c>
      <c r="C2899" s="737" t="s">
        <v>2360</v>
      </c>
      <c r="D2899" s="737" t="s">
        <v>2371</v>
      </c>
      <c r="E2899" s="737">
        <v>2012</v>
      </c>
      <c r="F2899" s="737" t="s">
        <v>1459</v>
      </c>
    </row>
    <row r="2900" spans="1:6" ht="16.5" customHeight="1">
      <c r="A2900" s="737">
        <f t="shared" si="45"/>
        <v>2895</v>
      </c>
      <c r="B2900" s="737" t="s">
        <v>5307</v>
      </c>
      <c r="C2900" s="737" t="s">
        <v>2360</v>
      </c>
      <c r="D2900" s="737" t="s">
        <v>2371</v>
      </c>
      <c r="E2900" s="737">
        <v>2012</v>
      </c>
      <c r="F2900" s="737" t="s">
        <v>1459</v>
      </c>
    </row>
    <row r="2901" spans="1:6" ht="16.5" customHeight="1">
      <c r="A2901" s="737">
        <f t="shared" si="45"/>
        <v>2896</v>
      </c>
      <c r="B2901" s="737" t="s">
        <v>5308</v>
      </c>
      <c r="C2901" s="737" t="s">
        <v>2360</v>
      </c>
      <c r="D2901" s="737" t="s">
        <v>2371</v>
      </c>
      <c r="E2901" s="737">
        <v>2014</v>
      </c>
      <c r="F2901" s="737" t="s">
        <v>1459</v>
      </c>
    </row>
    <row r="2902" spans="1:6" ht="16.5" customHeight="1">
      <c r="A2902" s="737">
        <f t="shared" si="45"/>
        <v>2897</v>
      </c>
      <c r="B2902" s="737" t="s">
        <v>5309</v>
      </c>
      <c r="C2902" s="737" t="s">
        <v>2360</v>
      </c>
      <c r="D2902" s="737" t="s">
        <v>2371</v>
      </c>
      <c r="E2902" s="737">
        <v>2014</v>
      </c>
      <c r="F2902" s="737" t="s">
        <v>1459</v>
      </c>
    </row>
    <row r="2903" spans="1:6" ht="16.5" customHeight="1">
      <c r="A2903" s="737">
        <f t="shared" si="45"/>
        <v>2898</v>
      </c>
      <c r="B2903" s="737" t="s">
        <v>5310</v>
      </c>
      <c r="C2903" s="737" t="s">
        <v>2360</v>
      </c>
      <c r="D2903" s="737" t="s">
        <v>2371</v>
      </c>
      <c r="E2903" s="737">
        <v>2014</v>
      </c>
      <c r="F2903" s="737" t="s">
        <v>1459</v>
      </c>
    </row>
    <row r="2904" spans="1:6" ht="16.5" customHeight="1">
      <c r="A2904" s="737">
        <f t="shared" si="45"/>
        <v>2899</v>
      </c>
      <c r="B2904" s="737" t="s">
        <v>5311</v>
      </c>
      <c r="C2904" s="737" t="s">
        <v>2360</v>
      </c>
      <c r="D2904" s="737" t="s">
        <v>2371</v>
      </c>
      <c r="E2904" s="737">
        <v>2014</v>
      </c>
      <c r="F2904" s="737" t="s">
        <v>1459</v>
      </c>
    </row>
    <row r="2905" spans="1:6" ht="16.5" customHeight="1">
      <c r="A2905" s="737">
        <f t="shared" si="45"/>
        <v>2900</v>
      </c>
      <c r="B2905" s="737"/>
      <c r="C2905" s="737" t="s">
        <v>2360</v>
      </c>
      <c r="D2905" s="737" t="s">
        <v>2371</v>
      </c>
      <c r="E2905" s="737">
        <v>2014</v>
      </c>
      <c r="F2905" s="737" t="s">
        <v>1459</v>
      </c>
    </row>
    <row r="2906" spans="1:6" ht="16.5" customHeight="1">
      <c r="A2906" s="737">
        <f t="shared" si="45"/>
        <v>2901</v>
      </c>
      <c r="B2906" s="737"/>
      <c r="C2906" s="737" t="s">
        <v>2360</v>
      </c>
      <c r="D2906" s="737" t="s">
        <v>2371</v>
      </c>
      <c r="E2906" s="737">
        <v>2014</v>
      </c>
      <c r="F2906" s="737" t="s">
        <v>1459</v>
      </c>
    </row>
    <row r="2907" spans="1:6" ht="16.5" customHeight="1">
      <c r="A2907" s="737">
        <f t="shared" si="45"/>
        <v>2902</v>
      </c>
      <c r="B2907" s="737"/>
      <c r="C2907" s="737" t="s">
        <v>2360</v>
      </c>
      <c r="D2907" s="737" t="s">
        <v>2371</v>
      </c>
      <c r="E2907" s="737">
        <v>2014</v>
      </c>
      <c r="F2907" s="737" t="s">
        <v>1459</v>
      </c>
    </row>
    <row r="2908" spans="1:6" ht="16.5" customHeight="1">
      <c r="A2908" s="737">
        <f t="shared" si="45"/>
        <v>2903</v>
      </c>
      <c r="B2908" s="737"/>
      <c r="C2908" s="737" t="s">
        <v>2360</v>
      </c>
      <c r="D2908" s="737" t="s">
        <v>2371</v>
      </c>
      <c r="E2908" s="737">
        <v>2014</v>
      </c>
      <c r="F2908" s="737" t="s">
        <v>1459</v>
      </c>
    </row>
    <row r="2909" spans="1:6" ht="16.5" customHeight="1">
      <c r="A2909" s="737">
        <f t="shared" si="45"/>
        <v>2904</v>
      </c>
      <c r="B2909" s="737"/>
      <c r="C2909" s="737" t="s">
        <v>2360</v>
      </c>
      <c r="D2909" s="737" t="s">
        <v>2371</v>
      </c>
      <c r="E2909" s="737">
        <v>2014</v>
      </c>
      <c r="F2909" s="737" t="s">
        <v>1459</v>
      </c>
    </row>
    <row r="2910" spans="1:6" ht="16.5" customHeight="1">
      <c r="A2910" s="737">
        <f t="shared" si="45"/>
        <v>2905</v>
      </c>
      <c r="B2910" s="737"/>
      <c r="C2910" s="737" t="s">
        <v>2360</v>
      </c>
      <c r="D2910" s="737" t="s">
        <v>2371</v>
      </c>
      <c r="E2910" s="737">
        <v>2014</v>
      </c>
      <c r="F2910" s="737" t="s">
        <v>1459</v>
      </c>
    </row>
    <row r="2911" spans="1:6" ht="16.5" customHeight="1">
      <c r="A2911" s="737">
        <f t="shared" si="45"/>
        <v>2906</v>
      </c>
      <c r="B2911" s="737"/>
      <c r="C2911" s="737" t="s">
        <v>2360</v>
      </c>
      <c r="D2911" s="737" t="s">
        <v>2371</v>
      </c>
      <c r="E2911" s="737">
        <v>2014</v>
      </c>
      <c r="F2911" s="737" t="s">
        <v>1459</v>
      </c>
    </row>
    <row r="2912" spans="1:6" ht="16.5" customHeight="1">
      <c r="A2912" s="737">
        <f t="shared" si="45"/>
        <v>2907</v>
      </c>
      <c r="B2912" s="737"/>
      <c r="C2912" s="737" t="s">
        <v>2360</v>
      </c>
      <c r="D2912" s="737" t="s">
        <v>2371</v>
      </c>
      <c r="E2912" s="737">
        <v>2014</v>
      </c>
      <c r="F2912" s="737" t="s">
        <v>1459</v>
      </c>
    </row>
    <row r="2913" spans="1:6" ht="16.5" customHeight="1">
      <c r="A2913" s="737">
        <f t="shared" si="45"/>
        <v>2908</v>
      </c>
      <c r="B2913" s="737"/>
      <c r="C2913" s="737" t="s">
        <v>2360</v>
      </c>
      <c r="D2913" s="737" t="s">
        <v>2371</v>
      </c>
      <c r="E2913" s="737">
        <v>2014</v>
      </c>
      <c r="F2913" s="737" t="s">
        <v>1459</v>
      </c>
    </row>
    <row r="2914" spans="1:6" ht="16.5" customHeight="1">
      <c r="A2914" s="737">
        <f t="shared" si="45"/>
        <v>2909</v>
      </c>
      <c r="B2914" s="737"/>
      <c r="C2914" s="737" t="s">
        <v>2360</v>
      </c>
      <c r="D2914" s="737" t="s">
        <v>2371</v>
      </c>
      <c r="E2914" s="737">
        <v>2015</v>
      </c>
      <c r="F2914" s="737" t="s">
        <v>1459</v>
      </c>
    </row>
    <row r="2915" spans="1:6" ht="16.5" customHeight="1">
      <c r="A2915" s="737">
        <f t="shared" si="45"/>
        <v>2910</v>
      </c>
      <c r="B2915" s="737" t="s">
        <v>5312</v>
      </c>
      <c r="C2915" s="737" t="s">
        <v>2360</v>
      </c>
      <c r="D2915" s="737" t="s">
        <v>2734</v>
      </c>
      <c r="E2915" s="737">
        <v>2008</v>
      </c>
      <c r="F2915" s="737" t="s">
        <v>1459</v>
      </c>
    </row>
    <row r="2916" spans="1:6" ht="16.5" customHeight="1">
      <c r="A2916" s="737">
        <f t="shared" si="45"/>
        <v>2911</v>
      </c>
      <c r="B2916" s="737" t="s">
        <v>5313</v>
      </c>
      <c r="C2916" s="737" t="s">
        <v>2360</v>
      </c>
      <c r="D2916" s="737" t="s">
        <v>2734</v>
      </c>
      <c r="E2916" s="737">
        <v>2009</v>
      </c>
      <c r="F2916" s="737" t="s">
        <v>1459</v>
      </c>
    </row>
    <row r="2917" spans="1:6" ht="16.5" customHeight="1">
      <c r="A2917" s="737">
        <f t="shared" si="45"/>
        <v>2912</v>
      </c>
      <c r="B2917" s="737" t="s">
        <v>5314</v>
      </c>
      <c r="C2917" s="737" t="s">
        <v>2360</v>
      </c>
      <c r="D2917" s="737" t="s">
        <v>2734</v>
      </c>
      <c r="E2917" s="737">
        <v>2009</v>
      </c>
      <c r="F2917" s="737" t="s">
        <v>1459</v>
      </c>
    </row>
    <row r="2918" spans="1:6" ht="16.5" customHeight="1">
      <c r="A2918" s="737">
        <f t="shared" si="45"/>
        <v>2913</v>
      </c>
      <c r="B2918" s="737" t="s">
        <v>5315</v>
      </c>
      <c r="C2918" s="737" t="s">
        <v>2360</v>
      </c>
      <c r="D2918" s="737" t="s">
        <v>2734</v>
      </c>
      <c r="E2918" s="737">
        <v>2009</v>
      </c>
      <c r="F2918" s="737" t="s">
        <v>1459</v>
      </c>
    </row>
    <row r="2919" spans="1:6" ht="16.5" customHeight="1">
      <c r="A2919" s="737">
        <f t="shared" si="45"/>
        <v>2914</v>
      </c>
      <c r="B2919" s="737" t="s">
        <v>5316</v>
      </c>
      <c r="C2919" s="737" t="s">
        <v>2360</v>
      </c>
      <c r="D2919" s="737" t="s">
        <v>2734</v>
      </c>
      <c r="E2919" s="737">
        <v>2009</v>
      </c>
      <c r="F2919" s="737" t="s">
        <v>1459</v>
      </c>
    </row>
    <row r="2920" spans="1:6" ht="16.5" customHeight="1">
      <c r="A2920" s="737">
        <f t="shared" si="45"/>
        <v>2915</v>
      </c>
      <c r="B2920" s="737" t="s">
        <v>5317</v>
      </c>
      <c r="C2920" s="737" t="s">
        <v>2360</v>
      </c>
      <c r="D2920" s="737" t="s">
        <v>2734</v>
      </c>
      <c r="E2920" s="737">
        <v>2012</v>
      </c>
      <c r="F2920" s="737" t="s">
        <v>1459</v>
      </c>
    </row>
    <row r="2921" spans="1:6" ht="16.5" customHeight="1">
      <c r="A2921" s="737">
        <f t="shared" si="45"/>
        <v>2916</v>
      </c>
      <c r="B2921" s="737" t="s">
        <v>5318</v>
      </c>
      <c r="C2921" s="737" t="s">
        <v>2360</v>
      </c>
      <c r="D2921" s="737" t="s">
        <v>2585</v>
      </c>
      <c r="E2921" s="737">
        <v>1998</v>
      </c>
      <c r="F2921" s="737" t="s">
        <v>1459</v>
      </c>
    </row>
    <row r="2922" spans="1:6" ht="16.5" customHeight="1">
      <c r="A2922" s="737">
        <f t="shared" si="45"/>
        <v>2917</v>
      </c>
      <c r="B2922" s="737" t="s">
        <v>5319</v>
      </c>
      <c r="C2922" s="737" t="s">
        <v>2360</v>
      </c>
      <c r="D2922" s="737" t="s">
        <v>2585</v>
      </c>
      <c r="E2922" s="737">
        <v>2004</v>
      </c>
      <c r="F2922" s="737" t="s">
        <v>1459</v>
      </c>
    </row>
    <row r="2923" spans="1:6" ht="16.5" customHeight="1">
      <c r="A2923" s="737">
        <f t="shared" si="45"/>
        <v>2918</v>
      </c>
      <c r="B2923" s="737" t="s">
        <v>5320</v>
      </c>
      <c r="C2923" s="737" t="s">
        <v>2360</v>
      </c>
      <c r="D2923" s="737" t="s">
        <v>2585</v>
      </c>
      <c r="E2923" s="737">
        <v>2004</v>
      </c>
      <c r="F2923" s="737" t="s">
        <v>1459</v>
      </c>
    </row>
    <row r="2924" spans="1:6" ht="16.5" customHeight="1">
      <c r="A2924" s="737">
        <f t="shared" si="45"/>
        <v>2919</v>
      </c>
      <c r="B2924" s="737" t="s">
        <v>5321</v>
      </c>
      <c r="C2924" s="737" t="s">
        <v>2360</v>
      </c>
      <c r="D2924" s="737" t="s">
        <v>2585</v>
      </c>
      <c r="E2924" s="737">
        <v>2005</v>
      </c>
      <c r="F2924" s="737" t="s">
        <v>1459</v>
      </c>
    </row>
    <row r="2925" spans="1:6" ht="16.5" customHeight="1">
      <c r="A2925" s="737">
        <f t="shared" si="45"/>
        <v>2920</v>
      </c>
      <c r="B2925" s="737" t="s">
        <v>5322</v>
      </c>
      <c r="C2925" s="737" t="s">
        <v>2360</v>
      </c>
      <c r="D2925" s="737" t="s">
        <v>2585</v>
      </c>
      <c r="E2925" s="737">
        <v>2006</v>
      </c>
      <c r="F2925" s="737" t="s">
        <v>1459</v>
      </c>
    </row>
    <row r="2926" spans="1:6" ht="16.5" customHeight="1">
      <c r="A2926" s="737">
        <f t="shared" si="45"/>
        <v>2921</v>
      </c>
      <c r="B2926" s="737" t="s">
        <v>5323</v>
      </c>
      <c r="C2926" s="737" t="s">
        <v>2360</v>
      </c>
      <c r="D2926" s="737" t="s">
        <v>2585</v>
      </c>
      <c r="E2926" s="737">
        <v>2006</v>
      </c>
      <c r="F2926" s="737" t="s">
        <v>1459</v>
      </c>
    </row>
    <row r="2927" spans="1:6" ht="16.5" customHeight="1">
      <c r="A2927" s="737">
        <f t="shared" si="45"/>
        <v>2922</v>
      </c>
      <c r="B2927" s="737" t="s">
        <v>5324</v>
      </c>
      <c r="C2927" s="737" t="s">
        <v>2360</v>
      </c>
      <c r="D2927" s="737" t="s">
        <v>2585</v>
      </c>
      <c r="E2927" s="737">
        <v>2006</v>
      </c>
      <c r="F2927" s="737" t="s">
        <v>1459</v>
      </c>
    </row>
    <row r="2928" spans="1:6" ht="16.5" customHeight="1">
      <c r="A2928" s="737">
        <f t="shared" si="45"/>
        <v>2923</v>
      </c>
      <c r="B2928" s="737" t="s">
        <v>5325</v>
      </c>
      <c r="C2928" s="737" t="s">
        <v>2360</v>
      </c>
      <c r="D2928" s="737" t="s">
        <v>2585</v>
      </c>
      <c r="E2928" s="737">
        <v>2010</v>
      </c>
      <c r="F2928" s="737" t="s">
        <v>1459</v>
      </c>
    </row>
    <row r="2929" spans="1:6" ht="16.5" customHeight="1">
      <c r="A2929" s="737">
        <f t="shared" si="45"/>
        <v>2924</v>
      </c>
      <c r="B2929" s="737" t="s">
        <v>5326</v>
      </c>
      <c r="C2929" s="737" t="s">
        <v>2360</v>
      </c>
      <c r="D2929" s="737" t="s">
        <v>2585</v>
      </c>
      <c r="E2929" s="737">
        <v>2010</v>
      </c>
      <c r="F2929" s="737" t="s">
        <v>1459</v>
      </c>
    </row>
    <row r="2930" spans="1:6" ht="16.5" customHeight="1">
      <c r="A2930" s="737">
        <f t="shared" si="45"/>
        <v>2925</v>
      </c>
      <c r="B2930" s="737" t="s">
        <v>5327</v>
      </c>
      <c r="C2930" s="737" t="s">
        <v>2360</v>
      </c>
      <c r="D2930" s="737" t="s">
        <v>2585</v>
      </c>
      <c r="E2930" s="737">
        <v>2010</v>
      </c>
      <c r="F2930" s="737" t="s">
        <v>1459</v>
      </c>
    </row>
    <row r="2931" spans="1:6" ht="16.5" customHeight="1">
      <c r="A2931" s="737">
        <f t="shared" si="45"/>
        <v>2926</v>
      </c>
      <c r="B2931" s="737" t="s">
        <v>5328</v>
      </c>
      <c r="C2931" s="737" t="s">
        <v>2360</v>
      </c>
      <c r="D2931" s="737" t="s">
        <v>2585</v>
      </c>
      <c r="E2931" s="737">
        <v>2011</v>
      </c>
      <c r="F2931" s="737" t="s">
        <v>1459</v>
      </c>
    </row>
    <row r="2932" spans="1:6" ht="16.5" customHeight="1">
      <c r="A2932" s="737">
        <f t="shared" si="45"/>
        <v>2927</v>
      </c>
      <c r="B2932" s="737" t="s">
        <v>5329</v>
      </c>
      <c r="C2932" s="737" t="s">
        <v>2360</v>
      </c>
      <c r="D2932" s="737" t="s">
        <v>2585</v>
      </c>
      <c r="E2932" s="737">
        <v>2011</v>
      </c>
      <c r="F2932" s="737" t="s">
        <v>1459</v>
      </c>
    </row>
    <row r="2933" spans="1:6" ht="16.5" customHeight="1">
      <c r="A2933" s="737">
        <f t="shared" si="45"/>
        <v>2928</v>
      </c>
      <c r="B2933" s="737" t="s">
        <v>5330</v>
      </c>
      <c r="C2933" s="737" t="s">
        <v>2360</v>
      </c>
      <c r="D2933" s="737" t="s">
        <v>2585</v>
      </c>
      <c r="E2933" s="737">
        <v>2011</v>
      </c>
      <c r="F2933" s="737" t="s">
        <v>1459</v>
      </c>
    </row>
    <row r="2934" spans="1:6" ht="16.5" customHeight="1">
      <c r="A2934" s="737">
        <f t="shared" si="45"/>
        <v>2929</v>
      </c>
      <c r="B2934" s="737" t="s">
        <v>5331</v>
      </c>
      <c r="C2934" s="737" t="s">
        <v>2360</v>
      </c>
      <c r="D2934" s="737" t="s">
        <v>2585</v>
      </c>
      <c r="E2934" s="737">
        <v>2011</v>
      </c>
      <c r="F2934" s="737" t="s">
        <v>1459</v>
      </c>
    </row>
    <row r="2935" spans="1:6" ht="16.5" customHeight="1">
      <c r="A2935" s="737">
        <f t="shared" si="45"/>
        <v>2930</v>
      </c>
      <c r="B2935" s="737" t="s">
        <v>5332</v>
      </c>
      <c r="C2935" s="737" t="s">
        <v>2360</v>
      </c>
      <c r="D2935" s="737" t="s">
        <v>2585</v>
      </c>
      <c r="E2935" s="737">
        <v>2012</v>
      </c>
      <c r="F2935" s="737" t="s">
        <v>1459</v>
      </c>
    </row>
    <row r="2936" spans="1:6" ht="16.5" customHeight="1">
      <c r="A2936" s="737">
        <f t="shared" si="45"/>
        <v>2931</v>
      </c>
      <c r="B2936" s="737" t="s">
        <v>5333</v>
      </c>
      <c r="C2936" s="737" t="s">
        <v>2360</v>
      </c>
      <c r="D2936" s="737" t="s">
        <v>2585</v>
      </c>
      <c r="E2936" s="737">
        <v>2014</v>
      </c>
      <c r="F2936" s="737" t="s">
        <v>1459</v>
      </c>
    </row>
    <row r="2937" spans="1:6" ht="16.5" customHeight="1">
      <c r="A2937" s="737">
        <f t="shared" si="45"/>
        <v>2932</v>
      </c>
      <c r="B2937" s="737" t="s">
        <v>5334</v>
      </c>
      <c r="C2937" s="737" t="s">
        <v>2360</v>
      </c>
      <c r="D2937" s="737" t="s">
        <v>2585</v>
      </c>
      <c r="E2937" s="737">
        <v>2014</v>
      </c>
      <c r="F2937" s="737" t="s">
        <v>1459</v>
      </c>
    </row>
    <row r="2938" spans="1:6" ht="16.5" customHeight="1">
      <c r="A2938" s="737">
        <f t="shared" si="45"/>
        <v>2933</v>
      </c>
      <c r="B2938" s="737"/>
      <c r="C2938" s="737" t="s">
        <v>2360</v>
      </c>
      <c r="D2938" s="737" t="s">
        <v>2585</v>
      </c>
      <c r="E2938" s="737">
        <v>2014</v>
      </c>
      <c r="F2938" s="737" t="s">
        <v>1459</v>
      </c>
    </row>
    <row r="2939" spans="1:6" ht="16.5" customHeight="1">
      <c r="A2939" s="737">
        <f t="shared" si="45"/>
        <v>2934</v>
      </c>
      <c r="B2939" s="737"/>
      <c r="C2939" s="737" t="s">
        <v>2360</v>
      </c>
      <c r="D2939" s="737" t="s">
        <v>2585</v>
      </c>
      <c r="E2939" s="737">
        <v>2014</v>
      </c>
      <c r="F2939" s="737" t="s">
        <v>1459</v>
      </c>
    </row>
    <row r="2940" spans="1:6" ht="16.5" customHeight="1">
      <c r="A2940" s="737">
        <f t="shared" si="45"/>
        <v>2935</v>
      </c>
      <c r="B2940" s="737" t="s">
        <v>5335</v>
      </c>
      <c r="C2940" s="737" t="s">
        <v>2360</v>
      </c>
      <c r="D2940" s="737" t="s">
        <v>2364</v>
      </c>
      <c r="E2940" s="737">
        <v>1999</v>
      </c>
      <c r="F2940" s="737" t="s">
        <v>1459</v>
      </c>
    </row>
    <row r="2941" spans="1:6" ht="16.5" customHeight="1">
      <c r="A2941" s="737">
        <f t="shared" si="45"/>
        <v>2936</v>
      </c>
      <c r="B2941" s="737" t="s">
        <v>5336</v>
      </c>
      <c r="C2941" s="737" t="s">
        <v>2360</v>
      </c>
      <c r="D2941" s="737" t="s">
        <v>2364</v>
      </c>
      <c r="E2941" s="737">
        <v>1999</v>
      </c>
      <c r="F2941" s="737" t="s">
        <v>1459</v>
      </c>
    </row>
    <row r="2942" spans="1:6" ht="16.5" customHeight="1">
      <c r="A2942" s="737">
        <f t="shared" si="45"/>
        <v>2937</v>
      </c>
      <c r="B2942" s="737" t="s">
        <v>5337</v>
      </c>
      <c r="C2942" s="737" t="s">
        <v>2360</v>
      </c>
      <c r="D2942" s="737" t="s">
        <v>2364</v>
      </c>
      <c r="E2942" s="737">
        <v>1999</v>
      </c>
      <c r="F2942" s="737" t="s">
        <v>1459</v>
      </c>
    </row>
    <row r="2943" spans="1:6" ht="16.5" customHeight="1">
      <c r="A2943" s="737">
        <f t="shared" si="45"/>
        <v>2938</v>
      </c>
      <c r="B2943" s="737" t="s">
        <v>5338</v>
      </c>
      <c r="C2943" s="737" t="s">
        <v>2360</v>
      </c>
      <c r="D2943" s="737" t="s">
        <v>2364</v>
      </c>
      <c r="E2943" s="737">
        <v>1999</v>
      </c>
      <c r="F2943" s="737" t="s">
        <v>1459</v>
      </c>
    </row>
    <row r="2944" spans="1:6" ht="16.5" customHeight="1">
      <c r="A2944" s="737">
        <f t="shared" si="45"/>
        <v>2939</v>
      </c>
      <c r="B2944" s="737" t="s">
        <v>5339</v>
      </c>
      <c r="C2944" s="737" t="s">
        <v>2360</v>
      </c>
      <c r="D2944" s="737" t="s">
        <v>2364</v>
      </c>
      <c r="E2944" s="737">
        <v>2000</v>
      </c>
      <c r="F2944" s="737" t="s">
        <v>1459</v>
      </c>
    </row>
    <row r="2945" spans="1:6" ht="16.5" customHeight="1">
      <c r="A2945" s="737">
        <f t="shared" si="45"/>
        <v>2940</v>
      </c>
      <c r="B2945" s="737" t="s">
        <v>5340</v>
      </c>
      <c r="C2945" s="737" t="s">
        <v>2360</v>
      </c>
      <c r="D2945" s="737" t="s">
        <v>2364</v>
      </c>
      <c r="E2945" s="737">
        <v>2000</v>
      </c>
      <c r="F2945" s="737" t="s">
        <v>1459</v>
      </c>
    </row>
    <row r="2946" spans="1:6" ht="16.5" customHeight="1">
      <c r="A2946" s="737">
        <f t="shared" si="45"/>
        <v>2941</v>
      </c>
      <c r="B2946" s="737" t="s">
        <v>5341</v>
      </c>
      <c r="C2946" s="737" t="s">
        <v>2360</v>
      </c>
      <c r="D2946" s="737" t="s">
        <v>2364</v>
      </c>
      <c r="E2946" s="737">
        <v>2000</v>
      </c>
      <c r="F2946" s="737" t="s">
        <v>1459</v>
      </c>
    </row>
    <row r="2947" spans="1:6" ht="16.5" customHeight="1">
      <c r="A2947" s="737">
        <f t="shared" si="45"/>
        <v>2942</v>
      </c>
      <c r="B2947" s="737" t="s">
        <v>5342</v>
      </c>
      <c r="C2947" s="737" t="s">
        <v>2360</v>
      </c>
      <c r="D2947" s="737" t="s">
        <v>2364</v>
      </c>
      <c r="E2947" s="737">
        <v>2000</v>
      </c>
      <c r="F2947" s="737" t="s">
        <v>1459</v>
      </c>
    </row>
    <row r="2948" spans="1:6" ht="16.5" customHeight="1">
      <c r="A2948" s="737">
        <f t="shared" si="45"/>
        <v>2943</v>
      </c>
      <c r="B2948" s="737" t="s">
        <v>5343</v>
      </c>
      <c r="C2948" s="737" t="s">
        <v>2360</v>
      </c>
      <c r="D2948" s="737" t="s">
        <v>2364</v>
      </c>
      <c r="E2948" s="737">
        <v>2000</v>
      </c>
      <c r="F2948" s="737" t="s">
        <v>1459</v>
      </c>
    </row>
    <row r="2949" spans="1:6" ht="16.5" customHeight="1">
      <c r="A2949" s="737">
        <f t="shared" si="45"/>
        <v>2944</v>
      </c>
      <c r="B2949" s="737" t="s">
        <v>5344</v>
      </c>
      <c r="C2949" s="737" t="s">
        <v>2360</v>
      </c>
      <c r="D2949" s="737" t="s">
        <v>2364</v>
      </c>
      <c r="E2949" s="737">
        <v>2000</v>
      </c>
      <c r="F2949" s="737" t="s">
        <v>1459</v>
      </c>
    </row>
    <row r="2950" spans="1:6" ht="16.5" customHeight="1">
      <c r="A2950" s="737">
        <f t="shared" si="45"/>
        <v>2945</v>
      </c>
      <c r="B2950" s="737" t="s">
        <v>5345</v>
      </c>
      <c r="C2950" s="737" t="s">
        <v>2360</v>
      </c>
      <c r="D2950" s="737" t="s">
        <v>2364</v>
      </c>
      <c r="E2950" s="737">
        <v>2000</v>
      </c>
      <c r="F2950" s="737" t="s">
        <v>1459</v>
      </c>
    </row>
    <row r="2951" spans="1:6" ht="16.5" customHeight="1">
      <c r="A2951" s="737">
        <f t="shared" si="45"/>
        <v>2946</v>
      </c>
      <c r="B2951" s="737" t="s">
        <v>5346</v>
      </c>
      <c r="C2951" s="737" t="s">
        <v>2360</v>
      </c>
      <c r="D2951" s="737" t="s">
        <v>2364</v>
      </c>
      <c r="E2951" s="737">
        <v>2000</v>
      </c>
      <c r="F2951" s="737" t="s">
        <v>1459</v>
      </c>
    </row>
    <row r="2952" spans="1:6" ht="16.5" customHeight="1">
      <c r="A2952" s="737">
        <f t="shared" ref="A2952:A3015" si="46">A2951+1</f>
        <v>2947</v>
      </c>
      <c r="B2952" s="737" t="s">
        <v>5347</v>
      </c>
      <c r="C2952" s="737" t="s">
        <v>2360</v>
      </c>
      <c r="D2952" s="737" t="s">
        <v>2364</v>
      </c>
      <c r="E2952" s="737">
        <v>2000</v>
      </c>
      <c r="F2952" s="737" t="s">
        <v>1459</v>
      </c>
    </row>
    <row r="2953" spans="1:6" ht="16.5" customHeight="1">
      <c r="A2953" s="737">
        <f t="shared" si="46"/>
        <v>2948</v>
      </c>
      <c r="B2953" s="737" t="s">
        <v>5348</v>
      </c>
      <c r="C2953" s="737" t="s">
        <v>2360</v>
      </c>
      <c r="D2953" s="737" t="s">
        <v>2364</v>
      </c>
      <c r="E2953" s="737">
        <v>2000</v>
      </c>
      <c r="F2953" s="737" t="s">
        <v>1459</v>
      </c>
    </row>
    <row r="2954" spans="1:6" ht="16.5" customHeight="1">
      <c r="A2954" s="737">
        <f t="shared" si="46"/>
        <v>2949</v>
      </c>
      <c r="B2954" s="737" t="s">
        <v>5349</v>
      </c>
      <c r="C2954" s="737" t="s">
        <v>2360</v>
      </c>
      <c r="D2954" s="737" t="s">
        <v>2364</v>
      </c>
      <c r="E2954" s="737">
        <v>2001</v>
      </c>
      <c r="F2954" s="737" t="s">
        <v>1459</v>
      </c>
    </row>
    <row r="2955" spans="1:6" ht="16.5" customHeight="1">
      <c r="A2955" s="737">
        <f t="shared" si="46"/>
        <v>2950</v>
      </c>
      <c r="B2955" s="737" t="s">
        <v>5350</v>
      </c>
      <c r="C2955" s="737" t="s">
        <v>2360</v>
      </c>
      <c r="D2955" s="737" t="s">
        <v>2364</v>
      </c>
      <c r="E2955" s="737">
        <v>2001</v>
      </c>
      <c r="F2955" s="737" t="s">
        <v>1459</v>
      </c>
    </row>
    <row r="2956" spans="1:6" ht="16.5" customHeight="1">
      <c r="A2956" s="737">
        <f t="shared" si="46"/>
        <v>2951</v>
      </c>
      <c r="B2956" s="737" t="s">
        <v>5351</v>
      </c>
      <c r="C2956" s="737" t="s">
        <v>2360</v>
      </c>
      <c r="D2956" s="737" t="s">
        <v>2364</v>
      </c>
      <c r="E2956" s="737">
        <v>2001</v>
      </c>
      <c r="F2956" s="737" t="s">
        <v>1459</v>
      </c>
    </row>
    <row r="2957" spans="1:6" ht="16.5" customHeight="1">
      <c r="A2957" s="737">
        <f t="shared" si="46"/>
        <v>2952</v>
      </c>
      <c r="B2957" s="737" t="s">
        <v>5352</v>
      </c>
      <c r="C2957" s="737" t="s">
        <v>2360</v>
      </c>
      <c r="D2957" s="737" t="s">
        <v>2364</v>
      </c>
      <c r="E2957" s="737">
        <v>2001</v>
      </c>
      <c r="F2957" s="737" t="s">
        <v>1459</v>
      </c>
    </row>
    <row r="2958" spans="1:6" ht="16.5" customHeight="1">
      <c r="A2958" s="737">
        <f t="shared" si="46"/>
        <v>2953</v>
      </c>
      <c r="B2958" s="737" t="s">
        <v>5353</v>
      </c>
      <c r="C2958" s="737" t="s">
        <v>2360</v>
      </c>
      <c r="D2958" s="737" t="s">
        <v>2364</v>
      </c>
      <c r="E2958" s="737">
        <v>2001</v>
      </c>
      <c r="F2958" s="737" t="s">
        <v>1459</v>
      </c>
    </row>
    <row r="2959" spans="1:6" ht="16.5" customHeight="1">
      <c r="A2959" s="737">
        <f t="shared" si="46"/>
        <v>2954</v>
      </c>
      <c r="B2959" s="737" t="s">
        <v>5354</v>
      </c>
      <c r="C2959" s="737" t="s">
        <v>2360</v>
      </c>
      <c r="D2959" s="737" t="s">
        <v>2364</v>
      </c>
      <c r="E2959" s="737">
        <v>2001</v>
      </c>
      <c r="F2959" s="737" t="s">
        <v>1459</v>
      </c>
    </row>
    <row r="2960" spans="1:6" ht="16.5" customHeight="1">
      <c r="A2960" s="737">
        <f t="shared" si="46"/>
        <v>2955</v>
      </c>
      <c r="B2960" s="737" t="s">
        <v>5355</v>
      </c>
      <c r="C2960" s="737" t="s">
        <v>2360</v>
      </c>
      <c r="D2960" s="737" t="s">
        <v>2364</v>
      </c>
      <c r="E2960" s="737">
        <v>2001</v>
      </c>
      <c r="F2960" s="737" t="s">
        <v>1459</v>
      </c>
    </row>
    <row r="2961" spans="1:6" ht="16.5" customHeight="1">
      <c r="A2961" s="737">
        <f t="shared" si="46"/>
        <v>2956</v>
      </c>
      <c r="B2961" s="737" t="s">
        <v>5356</v>
      </c>
      <c r="C2961" s="737" t="s">
        <v>2360</v>
      </c>
      <c r="D2961" s="737" t="s">
        <v>2364</v>
      </c>
      <c r="E2961" s="737">
        <v>2001</v>
      </c>
      <c r="F2961" s="737" t="s">
        <v>1459</v>
      </c>
    </row>
    <row r="2962" spans="1:6" ht="16.5" customHeight="1">
      <c r="A2962" s="737">
        <f t="shared" si="46"/>
        <v>2957</v>
      </c>
      <c r="B2962" s="737" t="s">
        <v>5357</v>
      </c>
      <c r="C2962" s="737" t="s">
        <v>2360</v>
      </c>
      <c r="D2962" s="737" t="s">
        <v>2364</v>
      </c>
      <c r="E2962" s="737">
        <v>2001</v>
      </c>
      <c r="F2962" s="737" t="s">
        <v>1459</v>
      </c>
    </row>
    <row r="2963" spans="1:6" ht="16.5" customHeight="1">
      <c r="A2963" s="737">
        <f t="shared" si="46"/>
        <v>2958</v>
      </c>
      <c r="B2963" s="737" t="s">
        <v>5358</v>
      </c>
      <c r="C2963" s="737" t="s">
        <v>2360</v>
      </c>
      <c r="D2963" s="737" t="s">
        <v>2364</v>
      </c>
      <c r="E2963" s="737">
        <v>2001</v>
      </c>
      <c r="F2963" s="737" t="s">
        <v>1459</v>
      </c>
    </row>
    <row r="2964" spans="1:6" ht="16.5" customHeight="1">
      <c r="A2964" s="737">
        <f t="shared" si="46"/>
        <v>2959</v>
      </c>
      <c r="B2964" s="737" t="s">
        <v>5359</v>
      </c>
      <c r="C2964" s="737" t="s">
        <v>2360</v>
      </c>
      <c r="D2964" s="737" t="s">
        <v>2364</v>
      </c>
      <c r="E2964" s="737">
        <v>2001</v>
      </c>
      <c r="F2964" s="737" t="s">
        <v>1459</v>
      </c>
    </row>
    <row r="2965" spans="1:6" ht="16.5" customHeight="1">
      <c r="A2965" s="737">
        <f t="shared" si="46"/>
        <v>2960</v>
      </c>
      <c r="B2965" s="737" t="s">
        <v>5360</v>
      </c>
      <c r="C2965" s="737" t="s">
        <v>2360</v>
      </c>
      <c r="D2965" s="737" t="s">
        <v>2364</v>
      </c>
      <c r="E2965" s="737">
        <v>2001</v>
      </c>
      <c r="F2965" s="737" t="s">
        <v>1459</v>
      </c>
    </row>
    <row r="2966" spans="1:6" ht="16.5" customHeight="1">
      <c r="A2966" s="737">
        <f t="shared" si="46"/>
        <v>2961</v>
      </c>
      <c r="B2966" s="737" t="s">
        <v>5361</v>
      </c>
      <c r="C2966" s="737" t="s">
        <v>2360</v>
      </c>
      <c r="D2966" s="737" t="s">
        <v>2364</v>
      </c>
      <c r="E2966" s="737">
        <v>2001</v>
      </c>
      <c r="F2966" s="737" t="s">
        <v>1459</v>
      </c>
    </row>
    <row r="2967" spans="1:6" ht="16.5" customHeight="1">
      <c r="A2967" s="737">
        <f t="shared" si="46"/>
        <v>2962</v>
      </c>
      <c r="B2967" s="737" t="s">
        <v>5362</v>
      </c>
      <c r="C2967" s="737" t="s">
        <v>2360</v>
      </c>
      <c r="D2967" s="737" t="s">
        <v>2364</v>
      </c>
      <c r="E2967" s="737">
        <v>2002</v>
      </c>
      <c r="F2967" s="737" t="s">
        <v>1459</v>
      </c>
    </row>
    <row r="2968" spans="1:6" ht="16.5" customHeight="1">
      <c r="A2968" s="737">
        <f t="shared" si="46"/>
        <v>2963</v>
      </c>
      <c r="B2968" s="737" t="s">
        <v>5363</v>
      </c>
      <c r="C2968" s="737" t="s">
        <v>2360</v>
      </c>
      <c r="D2968" s="737" t="s">
        <v>2364</v>
      </c>
      <c r="E2968" s="737">
        <v>2002</v>
      </c>
      <c r="F2968" s="737" t="s">
        <v>1459</v>
      </c>
    </row>
    <row r="2969" spans="1:6" ht="16.5" customHeight="1">
      <c r="A2969" s="737">
        <f t="shared" si="46"/>
        <v>2964</v>
      </c>
      <c r="B2969" s="737" t="s">
        <v>5364</v>
      </c>
      <c r="C2969" s="737" t="s">
        <v>2360</v>
      </c>
      <c r="D2969" s="737" t="s">
        <v>2364</v>
      </c>
      <c r="E2969" s="737">
        <v>2002</v>
      </c>
      <c r="F2969" s="737" t="s">
        <v>1459</v>
      </c>
    </row>
    <row r="2970" spans="1:6" ht="16.5" customHeight="1">
      <c r="A2970" s="737">
        <f t="shared" si="46"/>
        <v>2965</v>
      </c>
      <c r="B2970" s="737" t="s">
        <v>5365</v>
      </c>
      <c r="C2970" s="737" t="s">
        <v>2360</v>
      </c>
      <c r="D2970" s="737" t="s">
        <v>2364</v>
      </c>
      <c r="E2970" s="737">
        <v>2002</v>
      </c>
      <c r="F2970" s="737" t="s">
        <v>1459</v>
      </c>
    </row>
    <row r="2971" spans="1:6" ht="16.5" customHeight="1">
      <c r="A2971" s="737">
        <f t="shared" si="46"/>
        <v>2966</v>
      </c>
      <c r="B2971" s="737" t="s">
        <v>5366</v>
      </c>
      <c r="C2971" s="737" t="s">
        <v>2360</v>
      </c>
      <c r="D2971" s="737" t="s">
        <v>2364</v>
      </c>
      <c r="E2971" s="737">
        <v>2002</v>
      </c>
      <c r="F2971" s="737" t="s">
        <v>1459</v>
      </c>
    </row>
    <row r="2972" spans="1:6" ht="16.5" customHeight="1">
      <c r="A2972" s="737">
        <f t="shared" si="46"/>
        <v>2967</v>
      </c>
      <c r="B2972" s="737" t="s">
        <v>5367</v>
      </c>
      <c r="C2972" s="737" t="s">
        <v>2360</v>
      </c>
      <c r="D2972" s="737" t="s">
        <v>2364</v>
      </c>
      <c r="E2972" s="737">
        <v>2002</v>
      </c>
      <c r="F2972" s="737" t="s">
        <v>1459</v>
      </c>
    </row>
    <row r="2973" spans="1:6" ht="16.5" customHeight="1">
      <c r="A2973" s="737">
        <f t="shared" si="46"/>
        <v>2968</v>
      </c>
      <c r="B2973" s="737" t="s">
        <v>5368</v>
      </c>
      <c r="C2973" s="737" t="s">
        <v>2360</v>
      </c>
      <c r="D2973" s="737" t="s">
        <v>2364</v>
      </c>
      <c r="E2973" s="737">
        <v>2002</v>
      </c>
      <c r="F2973" s="737" t="s">
        <v>1459</v>
      </c>
    </row>
    <row r="2974" spans="1:6" ht="16.5" customHeight="1">
      <c r="A2974" s="737">
        <f t="shared" si="46"/>
        <v>2969</v>
      </c>
      <c r="B2974" s="737" t="s">
        <v>5369</v>
      </c>
      <c r="C2974" s="737" t="s">
        <v>2360</v>
      </c>
      <c r="D2974" s="737" t="s">
        <v>2364</v>
      </c>
      <c r="E2974" s="737">
        <v>2003</v>
      </c>
      <c r="F2974" s="737" t="s">
        <v>1459</v>
      </c>
    </row>
    <row r="2975" spans="1:6" ht="16.5" customHeight="1">
      <c r="A2975" s="737">
        <f t="shared" si="46"/>
        <v>2970</v>
      </c>
      <c r="B2975" s="737" t="s">
        <v>5370</v>
      </c>
      <c r="C2975" s="737" t="s">
        <v>2360</v>
      </c>
      <c r="D2975" s="737" t="s">
        <v>2364</v>
      </c>
      <c r="E2975" s="737">
        <v>2003</v>
      </c>
      <c r="F2975" s="737" t="s">
        <v>1459</v>
      </c>
    </row>
    <row r="2976" spans="1:6" ht="16.5" customHeight="1">
      <c r="A2976" s="737">
        <f t="shared" si="46"/>
        <v>2971</v>
      </c>
      <c r="B2976" s="737" t="s">
        <v>5371</v>
      </c>
      <c r="C2976" s="737" t="s">
        <v>2360</v>
      </c>
      <c r="D2976" s="737" t="s">
        <v>2364</v>
      </c>
      <c r="E2976" s="737">
        <v>2003</v>
      </c>
      <c r="F2976" s="737" t="s">
        <v>1459</v>
      </c>
    </row>
    <row r="2977" spans="1:6" ht="16.5" customHeight="1">
      <c r="A2977" s="737">
        <f t="shared" si="46"/>
        <v>2972</v>
      </c>
      <c r="B2977" s="737" t="s">
        <v>5372</v>
      </c>
      <c r="C2977" s="737" t="s">
        <v>2360</v>
      </c>
      <c r="D2977" s="737" t="s">
        <v>2364</v>
      </c>
      <c r="E2977" s="737">
        <v>2003</v>
      </c>
      <c r="F2977" s="737" t="s">
        <v>1459</v>
      </c>
    </row>
    <row r="2978" spans="1:6" ht="16.5" customHeight="1">
      <c r="A2978" s="737">
        <f t="shared" si="46"/>
        <v>2973</v>
      </c>
      <c r="B2978" s="737" t="s">
        <v>5373</v>
      </c>
      <c r="C2978" s="737" t="s">
        <v>2360</v>
      </c>
      <c r="D2978" s="737" t="s">
        <v>2364</v>
      </c>
      <c r="E2978" s="737">
        <v>2003</v>
      </c>
      <c r="F2978" s="737" t="s">
        <v>1459</v>
      </c>
    </row>
    <row r="2979" spans="1:6" ht="16.5" customHeight="1">
      <c r="A2979" s="737">
        <f t="shared" si="46"/>
        <v>2974</v>
      </c>
      <c r="B2979" s="737" t="s">
        <v>5374</v>
      </c>
      <c r="C2979" s="737" t="s">
        <v>2360</v>
      </c>
      <c r="D2979" s="737" t="s">
        <v>2364</v>
      </c>
      <c r="E2979" s="737">
        <v>2003</v>
      </c>
      <c r="F2979" s="737" t="s">
        <v>1459</v>
      </c>
    </row>
    <row r="2980" spans="1:6" ht="16.5" customHeight="1">
      <c r="A2980" s="737">
        <f t="shared" si="46"/>
        <v>2975</v>
      </c>
      <c r="B2980" s="737" t="s">
        <v>5375</v>
      </c>
      <c r="C2980" s="737" t="s">
        <v>2360</v>
      </c>
      <c r="D2980" s="737" t="s">
        <v>2364</v>
      </c>
      <c r="E2980" s="737">
        <v>2003</v>
      </c>
      <c r="F2980" s="737" t="s">
        <v>1459</v>
      </c>
    </row>
    <row r="2981" spans="1:6" ht="16.5" customHeight="1">
      <c r="A2981" s="737">
        <f t="shared" si="46"/>
        <v>2976</v>
      </c>
      <c r="B2981" s="737" t="s">
        <v>5376</v>
      </c>
      <c r="C2981" s="737" t="s">
        <v>2360</v>
      </c>
      <c r="D2981" s="737" t="s">
        <v>2364</v>
      </c>
      <c r="E2981" s="737">
        <v>2003</v>
      </c>
      <c r="F2981" s="737" t="s">
        <v>1459</v>
      </c>
    </row>
    <row r="2982" spans="1:6" ht="16.5" customHeight="1">
      <c r="A2982" s="737">
        <f t="shared" si="46"/>
        <v>2977</v>
      </c>
      <c r="B2982" s="737" t="s">
        <v>5377</v>
      </c>
      <c r="C2982" s="737" t="s">
        <v>2360</v>
      </c>
      <c r="D2982" s="737" t="s">
        <v>2364</v>
      </c>
      <c r="E2982" s="737">
        <v>2003</v>
      </c>
      <c r="F2982" s="737" t="s">
        <v>1459</v>
      </c>
    </row>
    <row r="2983" spans="1:6" ht="16.5" customHeight="1">
      <c r="A2983" s="737">
        <f t="shared" si="46"/>
        <v>2978</v>
      </c>
      <c r="B2983" s="737" t="s">
        <v>5378</v>
      </c>
      <c r="C2983" s="737" t="s">
        <v>2360</v>
      </c>
      <c r="D2983" s="737" t="s">
        <v>2364</v>
      </c>
      <c r="E2983" s="737">
        <v>2003</v>
      </c>
      <c r="F2983" s="737" t="s">
        <v>1459</v>
      </c>
    </row>
    <row r="2984" spans="1:6" ht="16.5" customHeight="1">
      <c r="A2984" s="737">
        <f t="shared" si="46"/>
        <v>2979</v>
      </c>
      <c r="B2984" s="737" t="s">
        <v>5379</v>
      </c>
      <c r="C2984" s="737" t="s">
        <v>2360</v>
      </c>
      <c r="D2984" s="737" t="s">
        <v>2364</v>
      </c>
      <c r="E2984" s="737">
        <v>2003</v>
      </c>
      <c r="F2984" s="737" t="s">
        <v>1459</v>
      </c>
    </row>
    <row r="2985" spans="1:6" ht="16.5" customHeight="1">
      <c r="A2985" s="737">
        <f t="shared" si="46"/>
        <v>2980</v>
      </c>
      <c r="B2985" s="737" t="s">
        <v>5380</v>
      </c>
      <c r="C2985" s="737" t="s">
        <v>2360</v>
      </c>
      <c r="D2985" s="737" t="s">
        <v>2364</v>
      </c>
      <c r="E2985" s="737">
        <v>2003</v>
      </c>
      <c r="F2985" s="737" t="s">
        <v>1459</v>
      </c>
    </row>
    <row r="2986" spans="1:6" ht="16.5" customHeight="1">
      <c r="A2986" s="737">
        <f t="shared" si="46"/>
        <v>2981</v>
      </c>
      <c r="B2986" s="737" t="s">
        <v>5381</v>
      </c>
      <c r="C2986" s="737" t="s">
        <v>2360</v>
      </c>
      <c r="D2986" s="737" t="s">
        <v>2364</v>
      </c>
      <c r="E2986" s="737">
        <v>2003</v>
      </c>
      <c r="F2986" s="737" t="s">
        <v>1459</v>
      </c>
    </row>
    <row r="2987" spans="1:6" ht="16.5" customHeight="1">
      <c r="A2987" s="737">
        <f t="shared" si="46"/>
        <v>2982</v>
      </c>
      <c r="B2987" s="737" t="s">
        <v>5382</v>
      </c>
      <c r="C2987" s="737" t="s">
        <v>2360</v>
      </c>
      <c r="D2987" s="737" t="s">
        <v>2364</v>
      </c>
      <c r="E2987" s="737">
        <v>2003</v>
      </c>
      <c r="F2987" s="737" t="s">
        <v>1459</v>
      </c>
    </row>
    <row r="2988" spans="1:6" ht="16.5" customHeight="1">
      <c r="A2988" s="737">
        <f t="shared" si="46"/>
        <v>2983</v>
      </c>
      <c r="B2988" s="737" t="s">
        <v>5383</v>
      </c>
      <c r="C2988" s="737" t="s">
        <v>2360</v>
      </c>
      <c r="D2988" s="737" t="s">
        <v>2364</v>
      </c>
      <c r="E2988" s="737">
        <v>2003</v>
      </c>
      <c r="F2988" s="737" t="s">
        <v>1459</v>
      </c>
    </row>
    <row r="2989" spans="1:6" ht="16.5" customHeight="1">
      <c r="A2989" s="737">
        <f t="shared" si="46"/>
        <v>2984</v>
      </c>
      <c r="B2989" s="737" t="s">
        <v>5384</v>
      </c>
      <c r="C2989" s="737" t="s">
        <v>2360</v>
      </c>
      <c r="D2989" s="737" t="s">
        <v>2364</v>
      </c>
      <c r="E2989" s="737">
        <v>2003</v>
      </c>
      <c r="F2989" s="737" t="s">
        <v>1459</v>
      </c>
    </row>
    <row r="2990" spans="1:6" ht="16.5" customHeight="1">
      <c r="A2990" s="737">
        <f t="shared" si="46"/>
        <v>2985</v>
      </c>
      <c r="B2990" s="737" t="s">
        <v>5385</v>
      </c>
      <c r="C2990" s="737" t="s">
        <v>2360</v>
      </c>
      <c r="D2990" s="737" t="s">
        <v>2364</v>
      </c>
      <c r="E2990" s="737">
        <v>2003</v>
      </c>
      <c r="F2990" s="737" t="s">
        <v>1459</v>
      </c>
    </row>
    <row r="2991" spans="1:6" ht="16.5" customHeight="1">
      <c r="A2991" s="737">
        <f t="shared" si="46"/>
        <v>2986</v>
      </c>
      <c r="B2991" s="737" t="s">
        <v>5386</v>
      </c>
      <c r="C2991" s="737" t="s">
        <v>2360</v>
      </c>
      <c r="D2991" s="737" t="s">
        <v>2364</v>
      </c>
      <c r="E2991" s="737">
        <v>2003</v>
      </c>
      <c r="F2991" s="737" t="s">
        <v>1459</v>
      </c>
    </row>
    <row r="2992" spans="1:6" ht="16.5" customHeight="1">
      <c r="A2992" s="737">
        <f t="shared" si="46"/>
        <v>2987</v>
      </c>
      <c r="B2992" s="737" t="s">
        <v>5387</v>
      </c>
      <c r="C2992" s="737" t="s">
        <v>2360</v>
      </c>
      <c r="D2992" s="737" t="s">
        <v>2364</v>
      </c>
      <c r="E2992" s="737">
        <v>2003</v>
      </c>
      <c r="F2992" s="737" t="s">
        <v>1459</v>
      </c>
    </row>
    <row r="2993" spans="1:6" ht="16.5" customHeight="1">
      <c r="A2993" s="737">
        <f t="shared" si="46"/>
        <v>2988</v>
      </c>
      <c r="B2993" s="737" t="s">
        <v>5388</v>
      </c>
      <c r="C2993" s="737" t="s">
        <v>2360</v>
      </c>
      <c r="D2993" s="737" t="s">
        <v>2364</v>
      </c>
      <c r="E2993" s="737">
        <v>2003</v>
      </c>
      <c r="F2993" s="737" t="s">
        <v>1459</v>
      </c>
    </row>
    <row r="2994" spans="1:6" ht="16.5" customHeight="1">
      <c r="A2994" s="737">
        <f t="shared" si="46"/>
        <v>2989</v>
      </c>
      <c r="B2994" s="737" t="s">
        <v>5389</v>
      </c>
      <c r="C2994" s="737" t="s">
        <v>2360</v>
      </c>
      <c r="D2994" s="737" t="s">
        <v>2364</v>
      </c>
      <c r="E2994" s="737">
        <v>2003</v>
      </c>
      <c r="F2994" s="737" t="s">
        <v>1459</v>
      </c>
    </row>
    <row r="2995" spans="1:6" ht="16.5" customHeight="1">
      <c r="A2995" s="737">
        <f t="shared" si="46"/>
        <v>2990</v>
      </c>
      <c r="B2995" s="737" t="s">
        <v>5390</v>
      </c>
      <c r="C2995" s="737" t="s">
        <v>2360</v>
      </c>
      <c r="D2995" s="737" t="s">
        <v>2364</v>
      </c>
      <c r="E2995" s="737">
        <v>2003</v>
      </c>
      <c r="F2995" s="737" t="s">
        <v>1459</v>
      </c>
    </row>
    <row r="2996" spans="1:6" ht="16.5" customHeight="1">
      <c r="A2996" s="737">
        <f t="shared" si="46"/>
        <v>2991</v>
      </c>
      <c r="B2996" s="737" t="s">
        <v>5391</v>
      </c>
      <c r="C2996" s="737" t="s">
        <v>2360</v>
      </c>
      <c r="D2996" s="737" t="s">
        <v>2364</v>
      </c>
      <c r="E2996" s="737">
        <v>2004</v>
      </c>
      <c r="F2996" s="737" t="s">
        <v>1459</v>
      </c>
    </row>
    <row r="2997" spans="1:6" ht="16.5" customHeight="1">
      <c r="A2997" s="737">
        <f t="shared" si="46"/>
        <v>2992</v>
      </c>
      <c r="B2997" s="737" t="s">
        <v>5392</v>
      </c>
      <c r="C2997" s="737" t="s">
        <v>2360</v>
      </c>
      <c r="D2997" s="737" t="s">
        <v>2364</v>
      </c>
      <c r="E2997" s="737">
        <v>2006</v>
      </c>
      <c r="F2997" s="737" t="s">
        <v>1459</v>
      </c>
    </row>
    <row r="2998" spans="1:6" ht="16.5" customHeight="1">
      <c r="A2998" s="737">
        <f t="shared" si="46"/>
        <v>2993</v>
      </c>
      <c r="B2998" s="737" t="s">
        <v>5393</v>
      </c>
      <c r="C2998" s="737" t="s">
        <v>2360</v>
      </c>
      <c r="D2998" s="737" t="s">
        <v>2364</v>
      </c>
      <c r="E2998" s="737">
        <v>2006</v>
      </c>
      <c r="F2998" s="737" t="s">
        <v>1459</v>
      </c>
    </row>
    <row r="2999" spans="1:6" ht="16.5" customHeight="1">
      <c r="A2999" s="737">
        <f t="shared" si="46"/>
        <v>2994</v>
      </c>
      <c r="B2999" s="737" t="s">
        <v>5394</v>
      </c>
      <c r="C2999" s="737" t="s">
        <v>2360</v>
      </c>
      <c r="D2999" s="737" t="s">
        <v>2364</v>
      </c>
      <c r="E2999" s="737">
        <v>2006</v>
      </c>
      <c r="F2999" s="737" t="s">
        <v>1459</v>
      </c>
    </row>
    <row r="3000" spans="1:6" ht="16.5" customHeight="1">
      <c r="A3000" s="737">
        <f t="shared" si="46"/>
        <v>2995</v>
      </c>
      <c r="B3000" s="737" t="s">
        <v>5395</v>
      </c>
      <c r="C3000" s="737" t="s">
        <v>2360</v>
      </c>
      <c r="D3000" s="737" t="s">
        <v>2364</v>
      </c>
      <c r="E3000" s="737">
        <v>2006</v>
      </c>
      <c r="F3000" s="737" t="s">
        <v>1459</v>
      </c>
    </row>
    <row r="3001" spans="1:6" ht="16.5" customHeight="1">
      <c r="A3001" s="737">
        <f t="shared" si="46"/>
        <v>2996</v>
      </c>
      <c r="B3001" s="737" t="s">
        <v>5396</v>
      </c>
      <c r="C3001" s="737" t="s">
        <v>2360</v>
      </c>
      <c r="D3001" s="737" t="s">
        <v>2364</v>
      </c>
      <c r="E3001" s="737">
        <v>2006</v>
      </c>
      <c r="F3001" s="737" t="s">
        <v>1459</v>
      </c>
    </row>
    <row r="3002" spans="1:6" ht="16.5" customHeight="1">
      <c r="A3002" s="737">
        <f t="shared" si="46"/>
        <v>2997</v>
      </c>
      <c r="B3002" s="737" t="s">
        <v>5397</v>
      </c>
      <c r="C3002" s="737" t="s">
        <v>2360</v>
      </c>
      <c r="D3002" s="737" t="s">
        <v>2364</v>
      </c>
      <c r="E3002" s="737">
        <v>2006</v>
      </c>
      <c r="F3002" s="737" t="s">
        <v>1459</v>
      </c>
    </row>
    <row r="3003" spans="1:6" ht="16.5" customHeight="1">
      <c r="A3003" s="737">
        <f t="shared" si="46"/>
        <v>2998</v>
      </c>
      <c r="B3003" s="737" t="s">
        <v>5398</v>
      </c>
      <c r="C3003" s="737" t="s">
        <v>2360</v>
      </c>
      <c r="D3003" s="737" t="s">
        <v>2364</v>
      </c>
      <c r="E3003" s="737">
        <v>2007</v>
      </c>
      <c r="F3003" s="737" t="s">
        <v>1459</v>
      </c>
    </row>
    <row r="3004" spans="1:6" ht="16.5" customHeight="1">
      <c r="A3004" s="737">
        <f t="shared" si="46"/>
        <v>2999</v>
      </c>
      <c r="B3004" s="737" t="s">
        <v>5399</v>
      </c>
      <c r="C3004" s="737" t="s">
        <v>2360</v>
      </c>
      <c r="D3004" s="737" t="s">
        <v>2364</v>
      </c>
      <c r="E3004" s="737">
        <v>2007</v>
      </c>
      <c r="F3004" s="737" t="s">
        <v>1459</v>
      </c>
    </row>
    <row r="3005" spans="1:6" ht="16.5" customHeight="1">
      <c r="A3005" s="737">
        <f t="shared" si="46"/>
        <v>3000</v>
      </c>
      <c r="B3005" s="737" t="s">
        <v>5400</v>
      </c>
      <c r="C3005" s="737" t="s">
        <v>2360</v>
      </c>
      <c r="D3005" s="737" t="s">
        <v>2364</v>
      </c>
      <c r="E3005" s="737">
        <v>2007</v>
      </c>
      <c r="F3005" s="737" t="s">
        <v>1459</v>
      </c>
    </row>
    <row r="3006" spans="1:6" ht="16.5" customHeight="1">
      <c r="A3006" s="737">
        <f t="shared" si="46"/>
        <v>3001</v>
      </c>
      <c r="B3006" s="737" t="s">
        <v>5401</v>
      </c>
      <c r="C3006" s="737" t="s">
        <v>2360</v>
      </c>
      <c r="D3006" s="737" t="s">
        <v>2364</v>
      </c>
      <c r="E3006" s="737">
        <v>2007</v>
      </c>
      <c r="F3006" s="737" t="s">
        <v>1459</v>
      </c>
    </row>
    <row r="3007" spans="1:6" ht="16.5" customHeight="1">
      <c r="A3007" s="737">
        <f t="shared" si="46"/>
        <v>3002</v>
      </c>
      <c r="B3007" s="737" t="s">
        <v>5402</v>
      </c>
      <c r="C3007" s="737" t="s">
        <v>2360</v>
      </c>
      <c r="D3007" s="737" t="s">
        <v>2364</v>
      </c>
      <c r="E3007" s="737">
        <v>2007</v>
      </c>
      <c r="F3007" s="737" t="s">
        <v>1459</v>
      </c>
    </row>
    <row r="3008" spans="1:6" ht="16.5" customHeight="1">
      <c r="A3008" s="737">
        <f t="shared" si="46"/>
        <v>3003</v>
      </c>
      <c r="B3008" s="737" t="s">
        <v>5403</v>
      </c>
      <c r="C3008" s="737" t="s">
        <v>2360</v>
      </c>
      <c r="D3008" s="737" t="s">
        <v>2364</v>
      </c>
      <c r="E3008" s="737">
        <v>2007</v>
      </c>
      <c r="F3008" s="737" t="s">
        <v>1459</v>
      </c>
    </row>
    <row r="3009" spans="1:6" ht="16.5" customHeight="1">
      <c r="A3009" s="737">
        <f t="shared" si="46"/>
        <v>3004</v>
      </c>
      <c r="B3009" s="737" t="s">
        <v>5404</v>
      </c>
      <c r="C3009" s="737" t="s">
        <v>2360</v>
      </c>
      <c r="D3009" s="737" t="s">
        <v>2364</v>
      </c>
      <c r="E3009" s="737">
        <v>2007</v>
      </c>
      <c r="F3009" s="737" t="s">
        <v>1459</v>
      </c>
    </row>
    <row r="3010" spans="1:6" ht="16.5" customHeight="1">
      <c r="A3010" s="737">
        <f t="shared" si="46"/>
        <v>3005</v>
      </c>
      <c r="B3010" s="737" t="s">
        <v>5405</v>
      </c>
      <c r="C3010" s="737" t="s">
        <v>2360</v>
      </c>
      <c r="D3010" s="737" t="s">
        <v>2364</v>
      </c>
      <c r="E3010" s="737">
        <v>2007</v>
      </c>
      <c r="F3010" s="737" t="s">
        <v>1459</v>
      </c>
    </row>
    <row r="3011" spans="1:6" ht="16.5" customHeight="1">
      <c r="A3011" s="737">
        <f t="shared" si="46"/>
        <v>3006</v>
      </c>
      <c r="B3011" s="737" t="s">
        <v>5406</v>
      </c>
      <c r="C3011" s="737" t="s">
        <v>2360</v>
      </c>
      <c r="D3011" s="737" t="s">
        <v>2364</v>
      </c>
      <c r="E3011" s="737">
        <v>2008</v>
      </c>
      <c r="F3011" s="737" t="s">
        <v>1459</v>
      </c>
    </row>
    <row r="3012" spans="1:6" ht="16.5" customHeight="1">
      <c r="A3012" s="737">
        <f t="shared" si="46"/>
        <v>3007</v>
      </c>
      <c r="B3012" s="737" t="s">
        <v>5407</v>
      </c>
      <c r="C3012" s="737" t="s">
        <v>2360</v>
      </c>
      <c r="D3012" s="737" t="s">
        <v>2364</v>
      </c>
      <c r="E3012" s="737">
        <v>2008</v>
      </c>
      <c r="F3012" s="737" t="s">
        <v>1459</v>
      </c>
    </row>
    <row r="3013" spans="1:6" ht="16.5" customHeight="1">
      <c r="A3013" s="737">
        <f t="shared" si="46"/>
        <v>3008</v>
      </c>
      <c r="B3013" s="737" t="s">
        <v>5408</v>
      </c>
      <c r="C3013" s="737" t="s">
        <v>2360</v>
      </c>
      <c r="D3013" s="737" t="s">
        <v>2364</v>
      </c>
      <c r="E3013" s="737">
        <v>2008</v>
      </c>
      <c r="F3013" s="737" t="s">
        <v>1459</v>
      </c>
    </row>
    <row r="3014" spans="1:6" ht="16.5" customHeight="1">
      <c r="A3014" s="737">
        <f t="shared" si="46"/>
        <v>3009</v>
      </c>
      <c r="B3014" s="737" t="s">
        <v>5409</v>
      </c>
      <c r="C3014" s="737" t="s">
        <v>2360</v>
      </c>
      <c r="D3014" s="737" t="s">
        <v>2364</v>
      </c>
      <c r="E3014" s="737">
        <v>2008</v>
      </c>
      <c r="F3014" s="737" t="s">
        <v>1459</v>
      </c>
    </row>
    <row r="3015" spans="1:6" ht="16.5" customHeight="1">
      <c r="A3015" s="737">
        <f t="shared" si="46"/>
        <v>3010</v>
      </c>
      <c r="B3015" s="737" t="s">
        <v>5410</v>
      </c>
      <c r="C3015" s="737" t="s">
        <v>2360</v>
      </c>
      <c r="D3015" s="737" t="s">
        <v>2364</v>
      </c>
      <c r="E3015" s="737">
        <v>2008</v>
      </c>
      <c r="F3015" s="737" t="s">
        <v>1459</v>
      </c>
    </row>
    <row r="3016" spans="1:6" ht="16.5" customHeight="1">
      <c r="A3016" s="737">
        <f t="shared" ref="A3016:A3079" si="47">A3015+1</f>
        <v>3011</v>
      </c>
      <c r="B3016" s="737" t="s">
        <v>5411</v>
      </c>
      <c r="C3016" s="737" t="s">
        <v>2360</v>
      </c>
      <c r="D3016" s="737" t="s">
        <v>2364</v>
      </c>
      <c r="E3016" s="737">
        <v>2008</v>
      </c>
      <c r="F3016" s="737" t="s">
        <v>1459</v>
      </c>
    </row>
    <row r="3017" spans="1:6" ht="16.5" customHeight="1">
      <c r="A3017" s="737">
        <f t="shared" si="47"/>
        <v>3012</v>
      </c>
      <c r="B3017" s="737" t="s">
        <v>5412</v>
      </c>
      <c r="C3017" s="737" t="s">
        <v>2360</v>
      </c>
      <c r="D3017" s="737" t="s">
        <v>2364</v>
      </c>
      <c r="E3017" s="737">
        <v>2008</v>
      </c>
      <c r="F3017" s="737" t="s">
        <v>1459</v>
      </c>
    </row>
    <row r="3018" spans="1:6" ht="16.5" customHeight="1">
      <c r="A3018" s="737">
        <f t="shared" si="47"/>
        <v>3013</v>
      </c>
      <c r="B3018" s="737" t="s">
        <v>5413</v>
      </c>
      <c r="C3018" s="737" t="s">
        <v>2360</v>
      </c>
      <c r="D3018" s="737" t="s">
        <v>2364</v>
      </c>
      <c r="E3018" s="737">
        <v>2008</v>
      </c>
      <c r="F3018" s="737" t="s">
        <v>1459</v>
      </c>
    </row>
    <row r="3019" spans="1:6" ht="16.5" customHeight="1">
      <c r="A3019" s="737">
        <f t="shared" si="47"/>
        <v>3014</v>
      </c>
      <c r="B3019" s="737" t="s">
        <v>5414</v>
      </c>
      <c r="C3019" s="737" t="s">
        <v>2360</v>
      </c>
      <c r="D3019" s="737" t="s">
        <v>2364</v>
      </c>
      <c r="E3019" s="737">
        <v>2008</v>
      </c>
      <c r="F3019" s="737" t="s">
        <v>1459</v>
      </c>
    </row>
    <row r="3020" spans="1:6" ht="16.5" customHeight="1">
      <c r="A3020" s="737">
        <f t="shared" si="47"/>
        <v>3015</v>
      </c>
      <c r="B3020" s="737" t="s">
        <v>5415</v>
      </c>
      <c r="C3020" s="737" t="s">
        <v>2360</v>
      </c>
      <c r="D3020" s="737" t="s">
        <v>2364</v>
      </c>
      <c r="E3020" s="737">
        <v>2008</v>
      </c>
      <c r="F3020" s="737" t="s">
        <v>1459</v>
      </c>
    </row>
    <row r="3021" spans="1:6" ht="16.5" customHeight="1">
      <c r="A3021" s="737">
        <f t="shared" si="47"/>
        <v>3016</v>
      </c>
      <c r="B3021" s="737" t="s">
        <v>5416</v>
      </c>
      <c r="C3021" s="737" t="s">
        <v>2360</v>
      </c>
      <c r="D3021" s="737" t="s">
        <v>2364</v>
      </c>
      <c r="E3021" s="737">
        <v>2008</v>
      </c>
      <c r="F3021" s="737" t="s">
        <v>1459</v>
      </c>
    </row>
    <row r="3022" spans="1:6" ht="16.5" customHeight="1">
      <c r="A3022" s="737">
        <f t="shared" si="47"/>
        <v>3017</v>
      </c>
      <c r="B3022" s="737" t="s">
        <v>5417</v>
      </c>
      <c r="C3022" s="737" t="s">
        <v>2360</v>
      </c>
      <c r="D3022" s="737" t="s">
        <v>2364</v>
      </c>
      <c r="E3022" s="737">
        <v>2009</v>
      </c>
      <c r="F3022" s="737" t="s">
        <v>1459</v>
      </c>
    </row>
    <row r="3023" spans="1:6" ht="16.5" customHeight="1">
      <c r="A3023" s="737">
        <f t="shared" si="47"/>
        <v>3018</v>
      </c>
      <c r="B3023" s="737" t="s">
        <v>5418</v>
      </c>
      <c r="C3023" s="737" t="s">
        <v>2360</v>
      </c>
      <c r="D3023" s="737" t="s">
        <v>2364</v>
      </c>
      <c r="E3023" s="737">
        <v>2009</v>
      </c>
      <c r="F3023" s="737" t="s">
        <v>1459</v>
      </c>
    </row>
    <row r="3024" spans="1:6" ht="16.5" customHeight="1">
      <c r="A3024" s="737">
        <f t="shared" si="47"/>
        <v>3019</v>
      </c>
      <c r="B3024" s="737" t="s">
        <v>5419</v>
      </c>
      <c r="C3024" s="737" t="s">
        <v>2360</v>
      </c>
      <c r="D3024" s="737" t="s">
        <v>2364</v>
      </c>
      <c r="E3024" s="737">
        <v>2010</v>
      </c>
      <c r="F3024" s="737" t="s">
        <v>1459</v>
      </c>
    </row>
    <row r="3025" spans="1:6" ht="16.5" customHeight="1">
      <c r="A3025" s="737">
        <f t="shared" si="47"/>
        <v>3020</v>
      </c>
      <c r="B3025" s="737" t="s">
        <v>5420</v>
      </c>
      <c r="C3025" s="737" t="s">
        <v>2360</v>
      </c>
      <c r="D3025" s="737" t="s">
        <v>2364</v>
      </c>
      <c r="E3025" s="737">
        <v>2010</v>
      </c>
      <c r="F3025" s="737" t="s">
        <v>1459</v>
      </c>
    </row>
    <row r="3026" spans="1:6" ht="16.5" customHeight="1">
      <c r="A3026" s="737">
        <f t="shared" si="47"/>
        <v>3021</v>
      </c>
      <c r="B3026" s="737" t="s">
        <v>5421</v>
      </c>
      <c r="C3026" s="737" t="s">
        <v>2360</v>
      </c>
      <c r="D3026" s="737" t="s">
        <v>2364</v>
      </c>
      <c r="E3026" s="737">
        <v>2010</v>
      </c>
      <c r="F3026" s="737" t="s">
        <v>1459</v>
      </c>
    </row>
    <row r="3027" spans="1:6" ht="16.5" customHeight="1">
      <c r="A3027" s="737">
        <f t="shared" si="47"/>
        <v>3022</v>
      </c>
      <c r="B3027" s="737" t="s">
        <v>5422</v>
      </c>
      <c r="C3027" s="737" t="s">
        <v>2360</v>
      </c>
      <c r="D3027" s="737" t="s">
        <v>2364</v>
      </c>
      <c r="E3027" s="737">
        <v>2010</v>
      </c>
      <c r="F3027" s="737" t="s">
        <v>1459</v>
      </c>
    </row>
    <row r="3028" spans="1:6" ht="16.5" customHeight="1">
      <c r="A3028" s="737">
        <f t="shared" si="47"/>
        <v>3023</v>
      </c>
      <c r="B3028" s="737" t="s">
        <v>5423</v>
      </c>
      <c r="C3028" s="737" t="s">
        <v>2360</v>
      </c>
      <c r="D3028" s="737" t="s">
        <v>2364</v>
      </c>
      <c r="E3028" s="737">
        <v>2010</v>
      </c>
      <c r="F3028" s="737" t="s">
        <v>1459</v>
      </c>
    </row>
    <row r="3029" spans="1:6" ht="16.5" customHeight="1">
      <c r="A3029" s="737">
        <f t="shared" si="47"/>
        <v>3024</v>
      </c>
      <c r="B3029" s="737" t="s">
        <v>5424</v>
      </c>
      <c r="C3029" s="737" t="s">
        <v>2360</v>
      </c>
      <c r="D3029" s="737" t="s">
        <v>2364</v>
      </c>
      <c r="E3029" s="737">
        <v>2010</v>
      </c>
      <c r="F3029" s="737" t="s">
        <v>1459</v>
      </c>
    </row>
    <row r="3030" spans="1:6" ht="16.5" customHeight="1">
      <c r="A3030" s="737">
        <f t="shared" si="47"/>
        <v>3025</v>
      </c>
      <c r="B3030" s="737" t="s">
        <v>5425</v>
      </c>
      <c r="C3030" s="737" t="s">
        <v>2360</v>
      </c>
      <c r="D3030" s="737" t="s">
        <v>2364</v>
      </c>
      <c r="E3030" s="737">
        <v>2010</v>
      </c>
      <c r="F3030" s="737" t="s">
        <v>1459</v>
      </c>
    </row>
    <row r="3031" spans="1:6" ht="16.5" customHeight="1">
      <c r="A3031" s="737">
        <f t="shared" si="47"/>
        <v>3026</v>
      </c>
      <c r="B3031" s="737" t="s">
        <v>5426</v>
      </c>
      <c r="C3031" s="737" t="s">
        <v>2360</v>
      </c>
      <c r="D3031" s="737" t="s">
        <v>2364</v>
      </c>
      <c r="E3031" s="737">
        <v>2010</v>
      </c>
      <c r="F3031" s="737" t="s">
        <v>1459</v>
      </c>
    </row>
    <row r="3032" spans="1:6" ht="16.5" customHeight="1">
      <c r="A3032" s="737">
        <f t="shared" si="47"/>
        <v>3027</v>
      </c>
      <c r="B3032" s="737" t="s">
        <v>5427</v>
      </c>
      <c r="C3032" s="737" t="s">
        <v>2360</v>
      </c>
      <c r="D3032" s="737" t="s">
        <v>2364</v>
      </c>
      <c r="E3032" s="737">
        <v>2010</v>
      </c>
      <c r="F3032" s="737" t="s">
        <v>1459</v>
      </c>
    </row>
    <row r="3033" spans="1:6" ht="16.5" customHeight="1">
      <c r="A3033" s="737">
        <f t="shared" si="47"/>
        <v>3028</v>
      </c>
      <c r="B3033" s="737" t="s">
        <v>5428</v>
      </c>
      <c r="C3033" s="737" t="s">
        <v>2360</v>
      </c>
      <c r="D3033" s="737" t="s">
        <v>2364</v>
      </c>
      <c r="E3033" s="737">
        <v>2011</v>
      </c>
      <c r="F3033" s="737" t="s">
        <v>1459</v>
      </c>
    </row>
    <row r="3034" spans="1:6" ht="16.5" customHeight="1">
      <c r="A3034" s="737">
        <f t="shared" si="47"/>
        <v>3029</v>
      </c>
      <c r="B3034" s="737" t="s">
        <v>5429</v>
      </c>
      <c r="C3034" s="737" t="s">
        <v>2360</v>
      </c>
      <c r="D3034" s="737" t="s">
        <v>2364</v>
      </c>
      <c r="E3034" s="737">
        <v>2011</v>
      </c>
      <c r="F3034" s="737" t="s">
        <v>1459</v>
      </c>
    </row>
    <row r="3035" spans="1:6" ht="16.5" customHeight="1">
      <c r="A3035" s="737">
        <f t="shared" si="47"/>
        <v>3030</v>
      </c>
      <c r="B3035" s="737" t="s">
        <v>5430</v>
      </c>
      <c r="C3035" s="737" t="s">
        <v>2360</v>
      </c>
      <c r="D3035" s="737" t="s">
        <v>2364</v>
      </c>
      <c r="E3035" s="737">
        <v>2011</v>
      </c>
      <c r="F3035" s="737" t="s">
        <v>1459</v>
      </c>
    </row>
    <row r="3036" spans="1:6" ht="16.5" customHeight="1">
      <c r="A3036" s="737">
        <f t="shared" si="47"/>
        <v>3031</v>
      </c>
      <c r="B3036" s="737" t="s">
        <v>5431</v>
      </c>
      <c r="C3036" s="737" t="s">
        <v>2360</v>
      </c>
      <c r="D3036" s="737" t="s">
        <v>2364</v>
      </c>
      <c r="E3036" s="737">
        <v>2011</v>
      </c>
      <c r="F3036" s="737" t="s">
        <v>1459</v>
      </c>
    </row>
    <row r="3037" spans="1:6" ht="16.5" customHeight="1">
      <c r="A3037" s="737">
        <f t="shared" si="47"/>
        <v>3032</v>
      </c>
      <c r="B3037" s="737" t="s">
        <v>5432</v>
      </c>
      <c r="C3037" s="737" t="s">
        <v>2360</v>
      </c>
      <c r="D3037" s="737" t="s">
        <v>2364</v>
      </c>
      <c r="E3037" s="737">
        <v>2011</v>
      </c>
      <c r="F3037" s="737" t="s">
        <v>1459</v>
      </c>
    </row>
    <row r="3038" spans="1:6" ht="16.5" customHeight="1">
      <c r="A3038" s="737">
        <f t="shared" si="47"/>
        <v>3033</v>
      </c>
      <c r="B3038" s="737" t="s">
        <v>5433</v>
      </c>
      <c r="C3038" s="737" t="s">
        <v>2360</v>
      </c>
      <c r="D3038" s="737" t="s">
        <v>2364</v>
      </c>
      <c r="E3038" s="737">
        <v>2011</v>
      </c>
      <c r="F3038" s="737" t="s">
        <v>1459</v>
      </c>
    </row>
    <row r="3039" spans="1:6" ht="16.5" customHeight="1">
      <c r="A3039" s="737">
        <f t="shared" si="47"/>
        <v>3034</v>
      </c>
      <c r="B3039" s="737" t="s">
        <v>5434</v>
      </c>
      <c r="C3039" s="737" t="s">
        <v>2360</v>
      </c>
      <c r="D3039" s="737" t="s">
        <v>2364</v>
      </c>
      <c r="E3039" s="737">
        <v>2011</v>
      </c>
      <c r="F3039" s="737" t="s">
        <v>1459</v>
      </c>
    </row>
    <row r="3040" spans="1:6" ht="16.5" customHeight="1">
      <c r="A3040" s="737">
        <f t="shared" si="47"/>
        <v>3035</v>
      </c>
      <c r="B3040" s="737" t="s">
        <v>5435</v>
      </c>
      <c r="C3040" s="737" t="s">
        <v>2360</v>
      </c>
      <c r="D3040" s="737" t="s">
        <v>2364</v>
      </c>
      <c r="E3040" s="737">
        <v>2012</v>
      </c>
      <c r="F3040" s="737" t="s">
        <v>1459</v>
      </c>
    </row>
    <row r="3041" spans="1:6" ht="16.5" customHeight="1">
      <c r="A3041" s="737">
        <f t="shared" si="47"/>
        <v>3036</v>
      </c>
      <c r="B3041" s="737" t="s">
        <v>5436</v>
      </c>
      <c r="C3041" s="737" t="s">
        <v>2360</v>
      </c>
      <c r="D3041" s="737" t="s">
        <v>2364</v>
      </c>
      <c r="E3041" s="737">
        <v>2012</v>
      </c>
      <c r="F3041" s="737" t="s">
        <v>1459</v>
      </c>
    </row>
    <row r="3042" spans="1:6" ht="16.5" customHeight="1">
      <c r="A3042" s="737">
        <f t="shared" si="47"/>
        <v>3037</v>
      </c>
      <c r="B3042" s="737" t="s">
        <v>5437</v>
      </c>
      <c r="C3042" s="737" t="s">
        <v>2360</v>
      </c>
      <c r="D3042" s="737" t="s">
        <v>2364</v>
      </c>
      <c r="E3042" s="737">
        <v>2012</v>
      </c>
      <c r="F3042" s="737" t="s">
        <v>1459</v>
      </c>
    </row>
    <row r="3043" spans="1:6" ht="16.5" customHeight="1">
      <c r="A3043" s="737">
        <f t="shared" si="47"/>
        <v>3038</v>
      </c>
      <c r="B3043" s="737" t="s">
        <v>5438</v>
      </c>
      <c r="C3043" s="737" t="s">
        <v>2360</v>
      </c>
      <c r="D3043" s="737" t="s">
        <v>2364</v>
      </c>
      <c r="E3043" s="737">
        <v>2012</v>
      </c>
      <c r="F3043" s="737" t="s">
        <v>1459</v>
      </c>
    </row>
    <row r="3044" spans="1:6" ht="16.5" customHeight="1">
      <c r="A3044" s="737">
        <f t="shared" si="47"/>
        <v>3039</v>
      </c>
      <c r="B3044" s="737" t="s">
        <v>5439</v>
      </c>
      <c r="C3044" s="737" t="s">
        <v>2360</v>
      </c>
      <c r="D3044" s="737" t="s">
        <v>2364</v>
      </c>
      <c r="E3044" s="737">
        <v>2012</v>
      </c>
      <c r="F3044" s="737" t="s">
        <v>1459</v>
      </c>
    </row>
    <row r="3045" spans="1:6" ht="16.5" customHeight="1">
      <c r="A3045" s="737">
        <f t="shared" si="47"/>
        <v>3040</v>
      </c>
      <c r="B3045" s="737" t="s">
        <v>5440</v>
      </c>
      <c r="C3045" s="737" t="s">
        <v>2360</v>
      </c>
      <c r="D3045" s="737" t="s">
        <v>2364</v>
      </c>
      <c r="E3045" s="737">
        <v>2012</v>
      </c>
      <c r="F3045" s="737" t="s">
        <v>1459</v>
      </c>
    </row>
    <row r="3046" spans="1:6" ht="16.5" customHeight="1">
      <c r="A3046" s="737">
        <f t="shared" si="47"/>
        <v>3041</v>
      </c>
      <c r="B3046" s="737" t="s">
        <v>5441</v>
      </c>
      <c r="C3046" s="737" t="s">
        <v>2360</v>
      </c>
      <c r="D3046" s="737" t="s">
        <v>2364</v>
      </c>
      <c r="E3046" s="737">
        <v>2012</v>
      </c>
      <c r="F3046" s="737" t="s">
        <v>1459</v>
      </c>
    </row>
    <row r="3047" spans="1:6" ht="16.5" customHeight="1">
      <c r="A3047" s="737">
        <f t="shared" si="47"/>
        <v>3042</v>
      </c>
      <c r="B3047" s="737" t="s">
        <v>5442</v>
      </c>
      <c r="C3047" s="737" t="s">
        <v>2360</v>
      </c>
      <c r="D3047" s="737" t="s">
        <v>2364</v>
      </c>
      <c r="E3047" s="737">
        <v>2013</v>
      </c>
      <c r="F3047" s="737" t="s">
        <v>1459</v>
      </c>
    </row>
    <row r="3048" spans="1:6" ht="16.5" customHeight="1">
      <c r="A3048" s="737">
        <f t="shared" si="47"/>
        <v>3043</v>
      </c>
      <c r="B3048" s="737" t="s">
        <v>5443</v>
      </c>
      <c r="C3048" s="737" t="s">
        <v>2360</v>
      </c>
      <c r="D3048" s="737" t="s">
        <v>2364</v>
      </c>
      <c r="E3048" s="737">
        <v>2013</v>
      </c>
      <c r="F3048" s="737" t="s">
        <v>1459</v>
      </c>
    </row>
    <row r="3049" spans="1:6" ht="16.5" customHeight="1">
      <c r="A3049" s="737">
        <f t="shared" si="47"/>
        <v>3044</v>
      </c>
      <c r="B3049" s="737" t="s">
        <v>5444</v>
      </c>
      <c r="C3049" s="737" t="s">
        <v>2360</v>
      </c>
      <c r="D3049" s="737" t="s">
        <v>2364</v>
      </c>
      <c r="E3049" s="737">
        <v>2014</v>
      </c>
      <c r="F3049" s="737" t="s">
        <v>1459</v>
      </c>
    </row>
    <row r="3050" spans="1:6" ht="16.5" customHeight="1">
      <c r="A3050" s="737">
        <f t="shared" si="47"/>
        <v>3045</v>
      </c>
      <c r="B3050" s="737" t="s">
        <v>5445</v>
      </c>
      <c r="C3050" s="737" t="s">
        <v>2360</v>
      </c>
      <c r="D3050" s="737" t="s">
        <v>2364</v>
      </c>
      <c r="E3050" s="737">
        <v>2014</v>
      </c>
      <c r="F3050" s="737" t="s">
        <v>1459</v>
      </c>
    </row>
    <row r="3051" spans="1:6" ht="16.5" customHeight="1">
      <c r="A3051" s="737">
        <f t="shared" si="47"/>
        <v>3046</v>
      </c>
      <c r="B3051" s="737" t="s">
        <v>5446</v>
      </c>
      <c r="C3051" s="737" t="s">
        <v>2360</v>
      </c>
      <c r="D3051" s="737" t="s">
        <v>2364</v>
      </c>
      <c r="E3051" s="737">
        <v>2014</v>
      </c>
      <c r="F3051" s="737" t="s">
        <v>1459</v>
      </c>
    </row>
    <row r="3052" spans="1:6" ht="16.5" customHeight="1">
      <c r="A3052" s="737">
        <f t="shared" si="47"/>
        <v>3047</v>
      </c>
      <c r="B3052" s="737" t="s">
        <v>5447</v>
      </c>
      <c r="C3052" s="737" t="s">
        <v>2360</v>
      </c>
      <c r="D3052" s="737" t="s">
        <v>2364</v>
      </c>
      <c r="E3052" s="737">
        <v>2014</v>
      </c>
      <c r="F3052" s="737" t="s">
        <v>1459</v>
      </c>
    </row>
    <row r="3053" spans="1:6" ht="16.5" customHeight="1">
      <c r="A3053" s="737">
        <f t="shared" si="47"/>
        <v>3048</v>
      </c>
      <c r="B3053" s="737" t="s">
        <v>5448</v>
      </c>
      <c r="C3053" s="737" t="s">
        <v>2360</v>
      </c>
      <c r="D3053" s="737" t="s">
        <v>2364</v>
      </c>
      <c r="E3053" s="737">
        <v>2014</v>
      </c>
      <c r="F3053" s="737" t="s">
        <v>1459</v>
      </c>
    </row>
    <row r="3054" spans="1:6" ht="16.5" customHeight="1">
      <c r="A3054" s="737">
        <f t="shared" si="47"/>
        <v>3049</v>
      </c>
      <c r="B3054" s="737" t="s">
        <v>5449</v>
      </c>
      <c r="C3054" s="737" t="s">
        <v>2360</v>
      </c>
      <c r="D3054" s="737" t="s">
        <v>2364</v>
      </c>
      <c r="E3054" s="737">
        <v>2014</v>
      </c>
      <c r="F3054" s="737" t="s">
        <v>1459</v>
      </c>
    </row>
    <row r="3055" spans="1:6" ht="16.5" customHeight="1">
      <c r="A3055" s="737">
        <f t="shared" si="47"/>
        <v>3050</v>
      </c>
      <c r="B3055" s="737" t="s">
        <v>5450</v>
      </c>
      <c r="C3055" s="737" t="s">
        <v>2360</v>
      </c>
      <c r="D3055" s="737" t="s">
        <v>2364</v>
      </c>
      <c r="E3055" s="737">
        <v>2014</v>
      </c>
      <c r="F3055" s="737" t="s">
        <v>1459</v>
      </c>
    </row>
    <row r="3056" spans="1:6" ht="16.5" customHeight="1">
      <c r="A3056" s="737">
        <f t="shared" si="47"/>
        <v>3051</v>
      </c>
      <c r="B3056" s="737" t="s">
        <v>5451</v>
      </c>
      <c r="C3056" s="737" t="s">
        <v>2360</v>
      </c>
      <c r="D3056" s="737" t="s">
        <v>2364</v>
      </c>
      <c r="E3056" s="737">
        <v>2014</v>
      </c>
      <c r="F3056" s="737" t="s">
        <v>1459</v>
      </c>
    </row>
    <row r="3057" spans="1:6" ht="16.5" customHeight="1">
      <c r="A3057" s="737">
        <f t="shared" si="47"/>
        <v>3052</v>
      </c>
      <c r="B3057" s="737" t="s">
        <v>5452</v>
      </c>
      <c r="C3057" s="737" t="s">
        <v>2360</v>
      </c>
      <c r="D3057" s="737" t="s">
        <v>2364</v>
      </c>
      <c r="E3057" s="737">
        <v>2014</v>
      </c>
      <c r="F3057" s="737" t="s">
        <v>1459</v>
      </c>
    </row>
    <row r="3058" spans="1:6" ht="16.5" customHeight="1">
      <c r="A3058" s="737">
        <f t="shared" si="47"/>
        <v>3053</v>
      </c>
      <c r="B3058" s="737" t="s">
        <v>5453</v>
      </c>
      <c r="C3058" s="737" t="s">
        <v>2360</v>
      </c>
      <c r="D3058" s="737" t="s">
        <v>2364</v>
      </c>
      <c r="E3058" s="737">
        <v>2014</v>
      </c>
      <c r="F3058" s="737" t="s">
        <v>1459</v>
      </c>
    </row>
    <row r="3059" spans="1:6" ht="16.5" customHeight="1">
      <c r="A3059" s="737">
        <f t="shared" si="47"/>
        <v>3054</v>
      </c>
      <c r="B3059" s="737" t="s">
        <v>5454</v>
      </c>
      <c r="C3059" s="737" t="s">
        <v>2360</v>
      </c>
      <c r="D3059" s="737" t="s">
        <v>2364</v>
      </c>
      <c r="E3059" s="737">
        <v>2014</v>
      </c>
      <c r="F3059" s="737" t="s">
        <v>1459</v>
      </c>
    </row>
    <row r="3060" spans="1:6" ht="16.5" customHeight="1">
      <c r="A3060" s="737">
        <f t="shared" si="47"/>
        <v>3055</v>
      </c>
      <c r="B3060" s="737" t="s">
        <v>5455</v>
      </c>
      <c r="C3060" s="737" t="s">
        <v>2360</v>
      </c>
      <c r="D3060" s="737" t="s">
        <v>2364</v>
      </c>
      <c r="E3060" s="737">
        <v>2014</v>
      </c>
      <c r="F3060" s="737" t="s">
        <v>1459</v>
      </c>
    </row>
    <row r="3061" spans="1:6" ht="16.5" customHeight="1">
      <c r="A3061" s="737">
        <f t="shared" si="47"/>
        <v>3056</v>
      </c>
      <c r="B3061" s="737" t="s">
        <v>5456</v>
      </c>
      <c r="C3061" s="737" t="s">
        <v>2360</v>
      </c>
      <c r="D3061" s="737" t="s">
        <v>2364</v>
      </c>
      <c r="E3061" s="737">
        <v>2014</v>
      </c>
      <c r="F3061" s="737" t="s">
        <v>1459</v>
      </c>
    </row>
    <row r="3062" spans="1:6" ht="16.5" customHeight="1">
      <c r="A3062" s="737">
        <f t="shared" si="47"/>
        <v>3057</v>
      </c>
      <c r="B3062" s="737"/>
      <c r="C3062" s="737" t="s">
        <v>2360</v>
      </c>
      <c r="D3062" s="737" t="s">
        <v>2364</v>
      </c>
      <c r="E3062" s="737">
        <v>2014</v>
      </c>
      <c r="F3062" s="737" t="s">
        <v>1459</v>
      </c>
    </row>
    <row r="3063" spans="1:6" ht="16.5" customHeight="1">
      <c r="A3063" s="737">
        <f t="shared" si="47"/>
        <v>3058</v>
      </c>
      <c r="B3063" s="737" t="s">
        <v>5457</v>
      </c>
      <c r="C3063" s="737" t="s">
        <v>2360</v>
      </c>
      <c r="D3063" s="737" t="s">
        <v>2364</v>
      </c>
      <c r="E3063" s="737">
        <v>2014</v>
      </c>
      <c r="F3063" s="737" t="s">
        <v>1459</v>
      </c>
    </row>
    <row r="3064" spans="1:6" ht="16.5" customHeight="1">
      <c r="A3064" s="737">
        <f t="shared" si="47"/>
        <v>3059</v>
      </c>
      <c r="B3064" s="737" t="s">
        <v>5458</v>
      </c>
      <c r="C3064" s="737" t="s">
        <v>2360</v>
      </c>
      <c r="D3064" s="737" t="s">
        <v>2364</v>
      </c>
      <c r="E3064" s="737">
        <v>2014</v>
      </c>
      <c r="F3064" s="737" t="s">
        <v>1459</v>
      </c>
    </row>
    <row r="3065" spans="1:6" ht="16.5" customHeight="1">
      <c r="A3065" s="737">
        <f t="shared" si="47"/>
        <v>3060</v>
      </c>
      <c r="B3065" s="737" t="s">
        <v>5459</v>
      </c>
      <c r="C3065" s="737" t="s">
        <v>2360</v>
      </c>
      <c r="D3065" s="737" t="s">
        <v>2364</v>
      </c>
      <c r="E3065" s="737">
        <v>2014</v>
      </c>
      <c r="F3065" s="737" t="s">
        <v>1459</v>
      </c>
    </row>
    <row r="3066" spans="1:6" ht="16.5" customHeight="1">
      <c r="A3066" s="737">
        <f t="shared" si="47"/>
        <v>3061</v>
      </c>
      <c r="B3066" s="737" t="s">
        <v>5460</v>
      </c>
      <c r="C3066" s="737" t="s">
        <v>2360</v>
      </c>
      <c r="D3066" s="737" t="s">
        <v>2364</v>
      </c>
      <c r="E3066" s="737">
        <v>2014</v>
      </c>
      <c r="F3066" s="737" t="s">
        <v>1459</v>
      </c>
    </row>
    <row r="3067" spans="1:6" ht="16.5" customHeight="1">
      <c r="A3067" s="737">
        <f t="shared" si="47"/>
        <v>3062</v>
      </c>
      <c r="B3067" s="737" t="s">
        <v>5461</v>
      </c>
      <c r="C3067" s="737" t="s">
        <v>2360</v>
      </c>
      <c r="D3067" s="737" t="s">
        <v>2364</v>
      </c>
      <c r="E3067" s="737">
        <v>2014</v>
      </c>
      <c r="F3067" s="737" t="s">
        <v>1459</v>
      </c>
    </row>
    <row r="3068" spans="1:6" ht="16.5" customHeight="1">
      <c r="A3068" s="737">
        <f t="shared" si="47"/>
        <v>3063</v>
      </c>
      <c r="B3068" s="737" t="s">
        <v>5462</v>
      </c>
      <c r="C3068" s="737" t="s">
        <v>2360</v>
      </c>
      <c r="D3068" s="737" t="s">
        <v>2364</v>
      </c>
      <c r="E3068" s="737">
        <v>2014</v>
      </c>
      <c r="F3068" s="737" t="s">
        <v>1459</v>
      </c>
    </row>
    <row r="3069" spans="1:6" ht="16.5" customHeight="1">
      <c r="A3069" s="737">
        <f t="shared" si="47"/>
        <v>3064</v>
      </c>
      <c r="B3069" s="737" t="s">
        <v>5463</v>
      </c>
      <c r="C3069" s="737" t="s">
        <v>2360</v>
      </c>
      <c r="D3069" s="737" t="s">
        <v>2364</v>
      </c>
      <c r="E3069" s="737">
        <v>2014</v>
      </c>
      <c r="F3069" s="737" t="s">
        <v>1459</v>
      </c>
    </row>
    <row r="3070" spans="1:6" ht="16.5" customHeight="1">
      <c r="A3070" s="737">
        <f t="shared" si="47"/>
        <v>3065</v>
      </c>
      <c r="B3070" s="737" t="s">
        <v>5464</v>
      </c>
      <c r="C3070" s="737" t="s">
        <v>2360</v>
      </c>
      <c r="D3070" s="737" t="s">
        <v>2364</v>
      </c>
      <c r="E3070" s="737">
        <v>2014</v>
      </c>
      <c r="F3070" s="737" t="s">
        <v>1459</v>
      </c>
    </row>
    <row r="3071" spans="1:6" ht="16.5" customHeight="1">
      <c r="A3071" s="737">
        <f t="shared" si="47"/>
        <v>3066</v>
      </c>
      <c r="B3071" s="737" t="s">
        <v>5465</v>
      </c>
      <c r="C3071" s="737" t="s">
        <v>2360</v>
      </c>
      <c r="D3071" s="737" t="s">
        <v>2364</v>
      </c>
      <c r="E3071" s="737">
        <v>2014</v>
      </c>
      <c r="F3071" s="737" t="s">
        <v>1459</v>
      </c>
    </row>
    <row r="3072" spans="1:6" ht="16.5" customHeight="1">
      <c r="A3072" s="737">
        <f t="shared" si="47"/>
        <v>3067</v>
      </c>
      <c r="B3072" s="737"/>
      <c r="C3072" s="737" t="s">
        <v>2360</v>
      </c>
      <c r="D3072" s="737" t="s">
        <v>2364</v>
      </c>
      <c r="E3072" s="737">
        <v>2014</v>
      </c>
      <c r="F3072" s="737" t="s">
        <v>1459</v>
      </c>
    </row>
    <row r="3073" spans="1:6" ht="16.5" customHeight="1">
      <c r="A3073" s="737">
        <f t="shared" si="47"/>
        <v>3068</v>
      </c>
      <c r="B3073" s="737" t="s">
        <v>5466</v>
      </c>
      <c r="C3073" s="737" t="s">
        <v>2360</v>
      </c>
      <c r="D3073" s="737" t="s">
        <v>3260</v>
      </c>
      <c r="E3073" s="737">
        <v>2008</v>
      </c>
      <c r="F3073" s="737" t="s">
        <v>1459</v>
      </c>
    </row>
    <row r="3074" spans="1:6" ht="16.5" customHeight="1">
      <c r="A3074" s="737">
        <f t="shared" si="47"/>
        <v>3069</v>
      </c>
      <c r="B3074" s="737" t="s">
        <v>5467</v>
      </c>
      <c r="C3074" s="737" t="s">
        <v>2360</v>
      </c>
      <c r="D3074" s="737" t="s">
        <v>2633</v>
      </c>
      <c r="E3074" s="737">
        <v>2012</v>
      </c>
      <c r="F3074" s="737" t="s">
        <v>1459</v>
      </c>
    </row>
    <row r="3075" spans="1:6" ht="16.5" customHeight="1">
      <c r="A3075" s="737">
        <f t="shared" si="47"/>
        <v>3070</v>
      </c>
      <c r="B3075" s="737" t="s">
        <v>5468</v>
      </c>
      <c r="C3075" s="737" t="s">
        <v>2360</v>
      </c>
      <c r="D3075" s="737" t="s">
        <v>2633</v>
      </c>
      <c r="E3075" s="737">
        <v>2012</v>
      </c>
      <c r="F3075" s="737" t="s">
        <v>1459</v>
      </c>
    </row>
    <row r="3076" spans="1:6" ht="16.5" customHeight="1">
      <c r="A3076" s="737">
        <f t="shared" si="47"/>
        <v>3071</v>
      </c>
      <c r="B3076" s="737" t="s">
        <v>5469</v>
      </c>
      <c r="C3076" s="737" t="s">
        <v>2360</v>
      </c>
      <c r="D3076" s="737" t="s">
        <v>2633</v>
      </c>
      <c r="E3076" s="737">
        <v>2012</v>
      </c>
      <c r="F3076" s="737" t="s">
        <v>1459</v>
      </c>
    </row>
    <row r="3077" spans="1:6" ht="16.5" customHeight="1">
      <c r="A3077" s="737">
        <f t="shared" si="47"/>
        <v>3072</v>
      </c>
      <c r="B3077" s="737" t="s">
        <v>5470</v>
      </c>
      <c r="C3077" s="737" t="s">
        <v>2360</v>
      </c>
      <c r="D3077" s="737" t="s">
        <v>2633</v>
      </c>
      <c r="E3077" s="737">
        <v>2012</v>
      </c>
      <c r="F3077" s="737" t="s">
        <v>1459</v>
      </c>
    </row>
    <row r="3078" spans="1:6" ht="16.5" customHeight="1">
      <c r="A3078" s="737">
        <f t="shared" si="47"/>
        <v>3073</v>
      </c>
      <c r="B3078" s="737" t="s">
        <v>5471</v>
      </c>
      <c r="C3078" s="737" t="s">
        <v>2360</v>
      </c>
      <c r="D3078" s="737" t="s">
        <v>2633</v>
      </c>
      <c r="E3078" s="737">
        <v>2012</v>
      </c>
      <c r="F3078" s="737" t="s">
        <v>1459</v>
      </c>
    </row>
    <row r="3079" spans="1:6" ht="16.5" customHeight="1">
      <c r="A3079" s="737">
        <f t="shared" si="47"/>
        <v>3074</v>
      </c>
      <c r="B3079" s="737" t="s">
        <v>5472</v>
      </c>
      <c r="C3079" s="737" t="s">
        <v>2360</v>
      </c>
      <c r="D3079" s="737" t="s">
        <v>2633</v>
      </c>
      <c r="E3079" s="737">
        <v>2012</v>
      </c>
      <c r="F3079" s="737" t="s">
        <v>1459</v>
      </c>
    </row>
    <row r="3080" spans="1:6" ht="16.5" customHeight="1">
      <c r="A3080" s="737">
        <f t="shared" ref="A3080:A3143" si="48">A3079+1</f>
        <v>3075</v>
      </c>
      <c r="B3080" s="737" t="s">
        <v>5473</v>
      </c>
      <c r="C3080" s="737" t="s">
        <v>2360</v>
      </c>
      <c r="D3080" s="737" t="s">
        <v>2633</v>
      </c>
      <c r="E3080" s="737">
        <v>2012</v>
      </c>
      <c r="F3080" s="737" t="s">
        <v>1459</v>
      </c>
    </row>
    <row r="3081" spans="1:6" ht="16.5" customHeight="1">
      <c r="A3081" s="737">
        <f t="shared" si="48"/>
        <v>3076</v>
      </c>
      <c r="B3081" s="737" t="s">
        <v>5474</v>
      </c>
      <c r="C3081" s="737" t="s">
        <v>2360</v>
      </c>
      <c r="D3081" s="737" t="s">
        <v>2633</v>
      </c>
      <c r="E3081" s="737">
        <v>2012</v>
      </c>
      <c r="F3081" s="737" t="s">
        <v>1459</v>
      </c>
    </row>
    <row r="3082" spans="1:6" ht="16.5" customHeight="1">
      <c r="A3082" s="737">
        <f t="shared" si="48"/>
        <v>3077</v>
      </c>
      <c r="B3082" s="737" t="s">
        <v>5475</v>
      </c>
      <c r="C3082" s="737" t="s">
        <v>2360</v>
      </c>
      <c r="D3082" s="737" t="s">
        <v>2633</v>
      </c>
      <c r="E3082" s="737">
        <v>2012</v>
      </c>
      <c r="F3082" s="737" t="s">
        <v>1459</v>
      </c>
    </row>
    <row r="3083" spans="1:6" ht="16.5" customHeight="1">
      <c r="A3083" s="737">
        <f t="shared" si="48"/>
        <v>3078</v>
      </c>
      <c r="B3083" s="737" t="s">
        <v>5476</v>
      </c>
      <c r="C3083" s="737" t="s">
        <v>2360</v>
      </c>
      <c r="D3083" s="737" t="s">
        <v>2633</v>
      </c>
      <c r="E3083" s="737">
        <v>2012</v>
      </c>
      <c r="F3083" s="737" t="s">
        <v>1459</v>
      </c>
    </row>
    <row r="3084" spans="1:6" ht="16.5" customHeight="1">
      <c r="A3084" s="737">
        <f t="shared" si="48"/>
        <v>3079</v>
      </c>
      <c r="B3084" s="737" t="s">
        <v>5477</v>
      </c>
      <c r="C3084" s="737" t="s">
        <v>2360</v>
      </c>
      <c r="D3084" s="737" t="s">
        <v>2633</v>
      </c>
      <c r="E3084" s="737">
        <v>2012</v>
      </c>
      <c r="F3084" s="737" t="s">
        <v>1459</v>
      </c>
    </row>
    <row r="3085" spans="1:6" ht="16.5" customHeight="1">
      <c r="A3085" s="737">
        <f t="shared" si="48"/>
        <v>3080</v>
      </c>
      <c r="B3085" s="737" t="s">
        <v>5478</v>
      </c>
      <c r="C3085" s="737" t="s">
        <v>2360</v>
      </c>
      <c r="D3085" s="737" t="s">
        <v>2633</v>
      </c>
      <c r="E3085" s="737">
        <v>2012</v>
      </c>
      <c r="F3085" s="737" t="s">
        <v>1459</v>
      </c>
    </row>
    <row r="3086" spans="1:6" ht="16.5" customHeight="1">
      <c r="A3086" s="737">
        <f t="shared" si="48"/>
        <v>3081</v>
      </c>
      <c r="B3086" s="737" t="s">
        <v>5479</v>
      </c>
      <c r="C3086" s="737" t="s">
        <v>2360</v>
      </c>
      <c r="D3086" s="737" t="s">
        <v>2633</v>
      </c>
      <c r="E3086" s="737">
        <v>2012</v>
      </c>
      <c r="F3086" s="737" t="s">
        <v>1459</v>
      </c>
    </row>
    <row r="3087" spans="1:6" ht="16.5" customHeight="1">
      <c r="A3087" s="737">
        <f t="shared" si="48"/>
        <v>3082</v>
      </c>
      <c r="B3087" s="737" t="s">
        <v>5480</v>
      </c>
      <c r="C3087" s="737" t="s">
        <v>2360</v>
      </c>
      <c r="D3087" s="737" t="s">
        <v>2633</v>
      </c>
      <c r="E3087" s="737">
        <v>2012</v>
      </c>
      <c r="F3087" s="737" t="s">
        <v>1459</v>
      </c>
    </row>
    <row r="3088" spans="1:6" ht="16.5" customHeight="1">
      <c r="A3088" s="737">
        <f t="shared" si="48"/>
        <v>3083</v>
      </c>
      <c r="B3088" s="737" t="s">
        <v>5481</v>
      </c>
      <c r="C3088" s="737" t="s">
        <v>2360</v>
      </c>
      <c r="D3088" s="737" t="s">
        <v>2633</v>
      </c>
      <c r="E3088" s="737">
        <v>2012</v>
      </c>
      <c r="F3088" s="737" t="s">
        <v>1459</v>
      </c>
    </row>
    <row r="3089" spans="1:6" ht="16.5" customHeight="1">
      <c r="A3089" s="737">
        <f t="shared" si="48"/>
        <v>3084</v>
      </c>
      <c r="B3089" s="737" t="s">
        <v>5482</v>
      </c>
      <c r="C3089" s="737" t="s">
        <v>2360</v>
      </c>
      <c r="D3089" s="737" t="s">
        <v>2633</v>
      </c>
      <c r="E3089" s="737">
        <v>2012</v>
      </c>
      <c r="F3089" s="737" t="s">
        <v>1459</v>
      </c>
    </row>
    <row r="3090" spans="1:6" ht="16.5" customHeight="1">
      <c r="A3090" s="737">
        <f t="shared" si="48"/>
        <v>3085</v>
      </c>
      <c r="B3090" s="737" t="s">
        <v>5483</v>
      </c>
      <c r="C3090" s="737" t="s">
        <v>2360</v>
      </c>
      <c r="D3090" s="737" t="s">
        <v>2633</v>
      </c>
      <c r="E3090" s="737">
        <v>2012</v>
      </c>
      <c r="F3090" s="737" t="s">
        <v>1459</v>
      </c>
    </row>
    <row r="3091" spans="1:6" ht="16.5" customHeight="1">
      <c r="A3091" s="737">
        <f t="shared" si="48"/>
        <v>3086</v>
      </c>
      <c r="B3091" s="737" t="s">
        <v>5484</v>
      </c>
      <c r="C3091" s="737" t="s">
        <v>2360</v>
      </c>
      <c r="D3091" s="737" t="s">
        <v>2633</v>
      </c>
      <c r="E3091" s="737">
        <v>2012</v>
      </c>
      <c r="F3091" s="737" t="s">
        <v>1459</v>
      </c>
    </row>
    <row r="3092" spans="1:6" ht="16.5" customHeight="1">
      <c r="A3092" s="737">
        <f t="shared" si="48"/>
        <v>3087</v>
      </c>
      <c r="B3092" s="737" t="s">
        <v>5485</v>
      </c>
      <c r="C3092" s="737" t="s">
        <v>2360</v>
      </c>
      <c r="D3092" s="737" t="s">
        <v>2633</v>
      </c>
      <c r="E3092" s="737">
        <v>2012</v>
      </c>
      <c r="F3092" s="737" t="s">
        <v>1459</v>
      </c>
    </row>
    <row r="3093" spans="1:6" ht="16.5" customHeight="1">
      <c r="A3093" s="737">
        <f t="shared" si="48"/>
        <v>3088</v>
      </c>
      <c r="B3093" s="737" t="s">
        <v>5486</v>
      </c>
      <c r="C3093" s="737" t="s">
        <v>2360</v>
      </c>
      <c r="D3093" s="737" t="s">
        <v>2633</v>
      </c>
      <c r="E3093" s="737">
        <v>2012</v>
      </c>
      <c r="F3093" s="737" t="s">
        <v>1459</v>
      </c>
    </row>
    <row r="3094" spans="1:6" ht="16.5" customHeight="1">
      <c r="A3094" s="737">
        <f t="shared" si="48"/>
        <v>3089</v>
      </c>
      <c r="B3094" s="737" t="s">
        <v>5487</v>
      </c>
      <c r="C3094" s="737" t="s">
        <v>2360</v>
      </c>
      <c r="D3094" s="737" t="s">
        <v>2633</v>
      </c>
      <c r="E3094" s="737">
        <v>2012</v>
      </c>
      <c r="F3094" s="737" t="s">
        <v>1459</v>
      </c>
    </row>
    <row r="3095" spans="1:6" ht="16.5" customHeight="1">
      <c r="A3095" s="737">
        <f t="shared" si="48"/>
        <v>3090</v>
      </c>
      <c r="B3095" s="737" t="s">
        <v>5488</v>
      </c>
      <c r="C3095" s="737" t="s">
        <v>2360</v>
      </c>
      <c r="D3095" s="737" t="s">
        <v>2633</v>
      </c>
      <c r="E3095" s="737">
        <v>2013</v>
      </c>
      <c r="F3095" s="737" t="s">
        <v>1459</v>
      </c>
    </row>
    <row r="3096" spans="1:6" ht="16.5" customHeight="1">
      <c r="A3096" s="737">
        <f t="shared" si="48"/>
        <v>3091</v>
      </c>
      <c r="B3096" s="737" t="s">
        <v>5489</v>
      </c>
      <c r="C3096" s="737" t="s">
        <v>2360</v>
      </c>
      <c r="D3096" s="737" t="s">
        <v>2633</v>
      </c>
      <c r="E3096" s="737">
        <v>2013</v>
      </c>
      <c r="F3096" s="737" t="s">
        <v>1459</v>
      </c>
    </row>
    <row r="3097" spans="1:6" ht="16.5" customHeight="1">
      <c r="A3097" s="737">
        <f t="shared" si="48"/>
        <v>3092</v>
      </c>
      <c r="B3097" s="737" t="s">
        <v>5490</v>
      </c>
      <c r="C3097" s="737" t="s">
        <v>2360</v>
      </c>
      <c r="D3097" s="737" t="s">
        <v>2633</v>
      </c>
      <c r="E3097" s="737">
        <v>2013</v>
      </c>
      <c r="F3097" s="737" t="s">
        <v>1459</v>
      </c>
    </row>
    <row r="3098" spans="1:6" ht="16.5" customHeight="1">
      <c r="A3098" s="737">
        <f t="shared" si="48"/>
        <v>3093</v>
      </c>
      <c r="B3098" s="737" t="s">
        <v>5491</v>
      </c>
      <c r="C3098" s="737" t="s">
        <v>2360</v>
      </c>
      <c r="D3098" s="737" t="s">
        <v>2633</v>
      </c>
      <c r="E3098" s="737">
        <v>2013</v>
      </c>
      <c r="F3098" s="737" t="s">
        <v>1459</v>
      </c>
    </row>
    <row r="3099" spans="1:6" ht="16.5" customHeight="1">
      <c r="A3099" s="737">
        <f t="shared" si="48"/>
        <v>3094</v>
      </c>
      <c r="B3099" s="737" t="s">
        <v>5492</v>
      </c>
      <c r="C3099" s="737" t="s">
        <v>2360</v>
      </c>
      <c r="D3099" s="737" t="s">
        <v>2633</v>
      </c>
      <c r="E3099" s="737">
        <v>2013</v>
      </c>
      <c r="F3099" s="737" t="s">
        <v>1459</v>
      </c>
    </row>
    <row r="3100" spans="1:6" ht="16.5" customHeight="1">
      <c r="A3100" s="737">
        <f t="shared" si="48"/>
        <v>3095</v>
      </c>
      <c r="B3100" s="737" t="s">
        <v>5493</v>
      </c>
      <c r="C3100" s="737" t="s">
        <v>2360</v>
      </c>
      <c r="D3100" s="737" t="s">
        <v>2633</v>
      </c>
      <c r="E3100" s="737">
        <v>2013</v>
      </c>
      <c r="F3100" s="737" t="s">
        <v>1459</v>
      </c>
    </row>
    <row r="3101" spans="1:6" ht="16.5" customHeight="1">
      <c r="A3101" s="737">
        <f t="shared" si="48"/>
        <v>3096</v>
      </c>
      <c r="B3101" s="737" t="s">
        <v>5494</v>
      </c>
      <c r="C3101" s="737" t="s">
        <v>2360</v>
      </c>
      <c r="D3101" s="737" t="s">
        <v>2633</v>
      </c>
      <c r="E3101" s="737">
        <v>2013</v>
      </c>
      <c r="F3101" s="737" t="s">
        <v>1459</v>
      </c>
    </row>
    <row r="3102" spans="1:6" ht="16.5" customHeight="1">
      <c r="A3102" s="737">
        <f t="shared" si="48"/>
        <v>3097</v>
      </c>
      <c r="B3102" s="737" t="s">
        <v>5495</v>
      </c>
      <c r="C3102" s="737" t="s">
        <v>2360</v>
      </c>
      <c r="D3102" s="737" t="s">
        <v>2633</v>
      </c>
      <c r="E3102" s="737">
        <v>2013</v>
      </c>
      <c r="F3102" s="737" t="s">
        <v>1459</v>
      </c>
    </row>
    <row r="3103" spans="1:6" ht="16.5" customHeight="1">
      <c r="A3103" s="737">
        <f t="shared" si="48"/>
        <v>3098</v>
      </c>
      <c r="B3103" s="737" t="s">
        <v>5496</v>
      </c>
      <c r="C3103" s="737" t="s">
        <v>2360</v>
      </c>
      <c r="D3103" s="737" t="s">
        <v>2633</v>
      </c>
      <c r="E3103" s="737">
        <v>2013</v>
      </c>
      <c r="F3103" s="737" t="s">
        <v>1459</v>
      </c>
    </row>
    <row r="3104" spans="1:6" ht="16.5" customHeight="1">
      <c r="A3104" s="737">
        <f t="shared" si="48"/>
        <v>3099</v>
      </c>
      <c r="B3104" s="737" t="s">
        <v>5497</v>
      </c>
      <c r="C3104" s="737" t="s">
        <v>2360</v>
      </c>
      <c r="D3104" s="737" t="s">
        <v>2633</v>
      </c>
      <c r="E3104" s="737">
        <v>2013</v>
      </c>
      <c r="F3104" s="737" t="s">
        <v>1459</v>
      </c>
    </row>
    <row r="3105" spans="1:6" ht="16.5" customHeight="1">
      <c r="A3105" s="737">
        <f t="shared" si="48"/>
        <v>3100</v>
      </c>
      <c r="B3105" s="737" t="s">
        <v>5498</v>
      </c>
      <c r="C3105" s="737" t="s">
        <v>2360</v>
      </c>
      <c r="D3105" s="737" t="s">
        <v>2633</v>
      </c>
      <c r="E3105" s="737">
        <v>2013</v>
      </c>
      <c r="F3105" s="737" t="s">
        <v>1459</v>
      </c>
    </row>
    <row r="3106" spans="1:6" ht="16.5" customHeight="1">
      <c r="A3106" s="737">
        <f t="shared" si="48"/>
        <v>3101</v>
      </c>
      <c r="B3106" s="737" t="s">
        <v>5499</v>
      </c>
      <c r="C3106" s="737" t="s">
        <v>2360</v>
      </c>
      <c r="D3106" s="737" t="s">
        <v>2633</v>
      </c>
      <c r="E3106" s="737">
        <v>2013</v>
      </c>
      <c r="F3106" s="737" t="s">
        <v>1459</v>
      </c>
    </row>
    <row r="3107" spans="1:6" ht="16.5" customHeight="1">
      <c r="A3107" s="737">
        <f t="shared" si="48"/>
        <v>3102</v>
      </c>
      <c r="B3107" s="737" t="s">
        <v>5500</v>
      </c>
      <c r="C3107" s="737" t="s">
        <v>2360</v>
      </c>
      <c r="D3107" s="737" t="s">
        <v>2633</v>
      </c>
      <c r="E3107" s="737">
        <v>2013</v>
      </c>
      <c r="F3107" s="737" t="s">
        <v>1459</v>
      </c>
    </row>
    <row r="3108" spans="1:6" ht="16.5" customHeight="1">
      <c r="A3108" s="737">
        <f t="shared" si="48"/>
        <v>3103</v>
      </c>
      <c r="B3108" s="737" t="s">
        <v>5501</v>
      </c>
      <c r="C3108" s="737" t="s">
        <v>2360</v>
      </c>
      <c r="D3108" s="737" t="s">
        <v>2633</v>
      </c>
      <c r="E3108" s="737">
        <v>2013</v>
      </c>
      <c r="F3108" s="737" t="s">
        <v>1459</v>
      </c>
    </row>
    <row r="3109" spans="1:6" ht="16.5" customHeight="1">
      <c r="A3109" s="737">
        <f t="shared" si="48"/>
        <v>3104</v>
      </c>
      <c r="B3109" s="737" t="s">
        <v>5502</v>
      </c>
      <c r="C3109" s="737" t="s">
        <v>2360</v>
      </c>
      <c r="D3109" s="737" t="s">
        <v>2633</v>
      </c>
      <c r="E3109" s="737">
        <v>2013</v>
      </c>
      <c r="F3109" s="737" t="s">
        <v>1459</v>
      </c>
    </row>
    <row r="3110" spans="1:6" ht="16.5" customHeight="1">
      <c r="A3110" s="737">
        <f t="shared" si="48"/>
        <v>3105</v>
      </c>
      <c r="B3110" s="737" t="s">
        <v>5503</v>
      </c>
      <c r="C3110" s="737" t="s">
        <v>2360</v>
      </c>
      <c r="D3110" s="737" t="s">
        <v>2633</v>
      </c>
      <c r="E3110" s="737">
        <v>2013</v>
      </c>
      <c r="F3110" s="737" t="s">
        <v>1459</v>
      </c>
    </row>
    <row r="3111" spans="1:6" ht="16.5" customHeight="1">
      <c r="A3111" s="737">
        <f t="shared" si="48"/>
        <v>3106</v>
      </c>
      <c r="B3111" s="737" t="s">
        <v>5504</v>
      </c>
      <c r="C3111" s="737" t="s">
        <v>2360</v>
      </c>
      <c r="D3111" s="737" t="s">
        <v>2633</v>
      </c>
      <c r="E3111" s="737">
        <v>2013</v>
      </c>
      <c r="F3111" s="737" t="s">
        <v>1459</v>
      </c>
    </row>
    <row r="3112" spans="1:6" ht="16.5" customHeight="1">
      <c r="A3112" s="737">
        <f t="shared" si="48"/>
        <v>3107</v>
      </c>
      <c r="B3112" s="737" t="s">
        <v>5505</v>
      </c>
      <c r="C3112" s="737" t="s">
        <v>2360</v>
      </c>
      <c r="D3112" s="737" t="s">
        <v>2633</v>
      </c>
      <c r="E3112" s="737">
        <v>2013</v>
      </c>
      <c r="F3112" s="737" t="s">
        <v>1459</v>
      </c>
    </row>
    <row r="3113" spans="1:6" ht="16.5" customHeight="1">
      <c r="A3113" s="737">
        <f t="shared" si="48"/>
        <v>3108</v>
      </c>
      <c r="B3113" s="737" t="s">
        <v>5506</v>
      </c>
      <c r="C3113" s="737" t="s">
        <v>2360</v>
      </c>
      <c r="D3113" s="737" t="s">
        <v>2633</v>
      </c>
      <c r="E3113" s="737">
        <v>2013</v>
      </c>
      <c r="F3113" s="737" t="s">
        <v>1459</v>
      </c>
    </row>
    <row r="3114" spans="1:6" ht="16.5" customHeight="1">
      <c r="A3114" s="737">
        <f t="shared" si="48"/>
        <v>3109</v>
      </c>
      <c r="B3114" s="737" t="s">
        <v>5507</v>
      </c>
      <c r="C3114" s="737" t="s">
        <v>2360</v>
      </c>
      <c r="D3114" s="737" t="s">
        <v>2633</v>
      </c>
      <c r="E3114" s="737">
        <v>2013</v>
      </c>
      <c r="F3114" s="737" t="s">
        <v>1459</v>
      </c>
    </row>
    <row r="3115" spans="1:6" ht="16.5" customHeight="1">
      <c r="A3115" s="737">
        <f t="shared" si="48"/>
        <v>3110</v>
      </c>
      <c r="B3115" s="737" t="s">
        <v>5508</v>
      </c>
      <c r="C3115" s="737" t="s">
        <v>2360</v>
      </c>
      <c r="D3115" s="737" t="s">
        <v>2633</v>
      </c>
      <c r="E3115" s="737">
        <v>2013</v>
      </c>
      <c r="F3115" s="737" t="s">
        <v>1459</v>
      </c>
    </row>
    <row r="3116" spans="1:6" ht="16.5" customHeight="1">
      <c r="A3116" s="737">
        <f t="shared" si="48"/>
        <v>3111</v>
      </c>
      <c r="B3116" s="737" t="s">
        <v>5509</v>
      </c>
      <c r="C3116" s="737" t="s">
        <v>2360</v>
      </c>
      <c r="D3116" s="737" t="s">
        <v>2633</v>
      </c>
      <c r="E3116" s="737">
        <v>2013</v>
      </c>
      <c r="F3116" s="737" t="s">
        <v>1459</v>
      </c>
    </row>
    <row r="3117" spans="1:6" ht="16.5" customHeight="1">
      <c r="A3117" s="737">
        <f t="shared" si="48"/>
        <v>3112</v>
      </c>
      <c r="B3117" s="737" t="s">
        <v>5510</v>
      </c>
      <c r="C3117" s="737" t="s">
        <v>2360</v>
      </c>
      <c r="D3117" s="737" t="s">
        <v>2633</v>
      </c>
      <c r="E3117" s="737">
        <v>2013</v>
      </c>
      <c r="F3117" s="737" t="s">
        <v>1459</v>
      </c>
    </row>
    <row r="3118" spans="1:6" ht="16.5" customHeight="1">
      <c r="A3118" s="737">
        <f t="shared" si="48"/>
        <v>3113</v>
      </c>
      <c r="B3118" s="737" t="s">
        <v>5511</v>
      </c>
      <c r="C3118" s="737" t="s">
        <v>2360</v>
      </c>
      <c r="D3118" s="737" t="s">
        <v>2633</v>
      </c>
      <c r="E3118" s="737">
        <v>2014</v>
      </c>
      <c r="F3118" s="737" t="s">
        <v>1459</v>
      </c>
    </row>
    <row r="3119" spans="1:6" ht="16.5" customHeight="1">
      <c r="A3119" s="737">
        <f t="shared" si="48"/>
        <v>3114</v>
      </c>
      <c r="B3119" s="737"/>
      <c r="C3119" s="737" t="s">
        <v>2360</v>
      </c>
      <c r="D3119" s="737" t="s">
        <v>2633</v>
      </c>
      <c r="E3119" s="737">
        <v>2014</v>
      </c>
      <c r="F3119" s="737" t="s">
        <v>1459</v>
      </c>
    </row>
    <row r="3120" spans="1:6" ht="16.5" customHeight="1">
      <c r="A3120" s="737">
        <f t="shared" si="48"/>
        <v>3115</v>
      </c>
      <c r="B3120" s="737"/>
      <c r="C3120" s="737" t="s">
        <v>2360</v>
      </c>
      <c r="D3120" s="737" t="s">
        <v>2633</v>
      </c>
      <c r="E3120" s="737">
        <v>2014</v>
      </c>
      <c r="F3120" s="737" t="s">
        <v>1459</v>
      </c>
    </row>
    <row r="3121" spans="1:6" ht="16.5" customHeight="1">
      <c r="A3121" s="737">
        <f t="shared" si="48"/>
        <v>3116</v>
      </c>
      <c r="B3121" s="737" t="s">
        <v>5512</v>
      </c>
      <c r="C3121" s="737" t="s">
        <v>2360</v>
      </c>
      <c r="D3121" s="737" t="s">
        <v>2377</v>
      </c>
      <c r="E3121" s="737">
        <v>2014</v>
      </c>
      <c r="F3121" s="737" t="s">
        <v>1459</v>
      </c>
    </row>
    <row r="3122" spans="1:6" ht="16.5" customHeight="1">
      <c r="A3122" s="737">
        <f t="shared" si="48"/>
        <v>3117</v>
      </c>
      <c r="B3122" s="737" t="s">
        <v>5513</v>
      </c>
      <c r="C3122" s="737" t="s">
        <v>2360</v>
      </c>
      <c r="D3122" s="737" t="s">
        <v>2403</v>
      </c>
      <c r="E3122" s="737">
        <v>2007</v>
      </c>
      <c r="F3122" s="737" t="s">
        <v>1459</v>
      </c>
    </row>
    <row r="3123" spans="1:6" ht="16.5" customHeight="1">
      <c r="A3123" s="737">
        <f t="shared" si="48"/>
        <v>3118</v>
      </c>
      <c r="B3123" s="737" t="s">
        <v>5514</v>
      </c>
      <c r="C3123" s="737" t="s">
        <v>2360</v>
      </c>
      <c r="D3123" s="737" t="s">
        <v>2411</v>
      </c>
      <c r="E3123" s="737">
        <v>1997</v>
      </c>
      <c r="F3123" s="737" t="s">
        <v>1459</v>
      </c>
    </row>
    <row r="3124" spans="1:6" ht="16.5" customHeight="1">
      <c r="A3124" s="737">
        <f t="shared" si="48"/>
        <v>3119</v>
      </c>
      <c r="B3124" s="737" t="s">
        <v>5515</v>
      </c>
      <c r="C3124" s="737" t="s">
        <v>2360</v>
      </c>
      <c r="D3124" s="737" t="s">
        <v>2411</v>
      </c>
      <c r="E3124" s="737">
        <v>2006</v>
      </c>
      <c r="F3124" s="737" t="s">
        <v>1459</v>
      </c>
    </row>
    <row r="3125" spans="1:6" ht="16.5" customHeight="1">
      <c r="A3125" s="737">
        <f t="shared" si="48"/>
        <v>3120</v>
      </c>
      <c r="B3125" s="737" t="s">
        <v>5516</v>
      </c>
      <c r="C3125" s="737" t="s">
        <v>2360</v>
      </c>
      <c r="D3125" s="737" t="s">
        <v>2411</v>
      </c>
      <c r="E3125" s="737">
        <v>2008</v>
      </c>
      <c r="F3125" s="737" t="s">
        <v>1459</v>
      </c>
    </row>
    <row r="3126" spans="1:6" ht="16.5" customHeight="1">
      <c r="A3126" s="737">
        <f t="shared" si="48"/>
        <v>3121</v>
      </c>
      <c r="B3126" s="737" t="s">
        <v>5517</v>
      </c>
      <c r="C3126" s="737" t="s">
        <v>5518</v>
      </c>
      <c r="D3126" s="737" t="s">
        <v>2361</v>
      </c>
      <c r="E3126" s="737">
        <v>2005</v>
      </c>
      <c r="F3126" s="737" t="s">
        <v>1459</v>
      </c>
    </row>
    <row r="3127" spans="1:6" ht="16.5" customHeight="1">
      <c r="A3127" s="737">
        <f t="shared" si="48"/>
        <v>3122</v>
      </c>
      <c r="B3127" s="737" t="s">
        <v>5519</v>
      </c>
      <c r="C3127" s="737" t="s">
        <v>5520</v>
      </c>
      <c r="D3127" s="737" t="s">
        <v>2361</v>
      </c>
      <c r="E3127" s="737">
        <v>2006</v>
      </c>
      <c r="F3127" s="737" t="s">
        <v>1459</v>
      </c>
    </row>
    <row r="3128" spans="1:6" ht="16.5" customHeight="1">
      <c r="A3128" s="737">
        <f t="shared" si="48"/>
        <v>3123</v>
      </c>
      <c r="B3128" s="737" t="s">
        <v>5521</v>
      </c>
      <c r="C3128" s="737" t="s">
        <v>5520</v>
      </c>
      <c r="D3128" s="737" t="s">
        <v>2371</v>
      </c>
      <c r="E3128" s="737">
        <v>1996</v>
      </c>
      <c r="F3128" s="737" t="s">
        <v>1459</v>
      </c>
    </row>
    <row r="3129" spans="1:6" ht="16.5" customHeight="1">
      <c r="A3129" s="737">
        <f t="shared" si="48"/>
        <v>3124</v>
      </c>
      <c r="B3129" s="737" t="s">
        <v>5522</v>
      </c>
      <c r="C3129" s="737" t="s">
        <v>5520</v>
      </c>
      <c r="D3129" s="737" t="s">
        <v>2371</v>
      </c>
      <c r="E3129" s="737">
        <v>1997</v>
      </c>
      <c r="F3129" s="737" t="s">
        <v>1459</v>
      </c>
    </row>
    <row r="3130" spans="1:6" ht="16.5" customHeight="1">
      <c r="A3130" s="737">
        <f t="shared" si="48"/>
        <v>3125</v>
      </c>
      <c r="B3130" s="737" t="s">
        <v>5523</v>
      </c>
      <c r="C3130" s="737" t="s">
        <v>5520</v>
      </c>
      <c r="D3130" s="737" t="s">
        <v>2371</v>
      </c>
      <c r="E3130" s="737">
        <v>2000</v>
      </c>
      <c r="F3130" s="737" t="s">
        <v>1459</v>
      </c>
    </row>
    <row r="3131" spans="1:6" ht="16.5" customHeight="1">
      <c r="A3131" s="737">
        <f t="shared" si="48"/>
        <v>3126</v>
      </c>
      <c r="B3131" s="737" t="s">
        <v>5524</v>
      </c>
      <c r="C3131" s="737" t="s">
        <v>5520</v>
      </c>
      <c r="D3131" s="737" t="s">
        <v>2371</v>
      </c>
      <c r="E3131" s="737">
        <v>2008</v>
      </c>
      <c r="F3131" s="737" t="s">
        <v>1459</v>
      </c>
    </row>
    <row r="3132" spans="1:6" ht="16.5" customHeight="1">
      <c r="A3132" s="737">
        <f t="shared" si="48"/>
        <v>3127</v>
      </c>
      <c r="B3132" s="737" t="s">
        <v>5525</v>
      </c>
      <c r="C3132" s="737" t="s">
        <v>5520</v>
      </c>
      <c r="D3132" s="737" t="s">
        <v>2371</v>
      </c>
      <c r="E3132" s="737">
        <v>2008</v>
      </c>
      <c r="F3132" s="737" t="s">
        <v>1459</v>
      </c>
    </row>
    <row r="3133" spans="1:6" ht="16.5" customHeight="1">
      <c r="A3133" s="737">
        <f t="shared" si="48"/>
        <v>3128</v>
      </c>
      <c r="B3133" s="737" t="s">
        <v>5526</v>
      </c>
      <c r="C3133" s="737" t="s">
        <v>5520</v>
      </c>
      <c r="D3133" s="737" t="s">
        <v>2371</v>
      </c>
      <c r="E3133" s="737">
        <v>2008</v>
      </c>
      <c r="F3133" s="737" t="s">
        <v>1459</v>
      </c>
    </row>
    <row r="3134" spans="1:6" ht="16.5" customHeight="1">
      <c r="A3134" s="737">
        <f t="shared" si="48"/>
        <v>3129</v>
      </c>
      <c r="B3134" s="737" t="s">
        <v>5527</v>
      </c>
      <c r="C3134" s="737" t="s">
        <v>5520</v>
      </c>
      <c r="D3134" s="737" t="s">
        <v>2371</v>
      </c>
      <c r="E3134" s="737">
        <v>2009</v>
      </c>
      <c r="F3134" s="737" t="s">
        <v>1459</v>
      </c>
    </row>
    <row r="3135" spans="1:6" ht="16.5" customHeight="1">
      <c r="A3135" s="737">
        <f t="shared" si="48"/>
        <v>3130</v>
      </c>
      <c r="B3135" s="737" t="s">
        <v>5528</v>
      </c>
      <c r="C3135" s="737" t="s">
        <v>5520</v>
      </c>
      <c r="D3135" s="737" t="s">
        <v>2411</v>
      </c>
      <c r="E3135" s="737">
        <v>1994</v>
      </c>
      <c r="F3135" s="737" t="s">
        <v>1459</v>
      </c>
    </row>
    <row r="3136" spans="1:6" ht="16.5" customHeight="1">
      <c r="A3136" s="737">
        <f t="shared" si="48"/>
        <v>3131</v>
      </c>
      <c r="B3136" s="737" t="s">
        <v>5529</v>
      </c>
      <c r="C3136" s="737" t="s">
        <v>2376</v>
      </c>
      <c r="D3136" s="737" t="s">
        <v>5530</v>
      </c>
      <c r="E3136" s="737">
        <v>2008</v>
      </c>
      <c r="F3136" s="737" t="s">
        <v>1459</v>
      </c>
    </row>
    <row r="3137" spans="1:6" ht="16.5" customHeight="1">
      <c r="A3137" s="737">
        <f t="shared" si="48"/>
        <v>3132</v>
      </c>
      <c r="B3137" s="737" t="s">
        <v>5531</v>
      </c>
      <c r="C3137" s="737" t="s">
        <v>2376</v>
      </c>
      <c r="D3137" s="737" t="s">
        <v>5530</v>
      </c>
      <c r="E3137" s="737">
        <v>2012</v>
      </c>
      <c r="F3137" s="737" t="s">
        <v>1459</v>
      </c>
    </row>
    <row r="3138" spans="1:6" ht="16.5" customHeight="1">
      <c r="A3138" s="737">
        <f t="shared" si="48"/>
        <v>3133</v>
      </c>
      <c r="B3138" s="737" t="s">
        <v>5532</v>
      </c>
      <c r="C3138" s="737" t="s">
        <v>2376</v>
      </c>
      <c r="D3138" s="737" t="s">
        <v>5530</v>
      </c>
      <c r="E3138" s="737">
        <v>2012</v>
      </c>
      <c r="F3138" s="737" t="s">
        <v>1459</v>
      </c>
    </row>
    <row r="3139" spans="1:6" ht="16.5" customHeight="1">
      <c r="A3139" s="737">
        <f t="shared" si="48"/>
        <v>3134</v>
      </c>
      <c r="B3139" s="737" t="s">
        <v>5533</v>
      </c>
      <c r="C3139" s="737" t="s">
        <v>2376</v>
      </c>
      <c r="D3139" s="737" t="s">
        <v>5530</v>
      </c>
      <c r="E3139" s="737">
        <v>2012</v>
      </c>
      <c r="F3139" s="737" t="s">
        <v>1459</v>
      </c>
    </row>
    <row r="3140" spans="1:6" ht="16.5" customHeight="1">
      <c r="A3140" s="737">
        <f t="shared" si="48"/>
        <v>3135</v>
      </c>
      <c r="B3140" s="737" t="s">
        <v>5534</v>
      </c>
      <c r="C3140" s="737" t="s">
        <v>2376</v>
      </c>
      <c r="D3140" s="737" t="s">
        <v>5530</v>
      </c>
      <c r="E3140" s="737">
        <v>2012</v>
      </c>
      <c r="F3140" s="737" t="s">
        <v>1459</v>
      </c>
    </row>
    <row r="3141" spans="1:6" ht="16.5" customHeight="1">
      <c r="A3141" s="737">
        <f t="shared" si="48"/>
        <v>3136</v>
      </c>
      <c r="B3141" s="737" t="s">
        <v>5535</v>
      </c>
      <c r="C3141" s="737" t="s">
        <v>2376</v>
      </c>
      <c r="D3141" s="737" t="s">
        <v>5530</v>
      </c>
      <c r="E3141" s="737">
        <v>2012</v>
      </c>
      <c r="F3141" s="737" t="s">
        <v>1459</v>
      </c>
    </row>
    <row r="3142" spans="1:6" ht="16.5" customHeight="1">
      <c r="A3142" s="737">
        <f t="shared" si="48"/>
        <v>3137</v>
      </c>
      <c r="B3142" s="737" t="s">
        <v>5536</v>
      </c>
      <c r="C3142" s="737" t="s">
        <v>2376</v>
      </c>
      <c r="D3142" s="737" t="s">
        <v>5530</v>
      </c>
      <c r="E3142" s="737">
        <v>2012</v>
      </c>
      <c r="F3142" s="737" t="s">
        <v>1459</v>
      </c>
    </row>
    <row r="3143" spans="1:6" ht="16.5" customHeight="1">
      <c r="A3143" s="737">
        <f t="shared" si="48"/>
        <v>3138</v>
      </c>
      <c r="B3143" s="737" t="s">
        <v>5537</v>
      </c>
      <c r="C3143" s="737" t="s">
        <v>2376</v>
      </c>
      <c r="D3143" s="737" t="s">
        <v>5530</v>
      </c>
      <c r="E3143" s="737">
        <v>2012</v>
      </c>
      <c r="F3143" s="737" t="s">
        <v>1459</v>
      </c>
    </row>
    <row r="3144" spans="1:6" ht="16.5" customHeight="1">
      <c r="A3144" s="737">
        <f t="shared" ref="A3144:A3207" si="49">A3143+1</f>
        <v>3139</v>
      </c>
      <c r="B3144" s="737" t="s">
        <v>5538</v>
      </c>
      <c r="C3144" s="737" t="s">
        <v>2376</v>
      </c>
      <c r="D3144" s="737" t="s">
        <v>5530</v>
      </c>
      <c r="E3144" s="737">
        <v>2012</v>
      </c>
      <c r="F3144" s="737" t="s">
        <v>1459</v>
      </c>
    </row>
    <row r="3145" spans="1:6" ht="16.5" customHeight="1">
      <c r="A3145" s="737">
        <f t="shared" si="49"/>
        <v>3140</v>
      </c>
      <c r="B3145" s="737" t="s">
        <v>5539</v>
      </c>
      <c r="C3145" s="737" t="s">
        <v>2376</v>
      </c>
      <c r="D3145" s="737" t="s">
        <v>5530</v>
      </c>
      <c r="E3145" s="737">
        <v>2012</v>
      </c>
      <c r="F3145" s="737" t="s">
        <v>1459</v>
      </c>
    </row>
    <row r="3146" spans="1:6" ht="16.5" customHeight="1">
      <c r="A3146" s="737">
        <f t="shared" si="49"/>
        <v>3141</v>
      </c>
      <c r="B3146" s="737" t="s">
        <v>5540</v>
      </c>
      <c r="C3146" s="737" t="s">
        <v>2376</v>
      </c>
      <c r="D3146" s="737" t="s">
        <v>5530</v>
      </c>
      <c r="E3146" s="737">
        <v>2012</v>
      </c>
      <c r="F3146" s="737" t="s">
        <v>1459</v>
      </c>
    </row>
    <row r="3147" spans="1:6" ht="16.5" customHeight="1">
      <c r="A3147" s="737">
        <f t="shared" si="49"/>
        <v>3142</v>
      </c>
      <c r="B3147" s="737" t="s">
        <v>5541</v>
      </c>
      <c r="C3147" s="737" t="s">
        <v>2376</v>
      </c>
      <c r="D3147" s="737" t="s">
        <v>5530</v>
      </c>
      <c r="E3147" s="737">
        <v>2012</v>
      </c>
      <c r="F3147" s="737" t="s">
        <v>1459</v>
      </c>
    </row>
    <row r="3148" spans="1:6" ht="16.5" customHeight="1">
      <c r="A3148" s="737">
        <f t="shared" si="49"/>
        <v>3143</v>
      </c>
      <c r="B3148" s="737" t="s">
        <v>5542</v>
      </c>
      <c r="C3148" s="737" t="s">
        <v>2376</v>
      </c>
      <c r="D3148" s="737" t="s">
        <v>5530</v>
      </c>
      <c r="E3148" s="737">
        <v>2012</v>
      </c>
      <c r="F3148" s="737" t="s">
        <v>1459</v>
      </c>
    </row>
    <row r="3149" spans="1:6" ht="16.5" customHeight="1">
      <c r="A3149" s="737">
        <f t="shared" si="49"/>
        <v>3144</v>
      </c>
      <c r="B3149" s="737" t="s">
        <v>5543</v>
      </c>
      <c r="C3149" s="737" t="s">
        <v>2376</v>
      </c>
      <c r="D3149" s="737" t="s">
        <v>5530</v>
      </c>
      <c r="E3149" s="737">
        <v>2012</v>
      </c>
      <c r="F3149" s="737" t="s">
        <v>1459</v>
      </c>
    </row>
    <row r="3150" spans="1:6" ht="16.5" customHeight="1">
      <c r="A3150" s="737">
        <f t="shared" si="49"/>
        <v>3145</v>
      </c>
      <c r="B3150" s="737" t="s">
        <v>5544</v>
      </c>
      <c r="C3150" s="737" t="s">
        <v>2376</v>
      </c>
      <c r="D3150" s="737" t="s">
        <v>5530</v>
      </c>
      <c r="E3150" s="737">
        <v>2012</v>
      </c>
      <c r="F3150" s="737" t="s">
        <v>1459</v>
      </c>
    </row>
    <row r="3151" spans="1:6" ht="16.5" customHeight="1">
      <c r="A3151" s="737">
        <f t="shared" si="49"/>
        <v>3146</v>
      </c>
      <c r="B3151" s="737" t="s">
        <v>5545</v>
      </c>
      <c r="C3151" s="737" t="s">
        <v>2376</v>
      </c>
      <c r="D3151" s="737" t="s">
        <v>5530</v>
      </c>
      <c r="E3151" s="737">
        <v>2012</v>
      </c>
      <c r="F3151" s="737" t="s">
        <v>1459</v>
      </c>
    </row>
    <row r="3152" spans="1:6" ht="16.5" customHeight="1">
      <c r="A3152" s="737">
        <f t="shared" si="49"/>
        <v>3147</v>
      </c>
      <c r="B3152" s="737" t="s">
        <v>5546</v>
      </c>
      <c r="C3152" s="737" t="s">
        <v>2376</v>
      </c>
      <c r="D3152" s="737" t="s">
        <v>5530</v>
      </c>
      <c r="E3152" s="737">
        <v>2012</v>
      </c>
      <c r="F3152" s="737" t="s">
        <v>1459</v>
      </c>
    </row>
    <row r="3153" spans="1:6" ht="16.5" customHeight="1">
      <c r="A3153" s="737">
        <f t="shared" si="49"/>
        <v>3148</v>
      </c>
      <c r="B3153" s="737" t="s">
        <v>5547</v>
      </c>
      <c r="C3153" s="737" t="s">
        <v>2376</v>
      </c>
      <c r="D3153" s="737" t="s">
        <v>5530</v>
      </c>
      <c r="E3153" s="737">
        <v>2012</v>
      </c>
      <c r="F3153" s="737" t="s">
        <v>1459</v>
      </c>
    </row>
    <row r="3154" spans="1:6" ht="16.5" customHeight="1">
      <c r="A3154" s="737">
        <f t="shared" si="49"/>
        <v>3149</v>
      </c>
      <c r="B3154" s="737" t="s">
        <v>5548</v>
      </c>
      <c r="C3154" s="737" t="s">
        <v>2376</v>
      </c>
      <c r="D3154" s="737" t="s">
        <v>5530</v>
      </c>
      <c r="E3154" s="737">
        <v>2012</v>
      </c>
      <c r="F3154" s="737" t="s">
        <v>1459</v>
      </c>
    </row>
    <row r="3155" spans="1:6" ht="16.5" customHeight="1">
      <c r="A3155" s="737">
        <f t="shared" si="49"/>
        <v>3150</v>
      </c>
      <c r="B3155" s="737" t="s">
        <v>5549</v>
      </c>
      <c r="C3155" s="737" t="s">
        <v>2376</v>
      </c>
      <c r="D3155" s="737" t="s">
        <v>5530</v>
      </c>
      <c r="E3155" s="737">
        <v>2012</v>
      </c>
      <c r="F3155" s="737" t="s">
        <v>1459</v>
      </c>
    </row>
    <row r="3156" spans="1:6" ht="16.5" customHeight="1">
      <c r="A3156" s="737">
        <f t="shared" si="49"/>
        <v>3151</v>
      </c>
      <c r="B3156" s="737" t="s">
        <v>5550</v>
      </c>
      <c r="C3156" s="737" t="s">
        <v>2376</v>
      </c>
      <c r="D3156" s="737" t="s">
        <v>5530</v>
      </c>
      <c r="E3156" s="737">
        <v>2013</v>
      </c>
      <c r="F3156" s="737" t="s">
        <v>1459</v>
      </c>
    </row>
    <row r="3157" spans="1:6" ht="16.5" customHeight="1">
      <c r="A3157" s="737">
        <f t="shared" si="49"/>
        <v>3152</v>
      </c>
      <c r="B3157" s="737" t="s">
        <v>5551</v>
      </c>
      <c r="C3157" s="737" t="s">
        <v>2376</v>
      </c>
      <c r="D3157" s="737" t="s">
        <v>5552</v>
      </c>
      <c r="E3157" s="737">
        <v>2002</v>
      </c>
      <c r="F3157" s="737" t="s">
        <v>1459</v>
      </c>
    </row>
    <row r="3158" spans="1:6" ht="16.5" customHeight="1">
      <c r="A3158" s="737">
        <f t="shared" si="49"/>
        <v>3153</v>
      </c>
      <c r="B3158" s="737" t="s">
        <v>5553</v>
      </c>
      <c r="C3158" s="737" t="s">
        <v>2376</v>
      </c>
      <c r="D3158" s="737" t="s">
        <v>5552</v>
      </c>
      <c r="E3158" s="737">
        <v>2002</v>
      </c>
      <c r="F3158" s="737" t="s">
        <v>1459</v>
      </c>
    </row>
    <row r="3159" spans="1:6" ht="16.5" customHeight="1">
      <c r="A3159" s="737">
        <f t="shared" si="49"/>
        <v>3154</v>
      </c>
      <c r="B3159" s="737" t="s">
        <v>5554</v>
      </c>
      <c r="C3159" s="737" t="s">
        <v>2376</v>
      </c>
      <c r="D3159" s="737" t="s">
        <v>5552</v>
      </c>
      <c r="E3159" s="737">
        <v>2002</v>
      </c>
      <c r="F3159" s="737" t="s">
        <v>1459</v>
      </c>
    </row>
    <row r="3160" spans="1:6" ht="16.5" customHeight="1">
      <c r="A3160" s="737">
        <f t="shared" si="49"/>
        <v>3155</v>
      </c>
      <c r="B3160" s="737" t="s">
        <v>5555</v>
      </c>
      <c r="C3160" s="737" t="s">
        <v>2376</v>
      </c>
      <c r="D3160" s="737" t="s">
        <v>5552</v>
      </c>
      <c r="E3160" s="737">
        <v>2002</v>
      </c>
      <c r="F3160" s="737" t="s">
        <v>1459</v>
      </c>
    </row>
    <row r="3161" spans="1:6" ht="16.5" customHeight="1">
      <c r="A3161" s="737">
        <f t="shared" si="49"/>
        <v>3156</v>
      </c>
      <c r="B3161" s="737" t="s">
        <v>5556</v>
      </c>
      <c r="C3161" s="737" t="s">
        <v>2376</v>
      </c>
      <c r="D3161" s="737" t="s">
        <v>5552</v>
      </c>
      <c r="E3161" s="737">
        <v>2002</v>
      </c>
      <c r="F3161" s="737" t="s">
        <v>1459</v>
      </c>
    </row>
    <row r="3162" spans="1:6" ht="16.5" customHeight="1">
      <c r="A3162" s="737">
        <f t="shared" si="49"/>
        <v>3157</v>
      </c>
      <c r="B3162" s="737" t="s">
        <v>5557</v>
      </c>
      <c r="C3162" s="737" t="s">
        <v>2376</v>
      </c>
      <c r="D3162" s="737" t="s">
        <v>5552</v>
      </c>
      <c r="E3162" s="737">
        <v>2002</v>
      </c>
      <c r="F3162" s="737" t="s">
        <v>1459</v>
      </c>
    </row>
    <row r="3163" spans="1:6" ht="16.5" customHeight="1">
      <c r="A3163" s="737">
        <f t="shared" si="49"/>
        <v>3158</v>
      </c>
      <c r="B3163" s="737" t="s">
        <v>5558</v>
      </c>
      <c r="C3163" s="737" t="s">
        <v>2376</v>
      </c>
      <c r="D3163" s="737" t="s">
        <v>5552</v>
      </c>
      <c r="E3163" s="737">
        <v>2002</v>
      </c>
      <c r="F3163" s="737" t="s">
        <v>1459</v>
      </c>
    </row>
    <row r="3164" spans="1:6" ht="16.5" customHeight="1">
      <c r="A3164" s="737">
        <f t="shared" si="49"/>
        <v>3159</v>
      </c>
      <c r="B3164" s="737" t="s">
        <v>5559</v>
      </c>
      <c r="C3164" s="737" t="s">
        <v>2376</v>
      </c>
      <c r="D3164" s="737" t="s">
        <v>5552</v>
      </c>
      <c r="E3164" s="737">
        <v>2002</v>
      </c>
      <c r="F3164" s="737" t="s">
        <v>1459</v>
      </c>
    </row>
    <row r="3165" spans="1:6" ht="16.5" customHeight="1">
      <c r="A3165" s="737">
        <f t="shared" si="49"/>
        <v>3160</v>
      </c>
      <c r="B3165" s="737" t="s">
        <v>5560</v>
      </c>
      <c r="C3165" s="737" t="s">
        <v>2376</v>
      </c>
      <c r="D3165" s="737" t="s">
        <v>5552</v>
      </c>
      <c r="E3165" s="737">
        <v>2002</v>
      </c>
      <c r="F3165" s="737" t="s">
        <v>1459</v>
      </c>
    </row>
    <row r="3166" spans="1:6" ht="16.5" customHeight="1">
      <c r="A3166" s="737">
        <f t="shared" si="49"/>
        <v>3161</v>
      </c>
      <c r="B3166" s="737" t="s">
        <v>5561</v>
      </c>
      <c r="C3166" s="737" t="s">
        <v>2376</v>
      </c>
      <c r="D3166" s="737" t="s">
        <v>5552</v>
      </c>
      <c r="E3166" s="737">
        <v>2002</v>
      </c>
      <c r="F3166" s="737" t="s">
        <v>1459</v>
      </c>
    </row>
    <row r="3167" spans="1:6" ht="16.5" customHeight="1">
      <c r="A3167" s="737">
        <f t="shared" si="49"/>
        <v>3162</v>
      </c>
      <c r="B3167" s="737" t="s">
        <v>5562</v>
      </c>
      <c r="C3167" s="737" t="s">
        <v>2376</v>
      </c>
      <c r="D3167" s="737" t="s">
        <v>5552</v>
      </c>
      <c r="E3167" s="737">
        <v>2002</v>
      </c>
      <c r="F3167" s="737" t="s">
        <v>1459</v>
      </c>
    </row>
    <row r="3168" spans="1:6" ht="16.5" customHeight="1">
      <c r="A3168" s="737">
        <f t="shared" si="49"/>
        <v>3163</v>
      </c>
      <c r="B3168" s="737" t="s">
        <v>5563</v>
      </c>
      <c r="C3168" s="737" t="s">
        <v>2376</v>
      </c>
      <c r="D3168" s="737" t="s">
        <v>5552</v>
      </c>
      <c r="E3168" s="737">
        <v>2012</v>
      </c>
      <c r="F3168" s="737" t="s">
        <v>1459</v>
      </c>
    </row>
    <row r="3169" spans="1:6" ht="16.5" customHeight="1">
      <c r="A3169" s="737">
        <f t="shared" si="49"/>
        <v>3164</v>
      </c>
      <c r="B3169" s="737" t="s">
        <v>5564</v>
      </c>
      <c r="C3169" s="737" t="s">
        <v>2376</v>
      </c>
      <c r="D3169" s="737" t="s">
        <v>5552</v>
      </c>
      <c r="E3169" s="737">
        <v>2012</v>
      </c>
      <c r="F3169" s="737" t="s">
        <v>1459</v>
      </c>
    </row>
    <row r="3170" spans="1:6" ht="16.5" customHeight="1">
      <c r="A3170" s="737">
        <f t="shared" si="49"/>
        <v>3165</v>
      </c>
      <c r="B3170" s="737" t="s">
        <v>5565</v>
      </c>
      <c r="C3170" s="737" t="s">
        <v>2376</v>
      </c>
      <c r="D3170" s="737" t="s">
        <v>5552</v>
      </c>
      <c r="E3170" s="737">
        <v>2012</v>
      </c>
      <c r="F3170" s="737" t="s">
        <v>1459</v>
      </c>
    </row>
    <row r="3171" spans="1:6" ht="16.5" customHeight="1">
      <c r="A3171" s="737">
        <f t="shared" si="49"/>
        <v>3166</v>
      </c>
      <c r="B3171" s="737" t="s">
        <v>5566</v>
      </c>
      <c r="C3171" s="737" t="s">
        <v>2376</v>
      </c>
      <c r="D3171" s="737" t="s">
        <v>5552</v>
      </c>
      <c r="E3171" s="737">
        <v>2012</v>
      </c>
      <c r="F3171" s="737" t="s">
        <v>1459</v>
      </c>
    </row>
    <row r="3172" spans="1:6" ht="16.5" customHeight="1">
      <c r="A3172" s="737">
        <f t="shared" si="49"/>
        <v>3167</v>
      </c>
      <c r="B3172" s="737" t="s">
        <v>5567</v>
      </c>
      <c r="C3172" s="737" t="s">
        <v>2376</v>
      </c>
      <c r="D3172" s="737" t="s">
        <v>5552</v>
      </c>
      <c r="E3172" s="737">
        <v>2012</v>
      </c>
      <c r="F3172" s="737" t="s">
        <v>1459</v>
      </c>
    </row>
    <row r="3173" spans="1:6" ht="16.5" customHeight="1">
      <c r="A3173" s="737">
        <f t="shared" si="49"/>
        <v>3168</v>
      </c>
      <c r="B3173" s="737" t="s">
        <v>5568</v>
      </c>
      <c r="C3173" s="737" t="s">
        <v>2376</v>
      </c>
      <c r="D3173" s="737" t="s">
        <v>5552</v>
      </c>
      <c r="E3173" s="737">
        <v>2012</v>
      </c>
      <c r="F3173" s="737" t="s">
        <v>1459</v>
      </c>
    </row>
    <row r="3174" spans="1:6" ht="16.5" customHeight="1">
      <c r="A3174" s="737">
        <f t="shared" si="49"/>
        <v>3169</v>
      </c>
      <c r="B3174" s="737" t="s">
        <v>5569</v>
      </c>
      <c r="C3174" s="737" t="s">
        <v>2376</v>
      </c>
      <c r="D3174" s="737" t="s">
        <v>5552</v>
      </c>
      <c r="E3174" s="737">
        <v>2012</v>
      </c>
      <c r="F3174" s="737" t="s">
        <v>1459</v>
      </c>
    </row>
    <row r="3175" spans="1:6" ht="16.5" customHeight="1">
      <c r="A3175" s="737">
        <f t="shared" si="49"/>
        <v>3170</v>
      </c>
      <c r="B3175" s="737" t="s">
        <v>5570</v>
      </c>
      <c r="C3175" s="737" t="s">
        <v>2376</v>
      </c>
      <c r="D3175" s="737" t="s">
        <v>5552</v>
      </c>
      <c r="E3175" s="737">
        <v>2012</v>
      </c>
      <c r="F3175" s="737" t="s">
        <v>1459</v>
      </c>
    </row>
    <row r="3176" spans="1:6" ht="16.5" customHeight="1">
      <c r="A3176" s="737">
        <f t="shared" si="49"/>
        <v>3171</v>
      </c>
      <c r="B3176" s="737" t="s">
        <v>5571</v>
      </c>
      <c r="C3176" s="737" t="s">
        <v>2376</v>
      </c>
      <c r="D3176" s="737" t="s">
        <v>5552</v>
      </c>
      <c r="E3176" s="737">
        <v>2012</v>
      </c>
      <c r="F3176" s="737" t="s">
        <v>1459</v>
      </c>
    </row>
    <row r="3177" spans="1:6" ht="16.5" customHeight="1">
      <c r="A3177" s="737">
        <f t="shared" si="49"/>
        <v>3172</v>
      </c>
      <c r="B3177" s="737" t="s">
        <v>5572</v>
      </c>
      <c r="C3177" s="737" t="s">
        <v>2376</v>
      </c>
      <c r="D3177" s="737" t="s">
        <v>5552</v>
      </c>
      <c r="E3177" s="737">
        <v>2012</v>
      </c>
      <c r="F3177" s="737" t="s">
        <v>1459</v>
      </c>
    </row>
    <row r="3178" spans="1:6" ht="16.5" customHeight="1">
      <c r="A3178" s="737">
        <f t="shared" si="49"/>
        <v>3173</v>
      </c>
      <c r="B3178" s="737" t="s">
        <v>5573</v>
      </c>
      <c r="C3178" s="737" t="s">
        <v>2376</v>
      </c>
      <c r="D3178" s="737" t="s">
        <v>5552</v>
      </c>
      <c r="E3178" s="737">
        <v>2012</v>
      </c>
      <c r="F3178" s="737" t="s">
        <v>1459</v>
      </c>
    </row>
    <row r="3179" spans="1:6" ht="16.5" customHeight="1">
      <c r="A3179" s="737">
        <f t="shared" si="49"/>
        <v>3174</v>
      </c>
      <c r="B3179" s="737" t="s">
        <v>5574</v>
      </c>
      <c r="C3179" s="737" t="s">
        <v>2376</v>
      </c>
      <c r="D3179" s="737" t="s">
        <v>5552</v>
      </c>
      <c r="E3179" s="737">
        <v>2012</v>
      </c>
      <c r="F3179" s="737" t="s">
        <v>1459</v>
      </c>
    </row>
    <row r="3180" spans="1:6" ht="16.5" customHeight="1">
      <c r="A3180" s="737">
        <f t="shared" si="49"/>
        <v>3175</v>
      </c>
      <c r="B3180" s="737" t="s">
        <v>5575</v>
      </c>
      <c r="C3180" s="737" t="s">
        <v>2376</v>
      </c>
      <c r="D3180" s="737" t="s">
        <v>5552</v>
      </c>
      <c r="E3180" s="737">
        <v>2012</v>
      </c>
      <c r="F3180" s="737" t="s">
        <v>1459</v>
      </c>
    </row>
    <row r="3181" spans="1:6" ht="16.5" customHeight="1">
      <c r="A3181" s="737">
        <f t="shared" si="49"/>
        <v>3176</v>
      </c>
      <c r="B3181" s="737" t="s">
        <v>5576</v>
      </c>
      <c r="C3181" s="737" t="s">
        <v>2376</v>
      </c>
      <c r="D3181" s="737" t="s">
        <v>5552</v>
      </c>
      <c r="E3181" s="737">
        <v>2012</v>
      </c>
      <c r="F3181" s="737" t="s">
        <v>1459</v>
      </c>
    </row>
    <row r="3182" spans="1:6" ht="16.5" customHeight="1">
      <c r="A3182" s="737">
        <f t="shared" si="49"/>
        <v>3177</v>
      </c>
      <c r="B3182" s="737" t="s">
        <v>5577</v>
      </c>
      <c r="C3182" s="737" t="s">
        <v>2376</v>
      </c>
      <c r="D3182" s="737" t="s">
        <v>5552</v>
      </c>
      <c r="E3182" s="737">
        <v>2012</v>
      </c>
      <c r="F3182" s="737" t="s">
        <v>1459</v>
      </c>
    </row>
    <row r="3183" spans="1:6" ht="16.5" customHeight="1">
      <c r="A3183" s="737">
        <f t="shared" si="49"/>
        <v>3178</v>
      </c>
      <c r="B3183" s="737" t="s">
        <v>5578</v>
      </c>
      <c r="C3183" s="737" t="s">
        <v>2376</v>
      </c>
      <c r="D3183" s="737" t="s">
        <v>5552</v>
      </c>
      <c r="E3183" s="737">
        <v>2012</v>
      </c>
      <c r="F3183" s="737" t="s">
        <v>1459</v>
      </c>
    </row>
    <row r="3184" spans="1:6" ht="16.5" customHeight="1">
      <c r="A3184" s="737">
        <f t="shared" si="49"/>
        <v>3179</v>
      </c>
      <c r="B3184" s="737" t="s">
        <v>5579</v>
      </c>
      <c r="C3184" s="737" t="s">
        <v>2376</v>
      </c>
      <c r="D3184" s="737" t="s">
        <v>5552</v>
      </c>
      <c r="E3184" s="737">
        <v>2012</v>
      </c>
      <c r="F3184" s="737" t="s">
        <v>1459</v>
      </c>
    </row>
    <row r="3185" spans="1:6" ht="16.5" customHeight="1">
      <c r="A3185" s="737">
        <f t="shared" si="49"/>
        <v>3180</v>
      </c>
      <c r="B3185" s="737" t="s">
        <v>5580</v>
      </c>
      <c r="C3185" s="737" t="s">
        <v>2376</v>
      </c>
      <c r="D3185" s="737" t="s">
        <v>5552</v>
      </c>
      <c r="E3185" s="737">
        <v>2012</v>
      </c>
      <c r="F3185" s="737" t="s">
        <v>1459</v>
      </c>
    </row>
    <row r="3186" spans="1:6" ht="16.5" customHeight="1">
      <c r="A3186" s="737">
        <f t="shared" si="49"/>
        <v>3181</v>
      </c>
      <c r="B3186" s="737" t="s">
        <v>5581</v>
      </c>
      <c r="C3186" s="737" t="s">
        <v>2376</v>
      </c>
      <c r="D3186" s="737" t="s">
        <v>5552</v>
      </c>
      <c r="E3186" s="737">
        <v>2012</v>
      </c>
      <c r="F3186" s="737" t="s">
        <v>1459</v>
      </c>
    </row>
    <row r="3187" spans="1:6" ht="16.5" customHeight="1">
      <c r="A3187" s="737">
        <f t="shared" si="49"/>
        <v>3182</v>
      </c>
      <c r="B3187" s="737" t="s">
        <v>5582</v>
      </c>
      <c r="C3187" s="737" t="s">
        <v>2376</v>
      </c>
      <c r="D3187" s="737" t="s">
        <v>5552</v>
      </c>
      <c r="E3187" s="737">
        <v>2012</v>
      </c>
      <c r="F3187" s="737" t="s">
        <v>1459</v>
      </c>
    </row>
    <row r="3188" spans="1:6" ht="16.5" customHeight="1">
      <c r="A3188" s="737">
        <f t="shared" si="49"/>
        <v>3183</v>
      </c>
      <c r="B3188" s="737" t="s">
        <v>5583</v>
      </c>
      <c r="C3188" s="737" t="s">
        <v>2376</v>
      </c>
      <c r="D3188" s="737" t="s">
        <v>5552</v>
      </c>
      <c r="E3188" s="737">
        <v>2012</v>
      </c>
      <c r="F3188" s="737" t="s">
        <v>1459</v>
      </c>
    </row>
    <row r="3189" spans="1:6" ht="16.5" customHeight="1">
      <c r="A3189" s="737">
        <f t="shared" si="49"/>
        <v>3184</v>
      </c>
      <c r="B3189" s="737" t="s">
        <v>5584</v>
      </c>
      <c r="C3189" s="737" t="s">
        <v>2376</v>
      </c>
      <c r="D3189" s="737" t="s">
        <v>5552</v>
      </c>
      <c r="E3189" s="737">
        <v>2012</v>
      </c>
      <c r="F3189" s="737" t="s">
        <v>1459</v>
      </c>
    </row>
    <row r="3190" spans="1:6" ht="16.5" customHeight="1">
      <c r="A3190" s="737">
        <f t="shared" si="49"/>
        <v>3185</v>
      </c>
      <c r="B3190" s="737" t="s">
        <v>5585</v>
      </c>
      <c r="C3190" s="737" t="s">
        <v>2376</v>
      </c>
      <c r="D3190" s="737" t="s">
        <v>5552</v>
      </c>
      <c r="E3190" s="737">
        <v>2012</v>
      </c>
      <c r="F3190" s="737" t="s">
        <v>1459</v>
      </c>
    </row>
    <row r="3191" spans="1:6" ht="16.5" customHeight="1">
      <c r="A3191" s="737">
        <f t="shared" si="49"/>
        <v>3186</v>
      </c>
      <c r="B3191" s="737" t="s">
        <v>5586</v>
      </c>
      <c r="C3191" s="737" t="s">
        <v>2376</v>
      </c>
      <c r="D3191" s="737" t="s">
        <v>5552</v>
      </c>
      <c r="E3191" s="737">
        <v>2012</v>
      </c>
      <c r="F3191" s="737" t="s">
        <v>1459</v>
      </c>
    </row>
    <row r="3192" spans="1:6" ht="16.5" customHeight="1">
      <c r="A3192" s="737">
        <f t="shared" si="49"/>
        <v>3187</v>
      </c>
      <c r="B3192" s="737" t="s">
        <v>5587</v>
      </c>
      <c r="C3192" s="737" t="s">
        <v>2376</v>
      </c>
      <c r="D3192" s="737" t="s">
        <v>5552</v>
      </c>
      <c r="E3192" s="737">
        <v>2012</v>
      </c>
      <c r="F3192" s="737" t="s">
        <v>1459</v>
      </c>
    </row>
    <row r="3193" spans="1:6" ht="16.5" customHeight="1">
      <c r="A3193" s="737">
        <f t="shared" si="49"/>
        <v>3188</v>
      </c>
      <c r="B3193" s="737" t="s">
        <v>5588</v>
      </c>
      <c r="C3193" s="737" t="s">
        <v>2376</v>
      </c>
      <c r="D3193" s="737" t="s">
        <v>5552</v>
      </c>
      <c r="E3193" s="737">
        <v>2012</v>
      </c>
      <c r="F3193" s="737" t="s">
        <v>1459</v>
      </c>
    </row>
    <row r="3194" spans="1:6" ht="16.5" customHeight="1">
      <c r="A3194" s="737">
        <f t="shared" si="49"/>
        <v>3189</v>
      </c>
      <c r="B3194" s="737" t="s">
        <v>5589</v>
      </c>
      <c r="C3194" s="737" t="s">
        <v>2376</v>
      </c>
      <c r="D3194" s="737" t="s">
        <v>5552</v>
      </c>
      <c r="E3194" s="737">
        <v>2012</v>
      </c>
      <c r="F3194" s="737" t="s">
        <v>1459</v>
      </c>
    </row>
    <row r="3195" spans="1:6" ht="16.5" customHeight="1">
      <c r="A3195" s="737">
        <f t="shared" si="49"/>
        <v>3190</v>
      </c>
      <c r="B3195" s="737" t="s">
        <v>5590</v>
      </c>
      <c r="C3195" s="737" t="s">
        <v>2376</v>
      </c>
      <c r="D3195" s="737" t="s">
        <v>5552</v>
      </c>
      <c r="E3195" s="737">
        <v>2012</v>
      </c>
      <c r="F3195" s="737" t="s">
        <v>1459</v>
      </c>
    </row>
    <row r="3196" spans="1:6" ht="16.5" customHeight="1">
      <c r="A3196" s="737">
        <f t="shared" si="49"/>
        <v>3191</v>
      </c>
      <c r="B3196" s="737" t="s">
        <v>5591</v>
      </c>
      <c r="C3196" s="737" t="s">
        <v>2376</v>
      </c>
      <c r="D3196" s="737" t="s">
        <v>5552</v>
      </c>
      <c r="E3196" s="737">
        <v>2012</v>
      </c>
      <c r="F3196" s="737" t="s">
        <v>1459</v>
      </c>
    </row>
    <row r="3197" spans="1:6" ht="16.5" customHeight="1">
      <c r="A3197" s="737">
        <f t="shared" si="49"/>
        <v>3192</v>
      </c>
      <c r="B3197" s="737" t="s">
        <v>5592</v>
      </c>
      <c r="C3197" s="737" t="s">
        <v>2376</v>
      </c>
      <c r="D3197" s="737" t="s">
        <v>5552</v>
      </c>
      <c r="E3197" s="737">
        <v>2012</v>
      </c>
      <c r="F3197" s="737" t="s">
        <v>1459</v>
      </c>
    </row>
    <row r="3198" spans="1:6" ht="16.5" customHeight="1">
      <c r="A3198" s="737">
        <f t="shared" si="49"/>
        <v>3193</v>
      </c>
      <c r="B3198" s="737" t="s">
        <v>5593</v>
      </c>
      <c r="C3198" s="737" t="s">
        <v>2376</v>
      </c>
      <c r="D3198" s="737" t="s">
        <v>5552</v>
      </c>
      <c r="E3198" s="737">
        <v>2012</v>
      </c>
      <c r="F3198" s="737" t="s">
        <v>1459</v>
      </c>
    </row>
    <row r="3199" spans="1:6" ht="16.5" customHeight="1">
      <c r="A3199" s="737">
        <f t="shared" si="49"/>
        <v>3194</v>
      </c>
      <c r="B3199" s="737" t="s">
        <v>5594</v>
      </c>
      <c r="C3199" s="737" t="s">
        <v>2376</v>
      </c>
      <c r="D3199" s="737" t="s">
        <v>5552</v>
      </c>
      <c r="E3199" s="737">
        <v>2012</v>
      </c>
      <c r="F3199" s="737" t="s">
        <v>1459</v>
      </c>
    </row>
    <row r="3200" spans="1:6" ht="16.5" customHeight="1">
      <c r="A3200" s="737">
        <f t="shared" si="49"/>
        <v>3195</v>
      </c>
      <c r="B3200" s="737" t="s">
        <v>5595</v>
      </c>
      <c r="C3200" s="737" t="s">
        <v>2376</v>
      </c>
      <c r="D3200" s="737" t="s">
        <v>5552</v>
      </c>
      <c r="E3200" s="737">
        <v>2012</v>
      </c>
      <c r="F3200" s="737" t="s">
        <v>1459</v>
      </c>
    </row>
    <row r="3201" spans="1:6" ht="16.5" customHeight="1">
      <c r="A3201" s="737">
        <f t="shared" si="49"/>
        <v>3196</v>
      </c>
      <c r="B3201" s="737" t="s">
        <v>5596</v>
      </c>
      <c r="C3201" s="737" t="s">
        <v>2376</v>
      </c>
      <c r="D3201" s="737" t="s">
        <v>2734</v>
      </c>
      <c r="E3201" s="737">
        <v>1999</v>
      </c>
      <c r="F3201" s="737" t="s">
        <v>1459</v>
      </c>
    </row>
    <row r="3202" spans="1:6" ht="16.5" customHeight="1">
      <c r="A3202" s="737">
        <f t="shared" si="49"/>
        <v>3197</v>
      </c>
      <c r="B3202" s="737" t="s">
        <v>5597</v>
      </c>
      <c r="C3202" s="737" t="s">
        <v>2376</v>
      </c>
      <c r="D3202" s="737" t="s">
        <v>2734</v>
      </c>
      <c r="E3202" s="737">
        <v>1999</v>
      </c>
      <c r="F3202" s="737" t="s">
        <v>1459</v>
      </c>
    </row>
    <row r="3203" spans="1:6" ht="16.5" customHeight="1">
      <c r="A3203" s="737">
        <f t="shared" si="49"/>
        <v>3198</v>
      </c>
      <c r="B3203" s="737" t="s">
        <v>5598</v>
      </c>
      <c r="C3203" s="737" t="s">
        <v>2376</v>
      </c>
      <c r="D3203" s="737" t="s">
        <v>2734</v>
      </c>
      <c r="E3203" s="737">
        <v>2000</v>
      </c>
      <c r="F3203" s="737" t="s">
        <v>1459</v>
      </c>
    </row>
    <row r="3204" spans="1:6" ht="16.5" customHeight="1">
      <c r="A3204" s="737">
        <f t="shared" si="49"/>
        <v>3199</v>
      </c>
      <c r="B3204" s="737" t="s">
        <v>5599</v>
      </c>
      <c r="C3204" s="737" t="s">
        <v>2376</v>
      </c>
      <c r="D3204" s="737" t="s">
        <v>2734</v>
      </c>
      <c r="E3204" s="737">
        <v>2000</v>
      </c>
      <c r="F3204" s="737" t="s">
        <v>1459</v>
      </c>
    </row>
    <row r="3205" spans="1:6" ht="16.5" customHeight="1">
      <c r="A3205" s="737">
        <f t="shared" si="49"/>
        <v>3200</v>
      </c>
      <c r="B3205" s="737" t="s">
        <v>5600</v>
      </c>
      <c r="C3205" s="737" t="s">
        <v>2376</v>
      </c>
      <c r="D3205" s="737" t="s">
        <v>2734</v>
      </c>
      <c r="E3205" s="737">
        <v>2001</v>
      </c>
      <c r="F3205" s="737" t="s">
        <v>1459</v>
      </c>
    </row>
    <row r="3206" spans="1:6" ht="16.5" customHeight="1">
      <c r="A3206" s="737">
        <f t="shared" si="49"/>
        <v>3201</v>
      </c>
      <c r="B3206" s="737" t="s">
        <v>5601</v>
      </c>
      <c r="C3206" s="737" t="s">
        <v>2376</v>
      </c>
      <c r="D3206" s="737" t="s">
        <v>2734</v>
      </c>
      <c r="E3206" s="737">
        <v>2001</v>
      </c>
      <c r="F3206" s="737" t="s">
        <v>1459</v>
      </c>
    </row>
    <row r="3207" spans="1:6" ht="16.5" customHeight="1">
      <c r="A3207" s="737">
        <f t="shared" si="49"/>
        <v>3202</v>
      </c>
      <c r="B3207" s="737" t="s">
        <v>5602</v>
      </c>
      <c r="C3207" s="737" t="s">
        <v>2376</v>
      </c>
      <c r="D3207" s="737" t="s">
        <v>2734</v>
      </c>
      <c r="E3207" s="737">
        <v>2001</v>
      </c>
      <c r="F3207" s="737" t="s">
        <v>1459</v>
      </c>
    </row>
    <row r="3208" spans="1:6" ht="16.5" customHeight="1">
      <c r="A3208" s="737">
        <f t="shared" ref="A3208:A3271" si="50">A3207+1</f>
        <v>3203</v>
      </c>
      <c r="B3208" s="737" t="s">
        <v>5603</v>
      </c>
      <c r="C3208" s="737" t="s">
        <v>2376</v>
      </c>
      <c r="D3208" s="737" t="s">
        <v>2734</v>
      </c>
      <c r="E3208" s="737">
        <v>2001</v>
      </c>
      <c r="F3208" s="737" t="s">
        <v>1459</v>
      </c>
    </row>
    <row r="3209" spans="1:6" ht="16.5" customHeight="1">
      <c r="A3209" s="737">
        <f t="shared" si="50"/>
        <v>3204</v>
      </c>
      <c r="B3209" s="737" t="s">
        <v>5604</v>
      </c>
      <c r="C3209" s="737" t="s">
        <v>2376</v>
      </c>
      <c r="D3209" s="737" t="s">
        <v>2734</v>
      </c>
      <c r="E3209" s="737">
        <v>2001</v>
      </c>
      <c r="F3209" s="737" t="s">
        <v>1459</v>
      </c>
    </row>
    <row r="3210" spans="1:6" ht="16.5" customHeight="1">
      <c r="A3210" s="737">
        <f t="shared" si="50"/>
        <v>3205</v>
      </c>
      <c r="B3210" s="737" t="s">
        <v>5605</v>
      </c>
      <c r="C3210" s="737" t="s">
        <v>2376</v>
      </c>
      <c r="D3210" s="737" t="s">
        <v>2734</v>
      </c>
      <c r="E3210" s="737">
        <v>2002</v>
      </c>
      <c r="F3210" s="737" t="s">
        <v>1459</v>
      </c>
    </row>
    <row r="3211" spans="1:6" ht="16.5" customHeight="1">
      <c r="A3211" s="737">
        <f t="shared" si="50"/>
        <v>3206</v>
      </c>
      <c r="B3211" s="737" t="s">
        <v>5606</v>
      </c>
      <c r="C3211" s="737" t="s">
        <v>2376</v>
      </c>
      <c r="D3211" s="737" t="s">
        <v>2734</v>
      </c>
      <c r="E3211" s="737">
        <v>2002</v>
      </c>
      <c r="F3211" s="737" t="s">
        <v>1459</v>
      </c>
    </row>
    <row r="3212" spans="1:6" ht="16.5" customHeight="1">
      <c r="A3212" s="737">
        <f t="shared" si="50"/>
        <v>3207</v>
      </c>
      <c r="B3212" s="737" t="s">
        <v>5607</v>
      </c>
      <c r="C3212" s="737" t="s">
        <v>2376</v>
      </c>
      <c r="D3212" s="737" t="s">
        <v>2734</v>
      </c>
      <c r="E3212" s="737">
        <v>2003</v>
      </c>
      <c r="F3212" s="737" t="s">
        <v>1459</v>
      </c>
    </row>
    <row r="3213" spans="1:6" ht="16.5" customHeight="1">
      <c r="A3213" s="737">
        <f t="shared" si="50"/>
        <v>3208</v>
      </c>
      <c r="B3213" s="737" t="s">
        <v>5608</v>
      </c>
      <c r="C3213" s="737" t="s">
        <v>2376</v>
      </c>
      <c r="D3213" s="737" t="s">
        <v>2734</v>
      </c>
      <c r="E3213" s="737">
        <v>2003</v>
      </c>
      <c r="F3213" s="737" t="s">
        <v>1459</v>
      </c>
    </row>
    <row r="3214" spans="1:6" ht="16.5" customHeight="1">
      <c r="A3214" s="737">
        <f t="shared" si="50"/>
        <v>3209</v>
      </c>
      <c r="B3214" s="737" t="s">
        <v>5609</v>
      </c>
      <c r="C3214" s="737" t="s">
        <v>2376</v>
      </c>
      <c r="D3214" s="737" t="s">
        <v>2734</v>
      </c>
      <c r="E3214" s="737">
        <v>2003</v>
      </c>
      <c r="F3214" s="737" t="s">
        <v>1459</v>
      </c>
    </row>
    <row r="3215" spans="1:6" ht="16.5" customHeight="1">
      <c r="A3215" s="737">
        <f t="shared" si="50"/>
        <v>3210</v>
      </c>
      <c r="B3215" s="737" t="s">
        <v>5610</v>
      </c>
      <c r="C3215" s="737" t="s">
        <v>2376</v>
      </c>
      <c r="D3215" s="737" t="s">
        <v>2734</v>
      </c>
      <c r="E3215" s="737">
        <v>2003</v>
      </c>
      <c r="F3215" s="737" t="s">
        <v>1459</v>
      </c>
    </row>
    <row r="3216" spans="1:6" ht="16.5" customHeight="1">
      <c r="A3216" s="737">
        <f t="shared" si="50"/>
        <v>3211</v>
      </c>
      <c r="B3216" s="737" t="s">
        <v>5611</v>
      </c>
      <c r="C3216" s="737" t="s">
        <v>2376</v>
      </c>
      <c r="D3216" s="737" t="s">
        <v>2734</v>
      </c>
      <c r="E3216" s="737">
        <v>2003</v>
      </c>
      <c r="F3216" s="737" t="s">
        <v>1459</v>
      </c>
    </row>
    <row r="3217" spans="1:6" ht="16.5" customHeight="1">
      <c r="A3217" s="737">
        <f t="shared" si="50"/>
        <v>3212</v>
      </c>
      <c r="B3217" s="737" t="s">
        <v>5612</v>
      </c>
      <c r="C3217" s="737" t="s">
        <v>2376</v>
      </c>
      <c r="D3217" s="737" t="s">
        <v>2734</v>
      </c>
      <c r="E3217" s="737">
        <v>2003</v>
      </c>
      <c r="F3217" s="737" t="s">
        <v>1459</v>
      </c>
    </row>
    <row r="3218" spans="1:6" ht="16.5" customHeight="1">
      <c r="A3218" s="737">
        <f t="shared" si="50"/>
        <v>3213</v>
      </c>
      <c r="B3218" s="737" t="s">
        <v>5613</v>
      </c>
      <c r="C3218" s="737" t="s">
        <v>2376</v>
      </c>
      <c r="D3218" s="737" t="s">
        <v>2734</v>
      </c>
      <c r="E3218" s="737">
        <v>2003</v>
      </c>
      <c r="F3218" s="737" t="s">
        <v>1459</v>
      </c>
    </row>
    <row r="3219" spans="1:6" ht="16.5" customHeight="1">
      <c r="A3219" s="737">
        <f t="shared" si="50"/>
        <v>3214</v>
      </c>
      <c r="B3219" s="737" t="s">
        <v>5614</v>
      </c>
      <c r="C3219" s="737" t="s">
        <v>2376</v>
      </c>
      <c r="D3219" s="737" t="s">
        <v>2734</v>
      </c>
      <c r="E3219" s="737">
        <v>2003</v>
      </c>
      <c r="F3219" s="737" t="s">
        <v>1459</v>
      </c>
    </row>
    <row r="3220" spans="1:6" ht="16.5" customHeight="1">
      <c r="A3220" s="737">
        <f t="shared" si="50"/>
        <v>3215</v>
      </c>
      <c r="B3220" s="737" t="s">
        <v>5615</v>
      </c>
      <c r="C3220" s="737" t="s">
        <v>2376</v>
      </c>
      <c r="D3220" s="737" t="s">
        <v>2734</v>
      </c>
      <c r="E3220" s="737">
        <v>2003</v>
      </c>
      <c r="F3220" s="737" t="s">
        <v>1459</v>
      </c>
    </row>
    <row r="3221" spans="1:6" ht="16.5" customHeight="1">
      <c r="A3221" s="737">
        <f t="shared" si="50"/>
        <v>3216</v>
      </c>
      <c r="B3221" s="737" t="s">
        <v>5616</v>
      </c>
      <c r="C3221" s="737" t="s">
        <v>2376</v>
      </c>
      <c r="D3221" s="737" t="s">
        <v>2734</v>
      </c>
      <c r="E3221" s="737">
        <v>2003</v>
      </c>
      <c r="F3221" s="737" t="s">
        <v>1459</v>
      </c>
    </row>
    <row r="3222" spans="1:6" ht="16.5" customHeight="1">
      <c r="A3222" s="737">
        <f t="shared" si="50"/>
        <v>3217</v>
      </c>
      <c r="B3222" s="737" t="s">
        <v>5617</v>
      </c>
      <c r="C3222" s="737" t="s">
        <v>2376</v>
      </c>
      <c r="D3222" s="737" t="s">
        <v>2734</v>
      </c>
      <c r="E3222" s="737">
        <v>2003</v>
      </c>
      <c r="F3222" s="737" t="s">
        <v>1459</v>
      </c>
    </row>
    <row r="3223" spans="1:6" ht="16.5" customHeight="1">
      <c r="A3223" s="737">
        <f t="shared" si="50"/>
        <v>3218</v>
      </c>
      <c r="B3223" s="737" t="s">
        <v>5618</v>
      </c>
      <c r="C3223" s="737" t="s">
        <v>2376</v>
      </c>
      <c r="D3223" s="737" t="s">
        <v>2734</v>
      </c>
      <c r="E3223" s="737">
        <v>2003</v>
      </c>
      <c r="F3223" s="737" t="s">
        <v>1459</v>
      </c>
    </row>
    <row r="3224" spans="1:6" ht="16.5" customHeight="1">
      <c r="A3224" s="737">
        <f t="shared" si="50"/>
        <v>3219</v>
      </c>
      <c r="B3224" s="737" t="s">
        <v>5619</v>
      </c>
      <c r="C3224" s="737" t="s">
        <v>2376</v>
      </c>
      <c r="D3224" s="737" t="s">
        <v>2734</v>
      </c>
      <c r="E3224" s="737">
        <v>2003</v>
      </c>
      <c r="F3224" s="737" t="s">
        <v>1459</v>
      </c>
    </row>
    <row r="3225" spans="1:6" ht="16.5" customHeight="1">
      <c r="A3225" s="737">
        <f t="shared" si="50"/>
        <v>3220</v>
      </c>
      <c r="B3225" s="737" t="s">
        <v>5620</v>
      </c>
      <c r="C3225" s="737" t="s">
        <v>2376</v>
      </c>
      <c r="D3225" s="737" t="s">
        <v>2734</v>
      </c>
      <c r="E3225" s="737">
        <v>2003</v>
      </c>
      <c r="F3225" s="737" t="s">
        <v>1459</v>
      </c>
    </row>
    <row r="3226" spans="1:6" ht="16.5" customHeight="1">
      <c r="A3226" s="737">
        <f t="shared" si="50"/>
        <v>3221</v>
      </c>
      <c r="B3226" s="737" t="s">
        <v>5621</v>
      </c>
      <c r="C3226" s="737" t="s">
        <v>2376</v>
      </c>
      <c r="D3226" s="737" t="s">
        <v>2734</v>
      </c>
      <c r="E3226" s="737">
        <v>2003</v>
      </c>
      <c r="F3226" s="737" t="s">
        <v>1459</v>
      </c>
    </row>
    <row r="3227" spans="1:6" ht="16.5" customHeight="1">
      <c r="A3227" s="737">
        <f t="shared" si="50"/>
        <v>3222</v>
      </c>
      <c r="B3227" s="737" t="s">
        <v>5622</v>
      </c>
      <c r="C3227" s="737" t="s">
        <v>2376</v>
      </c>
      <c r="D3227" s="737" t="s">
        <v>2734</v>
      </c>
      <c r="E3227" s="737">
        <v>2003</v>
      </c>
      <c r="F3227" s="737" t="s">
        <v>1459</v>
      </c>
    </row>
    <row r="3228" spans="1:6" ht="16.5" customHeight="1">
      <c r="A3228" s="737">
        <f t="shared" si="50"/>
        <v>3223</v>
      </c>
      <c r="B3228" s="737" t="s">
        <v>5623</v>
      </c>
      <c r="C3228" s="737" t="s">
        <v>2376</v>
      </c>
      <c r="D3228" s="737" t="s">
        <v>2734</v>
      </c>
      <c r="E3228" s="737">
        <v>2003</v>
      </c>
      <c r="F3228" s="737" t="s">
        <v>1459</v>
      </c>
    </row>
    <row r="3229" spans="1:6" ht="16.5" customHeight="1">
      <c r="A3229" s="737">
        <f t="shared" si="50"/>
        <v>3224</v>
      </c>
      <c r="B3229" s="737" t="s">
        <v>5624</v>
      </c>
      <c r="C3229" s="737" t="s">
        <v>2376</v>
      </c>
      <c r="D3229" s="737" t="s">
        <v>2734</v>
      </c>
      <c r="E3229" s="737">
        <v>2003</v>
      </c>
      <c r="F3229" s="737" t="s">
        <v>1459</v>
      </c>
    </row>
    <row r="3230" spans="1:6" ht="16.5" customHeight="1">
      <c r="A3230" s="737">
        <f t="shared" si="50"/>
        <v>3225</v>
      </c>
      <c r="B3230" s="737" t="s">
        <v>5625</v>
      </c>
      <c r="C3230" s="737" t="s">
        <v>2376</v>
      </c>
      <c r="D3230" s="737" t="s">
        <v>2734</v>
      </c>
      <c r="E3230" s="737">
        <v>2003</v>
      </c>
      <c r="F3230" s="737" t="s">
        <v>1459</v>
      </c>
    </row>
    <row r="3231" spans="1:6" ht="16.5" customHeight="1">
      <c r="A3231" s="737">
        <f t="shared" si="50"/>
        <v>3226</v>
      </c>
      <c r="B3231" s="737" t="s">
        <v>5626</v>
      </c>
      <c r="C3231" s="737" t="s">
        <v>2376</v>
      </c>
      <c r="D3231" s="737" t="s">
        <v>2734</v>
      </c>
      <c r="E3231" s="737">
        <v>2004</v>
      </c>
      <c r="F3231" s="737" t="s">
        <v>1459</v>
      </c>
    </row>
    <row r="3232" spans="1:6" ht="16.5" customHeight="1">
      <c r="A3232" s="737">
        <f t="shared" si="50"/>
        <v>3227</v>
      </c>
      <c r="B3232" s="737" t="s">
        <v>5627</v>
      </c>
      <c r="C3232" s="737" t="s">
        <v>2376</v>
      </c>
      <c r="D3232" s="737" t="s">
        <v>2734</v>
      </c>
      <c r="E3232" s="737">
        <v>2004</v>
      </c>
      <c r="F3232" s="737" t="s">
        <v>1459</v>
      </c>
    </row>
    <row r="3233" spans="1:6" ht="16.5" customHeight="1">
      <c r="A3233" s="737">
        <f t="shared" si="50"/>
        <v>3228</v>
      </c>
      <c r="B3233" s="737" t="s">
        <v>5628</v>
      </c>
      <c r="C3233" s="737" t="s">
        <v>2376</v>
      </c>
      <c r="D3233" s="737" t="s">
        <v>2734</v>
      </c>
      <c r="E3233" s="737">
        <v>2004</v>
      </c>
      <c r="F3233" s="737" t="s">
        <v>1459</v>
      </c>
    </row>
    <row r="3234" spans="1:6" ht="16.5" customHeight="1">
      <c r="A3234" s="737">
        <f t="shared" si="50"/>
        <v>3229</v>
      </c>
      <c r="B3234" s="737" t="s">
        <v>5629</v>
      </c>
      <c r="C3234" s="737" t="s">
        <v>2376</v>
      </c>
      <c r="D3234" s="737" t="s">
        <v>2734</v>
      </c>
      <c r="E3234" s="737">
        <v>2004</v>
      </c>
      <c r="F3234" s="737" t="s">
        <v>1459</v>
      </c>
    </row>
    <row r="3235" spans="1:6" ht="16.5" customHeight="1">
      <c r="A3235" s="737">
        <f t="shared" si="50"/>
        <v>3230</v>
      </c>
      <c r="B3235" s="737" t="s">
        <v>5630</v>
      </c>
      <c r="C3235" s="737" t="s">
        <v>2376</v>
      </c>
      <c r="D3235" s="737" t="s">
        <v>2734</v>
      </c>
      <c r="E3235" s="737">
        <v>2004</v>
      </c>
      <c r="F3235" s="737" t="s">
        <v>1459</v>
      </c>
    </row>
    <row r="3236" spans="1:6" ht="16.5" customHeight="1">
      <c r="A3236" s="737">
        <f t="shared" si="50"/>
        <v>3231</v>
      </c>
      <c r="B3236" s="737" t="s">
        <v>5631</v>
      </c>
      <c r="C3236" s="737" t="s">
        <v>2376</v>
      </c>
      <c r="D3236" s="737" t="s">
        <v>2734</v>
      </c>
      <c r="E3236" s="737">
        <v>2004</v>
      </c>
      <c r="F3236" s="737" t="s">
        <v>1459</v>
      </c>
    </row>
    <row r="3237" spans="1:6" ht="16.5" customHeight="1">
      <c r="A3237" s="737">
        <f t="shared" si="50"/>
        <v>3232</v>
      </c>
      <c r="B3237" s="737" t="s">
        <v>5632</v>
      </c>
      <c r="C3237" s="737" t="s">
        <v>2376</v>
      </c>
      <c r="D3237" s="737" t="s">
        <v>2734</v>
      </c>
      <c r="E3237" s="737">
        <v>2004</v>
      </c>
      <c r="F3237" s="737" t="s">
        <v>1459</v>
      </c>
    </row>
    <row r="3238" spans="1:6" ht="16.5" customHeight="1">
      <c r="A3238" s="737">
        <f t="shared" si="50"/>
        <v>3233</v>
      </c>
      <c r="B3238" s="737" t="s">
        <v>5633</v>
      </c>
      <c r="C3238" s="737" t="s">
        <v>2376</v>
      </c>
      <c r="D3238" s="737" t="s">
        <v>2734</v>
      </c>
      <c r="E3238" s="737">
        <v>2004</v>
      </c>
      <c r="F3238" s="737" t="s">
        <v>1459</v>
      </c>
    </row>
    <row r="3239" spans="1:6" ht="16.5" customHeight="1">
      <c r="A3239" s="737">
        <f t="shared" si="50"/>
        <v>3234</v>
      </c>
      <c r="B3239" s="737" t="s">
        <v>5634</v>
      </c>
      <c r="C3239" s="737" t="s">
        <v>2376</v>
      </c>
      <c r="D3239" s="737" t="s">
        <v>2734</v>
      </c>
      <c r="E3239" s="737">
        <v>2004</v>
      </c>
      <c r="F3239" s="737" t="s">
        <v>1459</v>
      </c>
    </row>
    <row r="3240" spans="1:6" ht="16.5" customHeight="1">
      <c r="A3240" s="737">
        <f t="shared" si="50"/>
        <v>3235</v>
      </c>
      <c r="B3240" s="737" t="s">
        <v>5635</v>
      </c>
      <c r="C3240" s="737" t="s">
        <v>2376</v>
      </c>
      <c r="D3240" s="737" t="s">
        <v>2734</v>
      </c>
      <c r="E3240" s="737">
        <v>2004</v>
      </c>
      <c r="F3240" s="737" t="s">
        <v>1459</v>
      </c>
    </row>
    <row r="3241" spans="1:6" ht="16.5" customHeight="1">
      <c r="A3241" s="737">
        <f t="shared" si="50"/>
        <v>3236</v>
      </c>
      <c r="B3241" s="737" t="s">
        <v>5636</v>
      </c>
      <c r="C3241" s="737" t="s">
        <v>2376</v>
      </c>
      <c r="D3241" s="737" t="s">
        <v>2734</v>
      </c>
      <c r="E3241" s="737">
        <v>2006</v>
      </c>
      <c r="F3241" s="737" t="s">
        <v>1459</v>
      </c>
    </row>
    <row r="3242" spans="1:6" ht="16.5" customHeight="1">
      <c r="A3242" s="737">
        <f t="shared" si="50"/>
        <v>3237</v>
      </c>
      <c r="B3242" s="737" t="s">
        <v>5637</v>
      </c>
      <c r="C3242" s="737" t="s">
        <v>2376</v>
      </c>
      <c r="D3242" s="737" t="s">
        <v>2734</v>
      </c>
      <c r="E3242" s="737">
        <v>2006</v>
      </c>
      <c r="F3242" s="737" t="s">
        <v>1459</v>
      </c>
    </row>
    <row r="3243" spans="1:6" ht="16.5" customHeight="1">
      <c r="A3243" s="737">
        <f t="shared" si="50"/>
        <v>3238</v>
      </c>
      <c r="B3243" s="737" t="s">
        <v>5638</v>
      </c>
      <c r="C3243" s="737" t="s">
        <v>2376</v>
      </c>
      <c r="D3243" s="737" t="s">
        <v>2734</v>
      </c>
      <c r="E3243" s="737">
        <v>2006</v>
      </c>
      <c r="F3243" s="737" t="s">
        <v>1459</v>
      </c>
    </row>
    <row r="3244" spans="1:6" ht="16.5" customHeight="1">
      <c r="A3244" s="737">
        <f t="shared" si="50"/>
        <v>3239</v>
      </c>
      <c r="B3244" s="737" t="s">
        <v>5639</v>
      </c>
      <c r="C3244" s="737" t="s">
        <v>2376</v>
      </c>
      <c r="D3244" s="737" t="s">
        <v>2734</v>
      </c>
      <c r="E3244" s="737">
        <v>2006</v>
      </c>
      <c r="F3244" s="737" t="s">
        <v>1459</v>
      </c>
    </row>
    <row r="3245" spans="1:6" ht="16.5" customHeight="1">
      <c r="A3245" s="737">
        <f t="shared" si="50"/>
        <v>3240</v>
      </c>
      <c r="B3245" s="737" t="s">
        <v>5640</v>
      </c>
      <c r="C3245" s="737" t="s">
        <v>2376</v>
      </c>
      <c r="D3245" s="737" t="s">
        <v>2734</v>
      </c>
      <c r="E3245" s="737">
        <v>2006</v>
      </c>
      <c r="F3245" s="737" t="s">
        <v>1459</v>
      </c>
    </row>
    <row r="3246" spans="1:6" ht="16.5" customHeight="1">
      <c r="A3246" s="737">
        <f t="shared" si="50"/>
        <v>3241</v>
      </c>
      <c r="B3246" s="737" t="s">
        <v>5641</v>
      </c>
      <c r="C3246" s="737" t="s">
        <v>2376</v>
      </c>
      <c r="D3246" s="737" t="s">
        <v>2734</v>
      </c>
      <c r="E3246" s="737">
        <v>2006</v>
      </c>
      <c r="F3246" s="737" t="s">
        <v>1459</v>
      </c>
    </row>
    <row r="3247" spans="1:6" ht="16.5" customHeight="1">
      <c r="A3247" s="737">
        <f t="shared" si="50"/>
        <v>3242</v>
      </c>
      <c r="B3247" s="737" t="s">
        <v>5642</v>
      </c>
      <c r="C3247" s="737" t="s">
        <v>2376</v>
      </c>
      <c r="D3247" s="737" t="s">
        <v>2734</v>
      </c>
      <c r="E3247" s="737">
        <v>2006</v>
      </c>
      <c r="F3247" s="737" t="s">
        <v>1459</v>
      </c>
    </row>
    <row r="3248" spans="1:6" ht="16.5" customHeight="1">
      <c r="A3248" s="737">
        <f t="shared" si="50"/>
        <v>3243</v>
      </c>
      <c r="B3248" s="737" t="s">
        <v>5643</v>
      </c>
      <c r="C3248" s="737" t="s">
        <v>2376</v>
      </c>
      <c r="D3248" s="737" t="s">
        <v>2734</v>
      </c>
      <c r="E3248" s="737">
        <v>2006</v>
      </c>
      <c r="F3248" s="737" t="s">
        <v>1459</v>
      </c>
    </row>
    <row r="3249" spans="1:6" ht="16.5" customHeight="1">
      <c r="A3249" s="737">
        <f t="shared" si="50"/>
        <v>3244</v>
      </c>
      <c r="B3249" s="737" t="s">
        <v>5644</v>
      </c>
      <c r="C3249" s="737" t="s">
        <v>2376</v>
      </c>
      <c r="D3249" s="737" t="s">
        <v>2734</v>
      </c>
      <c r="E3249" s="737">
        <v>2006</v>
      </c>
      <c r="F3249" s="737" t="s">
        <v>1459</v>
      </c>
    </row>
    <row r="3250" spans="1:6" ht="16.5" customHeight="1">
      <c r="A3250" s="737">
        <f t="shared" si="50"/>
        <v>3245</v>
      </c>
      <c r="B3250" s="737" t="s">
        <v>5645</v>
      </c>
      <c r="C3250" s="737" t="s">
        <v>2376</v>
      </c>
      <c r="D3250" s="737" t="s">
        <v>2734</v>
      </c>
      <c r="E3250" s="737">
        <v>2006</v>
      </c>
      <c r="F3250" s="737" t="s">
        <v>1459</v>
      </c>
    </row>
    <row r="3251" spans="1:6" ht="16.5" customHeight="1">
      <c r="A3251" s="737">
        <f t="shared" si="50"/>
        <v>3246</v>
      </c>
      <c r="B3251" s="737" t="s">
        <v>5646</v>
      </c>
      <c r="C3251" s="737" t="s">
        <v>2376</v>
      </c>
      <c r="D3251" s="737" t="s">
        <v>2734</v>
      </c>
      <c r="E3251" s="737">
        <v>2006</v>
      </c>
      <c r="F3251" s="737" t="s">
        <v>1459</v>
      </c>
    </row>
    <row r="3252" spans="1:6" ht="16.5" customHeight="1">
      <c r="A3252" s="737">
        <f t="shared" si="50"/>
        <v>3247</v>
      </c>
      <c r="B3252" s="737" t="s">
        <v>5647</v>
      </c>
      <c r="C3252" s="737" t="s">
        <v>2376</v>
      </c>
      <c r="D3252" s="737" t="s">
        <v>2734</v>
      </c>
      <c r="E3252" s="737">
        <v>2006</v>
      </c>
      <c r="F3252" s="737" t="s">
        <v>1459</v>
      </c>
    </row>
    <row r="3253" spans="1:6" ht="16.5" customHeight="1">
      <c r="A3253" s="737">
        <f t="shared" si="50"/>
        <v>3248</v>
      </c>
      <c r="B3253" s="737" t="s">
        <v>5648</v>
      </c>
      <c r="C3253" s="737" t="s">
        <v>2376</v>
      </c>
      <c r="D3253" s="737" t="s">
        <v>2734</v>
      </c>
      <c r="E3253" s="737">
        <v>2006</v>
      </c>
      <c r="F3253" s="737" t="s">
        <v>1459</v>
      </c>
    </row>
    <row r="3254" spans="1:6" ht="16.5" customHeight="1">
      <c r="A3254" s="737">
        <f t="shared" si="50"/>
        <v>3249</v>
      </c>
      <c r="B3254" s="737" t="s">
        <v>5649</v>
      </c>
      <c r="C3254" s="737" t="s">
        <v>2376</v>
      </c>
      <c r="D3254" s="737" t="s">
        <v>2734</v>
      </c>
      <c r="E3254" s="737">
        <v>2006</v>
      </c>
      <c r="F3254" s="737" t="s">
        <v>1459</v>
      </c>
    </row>
    <row r="3255" spans="1:6" ht="16.5" customHeight="1">
      <c r="A3255" s="737">
        <f t="shared" si="50"/>
        <v>3250</v>
      </c>
      <c r="B3255" s="737" t="s">
        <v>5650</v>
      </c>
      <c r="C3255" s="737" t="s">
        <v>2376</v>
      </c>
      <c r="D3255" s="737" t="s">
        <v>2734</v>
      </c>
      <c r="E3255" s="737">
        <v>2006</v>
      </c>
      <c r="F3255" s="737" t="s">
        <v>1459</v>
      </c>
    </row>
    <row r="3256" spans="1:6" ht="16.5" customHeight="1">
      <c r="A3256" s="737">
        <f t="shared" si="50"/>
        <v>3251</v>
      </c>
      <c r="B3256" s="737" t="s">
        <v>5651</v>
      </c>
      <c r="C3256" s="737" t="s">
        <v>2376</v>
      </c>
      <c r="D3256" s="737" t="s">
        <v>2734</v>
      </c>
      <c r="E3256" s="737">
        <v>2006</v>
      </c>
      <c r="F3256" s="737" t="s">
        <v>1459</v>
      </c>
    </row>
    <row r="3257" spans="1:6" ht="16.5" customHeight="1">
      <c r="A3257" s="737">
        <f t="shared" si="50"/>
        <v>3252</v>
      </c>
      <c r="B3257" s="737" t="s">
        <v>5652</v>
      </c>
      <c r="C3257" s="737" t="s">
        <v>2376</v>
      </c>
      <c r="D3257" s="737" t="s">
        <v>2734</v>
      </c>
      <c r="E3257" s="737">
        <v>2006</v>
      </c>
      <c r="F3257" s="737" t="s">
        <v>1459</v>
      </c>
    </row>
    <row r="3258" spans="1:6" ht="16.5" customHeight="1">
      <c r="A3258" s="737">
        <f t="shared" si="50"/>
        <v>3253</v>
      </c>
      <c r="B3258" s="737" t="s">
        <v>5653</v>
      </c>
      <c r="C3258" s="737" t="s">
        <v>2376</v>
      </c>
      <c r="D3258" s="737" t="s">
        <v>2734</v>
      </c>
      <c r="E3258" s="737">
        <v>2006</v>
      </c>
      <c r="F3258" s="737" t="s">
        <v>1459</v>
      </c>
    </row>
    <row r="3259" spans="1:6" ht="16.5" customHeight="1">
      <c r="A3259" s="737">
        <f t="shared" si="50"/>
        <v>3254</v>
      </c>
      <c r="B3259" s="737" t="s">
        <v>5654</v>
      </c>
      <c r="C3259" s="737" t="s">
        <v>2376</v>
      </c>
      <c r="D3259" s="737" t="s">
        <v>2734</v>
      </c>
      <c r="E3259" s="737">
        <v>2006</v>
      </c>
      <c r="F3259" s="737" t="s">
        <v>1459</v>
      </c>
    </row>
    <row r="3260" spans="1:6" ht="16.5" customHeight="1">
      <c r="A3260" s="737">
        <f t="shared" si="50"/>
        <v>3255</v>
      </c>
      <c r="B3260" s="737" t="s">
        <v>5655</v>
      </c>
      <c r="C3260" s="737" t="s">
        <v>2376</v>
      </c>
      <c r="D3260" s="737" t="s">
        <v>2734</v>
      </c>
      <c r="E3260" s="737">
        <v>2006</v>
      </c>
      <c r="F3260" s="737" t="s">
        <v>1459</v>
      </c>
    </row>
    <row r="3261" spans="1:6" ht="16.5" customHeight="1">
      <c r="A3261" s="737">
        <f t="shared" si="50"/>
        <v>3256</v>
      </c>
      <c r="B3261" s="737" t="s">
        <v>5656</v>
      </c>
      <c r="C3261" s="737" t="s">
        <v>2376</v>
      </c>
      <c r="D3261" s="737" t="s">
        <v>2734</v>
      </c>
      <c r="E3261" s="737">
        <v>2006</v>
      </c>
      <c r="F3261" s="737" t="s">
        <v>1459</v>
      </c>
    </row>
    <row r="3262" spans="1:6" ht="16.5" customHeight="1">
      <c r="A3262" s="737">
        <f t="shared" si="50"/>
        <v>3257</v>
      </c>
      <c r="B3262" s="737" t="s">
        <v>5657</v>
      </c>
      <c r="C3262" s="737" t="s">
        <v>2376</v>
      </c>
      <c r="D3262" s="737" t="s">
        <v>2734</v>
      </c>
      <c r="E3262" s="737">
        <v>2006</v>
      </c>
      <c r="F3262" s="737" t="s">
        <v>1459</v>
      </c>
    </row>
    <row r="3263" spans="1:6" ht="16.5" customHeight="1">
      <c r="A3263" s="737">
        <f t="shared" si="50"/>
        <v>3258</v>
      </c>
      <c r="B3263" s="737" t="s">
        <v>5658</v>
      </c>
      <c r="C3263" s="737" t="s">
        <v>2376</v>
      </c>
      <c r="D3263" s="737" t="s">
        <v>2734</v>
      </c>
      <c r="E3263" s="737">
        <v>2006</v>
      </c>
      <c r="F3263" s="737" t="s">
        <v>1459</v>
      </c>
    </row>
    <row r="3264" spans="1:6" ht="16.5" customHeight="1">
      <c r="A3264" s="737">
        <f t="shared" si="50"/>
        <v>3259</v>
      </c>
      <c r="B3264" s="737" t="s">
        <v>5659</v>
      </c>
      <c r="C3264" s="737" t="s">
        <v>2376</v>
      </c>
      <c r="D3264" s="737" t="s">
        <v>2734</v>
      </c>
      <c r="E3264" s="737">
        <v>2006</v>
      </c>
      <c r="F3264" s="737" t="s">
        <v>1459</v>
      </c>
    </row>
    <row r="3265" spans="1:6" ht="16.5" customHeight="1">
      <c r="A3265" s="737">
        <f t="shared" si="50"/>
        <v>3260</v>
      </c>
      <c r="B3265" s="737" t="s">
        <v>5660</v>
      </c>
      <c r="C3265" s="737" t="s">
        <v>2376</v>
      </c>
      <c r="D3265" s="737" t="s">
        <v>2734</v>
      </c>
      <c r="E3265" s="737">
        <v>2006</v>
      </c>
      <c r="F3265" s="737" t="s">
        <v>1459</v>
      </c>
    </row>
    <row r="3266" spans="1:6" ht="16.5" customHeight="1">
      <c r="A3266" s="737">
        <f t="shared" si="50"/>
        <v>3261</v>
      </c>
      <c r="B3266" s="737" t="s">
        <v>5661</v>
      </c>
      <c r="C3266" s="737" t="s">
        <v>2376</v>
      </c>
      <c r="D3266" s="737" t="s">
        <v>2734</v>
      </c>
      <c r="E3266" s="737">
        <v>2006</v>
      </c>
      <c r="F3266" s="737" t="s">
        <v>1459</v>
      </c>
    </row>
    <row r="3267" spans="1:6" ht="16.5" customHeight="1">
      <c r="A3267" s="737">
        <f t="shared" si="50"/>
        <v>3262</v>
      </c>
      <c r="B3267" s="737" t="s">
        <v>5662</v>
      </c>
      <c r="C3267" s="737" t="s">
        <v>2376</v>
      </c>
      <c r="D3267" s="737" t="s">
        <v>2734</v>
      </c>
      <c r="E3267" s="737">
        <v>2006</v>
      </c>
      <c r="F3267" s="737" t="s">
        <v>1459</v>
      </c>
    </row>
    <row r="3268" spans="1:6" ht="16.5" customHeight="1">
      <c r="A3268" s="737">
        <f t="shared" si="50"/>
        <v>3263</v>
      </c>
      <c r="B3268" s="737" t="s">
        <v>5663</v>
      </c>
      <c r="C3268" s="737" t="s">
        <v>2376</v>
      </c>
      <c r="D3268" s="737" t="s">
        <v>2734</v>
      </c>
      <c r="E3268" s="737">
        <v>2007</v>
      </c>
      <c r="F3268" s="737" t="s">
        <v>1459</v>
      </c>
    </row>
    <row r="3269" spans="1:6" ht="16.5" customHeight="1">
      <c r="A3269" s="737">
        <f t="shared" si="50"/>
        <v>3264</v>
      </c>
      <c r="B3269" s="737" t="s">
        <v>5664</v>
      </c>
      <c r="C3269" s="737" t="s">
        <v>2376</v>
      </c>
      <c r="D3269" s="737" t="s">
        <v>2734</v>
      </c>
      <c r="E3269" s="737">
        <v>2007</v>
      </c>
      <c r="F3269" s="737" t="s">
        <v>1459</v>
      </c>
    </row>
    <row r="3270" spans="1:6" ht="16.5" customHeight="1">
      <c r="A3270" s="737">
        <f t="shared" si="50"/>
        <v>3265</v>
      </c>
      <c r="B3270" s="737" t="s">
        <v>5665</v>
      </c>
      <c r="C3270" s="737" t="s">
        <v>2376</v>
      </c>
      <c r="D3270" s="737" t="s">
        <v>2734</v>
      </c>
      <c r="E3270" s="737">
        <v>2007</v>
      </c>
      <c r="F3270" s="737" t="s">
        <v>1459</v>
      </c>
    </row>
    <row r="3271" spans="1:6" ht="16.5" customHeight="1">
      <c r="A3271" s="737">
        <f t="shared" si="50"/>
        <v>3266</v>
      </c>
      <c r="B3271" s="737" t="s">
        <v>5666</v>
      </c>
      <c r="C3271" s="737" t="s">
        <v>2376</v>
      </c>
      <c r="D3271" s="737" t="s">
        <v>2734</v>
      </c>
      <c r="E3271" s="737">
        <v>2007</v>
      </c>
      <c r="F3271" s="737" t="s">
        <v>1459</v>
      </c>
    </row>
    <row r="3272" spans="1:6" ht="16.5" customHeight="1">
      <c r="A3272" s="737">
        <f t="shared" ref="A3272:A3335" si="51">A3271+1</f>
        <v>3267</v>
      </c>
      <c r="B3272" s="737" t="s">
        <v>5667</v>
      </c>
      <c r="C3272" s="737" t="s">
        <v>2376</v>
      </c>
      <c r="D3272" s="737" t="s">
        <v>2734</v>
      </c>
      <c r="E3272" s="737">
        <v>2007</v>
      </c>
      <c r="F3272" s="737" t="s">
        <v>1459</v>
      </c>
    </row>
    <row r="3273" spans="1:6" ht="16.5" customHeight="1">
      <c r="A3273" s="737">
        <f t="shared" si="51"/>
        <v>3268</v>
      </c>
      <c r="B3273" s="737" t="s">
        <v>5668</v>
      </c>
      <c r="C3273" s="737" t="s">
        <v>2376</v>
      </c>
      <c r="D3273" s="737" t="s">
        <v>2734</v>
      </c>
      <c r="E3273" s="737">
        <v>2007</v>
      </c>
      <c r="F3273" s="737" t="s">
        <v>1459</v>
      </c>
    </row>
    <row r="3274" spans="1:6" ht="16.5" customHeight="1">
      <c r="A3274" s="737">
        <f t="shared" si="51"/>
        <v>3269</v>
      </c>
      <c r="B3274" s="737" t="s">
        <v>5669</v>
      </c>
      <c r="C3274" s="737" t="s">
        <v>2376</v>
      </c>
      <c r="D3274" s="737" t="s">
        <v>2734</v>
      </c>
      <c r="E3274" s="737">
        <v>2007</v>
      </c>
      <c r="F3274" s="737" t="s">
        <v>1459</v>
      </c>
    </row>
    <row r="3275" spans="1:6" ht="16.5" customHeight="1">
      <c r="A3275" s="737">
        <f t="shared" si="51"/>
        <v>3270</v>
      </c>
      <c r="B3275" s="737" t="s">
        <v>5670</v>
      </c>
      <c r="C3275" s="737" t="s">
        <v>2376</v>
      </c>
      <c r="D3275" s="737" t="s">
        <v>2734</v>
      </c>
      <c r="E3275" s="737">
        <v>2007</v>
      </c>
      <c r="F3275" s="737" t="s">
        <v>1459</v>
      </c>
    </row>
    <row r="3276" spans="1:6" ht="16.5" customHeight="1">
      <c r="A3276" s="737">
        <f t="shared" si="51"/>
        <v>3271</v>
      </c>
      <c r="B3276" s="737" t="s">
        <v>5671</v>
      </c>
      <c r="C3276" s="737" t="s">
        <v>2376</v>
      </c>
      <c r="D3276" s="737" t="s">
        <v>2734</v>
      </c>
      <c r="E3276" s="737">
        <v>2007</v>
      </c>
      <c r="F3276" s="737" t="s">
        <v>1459</v>
      </c>
    </row>
    <row r="3277" spans="1:6" ht="16.5" customHeight="1">
      <c r="A3277" s="737">
        <f t="shared" si="51"/>
        <v>3272</v>
      </c>
      <c r="B3277" s="737" t="s">
        <v>5672</v>
      </c>
      <c r="C3277" s="737" t="s">
        <v>2376</v>
      </c>
      <c r="D3277" s="737" t="s">
        <v>2734</v>
      </c>
      <c r="E3277" s="737">
        <v>2007</v>
      </c>
      <c r="F3277" s="737" t="s">
        <v>1459</v>
      </c>
    </row>
    <row r="3278" spans="1:6" ht="16.5" customHeight="1">
      <c r="A3278" s="737">
        <f t="shared" si="51"/>
        <v>3273</v>
      </c>
      <c r="B3278" s="737" t="s">
        <v>5673</v>
      </c>
      <c r="C3278" s="737" t="s">
        <v>2376</v>
      </c>
      <c r="D3278" s="737" t="s">
        <v>2734</v>
      </c>
      <c r="E3278" s="737">
        <v>2007</v>
      </c>
      <c r="F3278" s="737" t="s">
        <v>1459</v>
      </c>
    </row>
    <row r="3279" spans="1:6" ht="16.5" customHeight="1">
      <c r="A3279" s="737">
        <f t="shared" si="51"/>
        <v>3274</v>
      </c>
      <c r="B3279" s="737" t="s">
        <v>5674</v>
      </c>
      <c r="C3279" s="737" t="s">
        <v>2376</v>
      </c>
      <c r="D3279" s="737" t="s">
        <v>2734</v>
      </c>
      <c r="E3279" s="737">
        <v>2007</v>
      </c>
      <c r="F3279" s="737" t="s">
        <v>1459</v>
      </c>
    </row>
    <row r="3280" spans="1:6" ht="16.5" customHeight="1">
      <c r="A3280" s="737">
        <f t="shared" si="51"/>
        <v>3275</v>
      </c>
      <c r="B3280" s="737" t="s">
        <v>5675</v>
      </c>
      <c r="C3280" s="737" t="s">
        <v>2376</v>
      </c>
      <c r="D3280" s="737" t="s">
        <v>2734</v>
      </c>
      <c r="E3280" s="737">
        <v>2007</v>
      </c>
      <c r="F3280" s="737" t="s">
        <v>1459</v>
      </c>
    </row>
    <row r="3281" spans="1:6" ht="16.5" customHeight="1">
      <c r="A3281" s="737">
        <f t="shared" si="51"/>
        <v>3276</v>
      </c>
      <c r="B3281" s="737" t="s">
        <v>5676</v>
      </c>
      <c r="C3281" s="737" t="s">
        <v>2376</v>
      </c>
      <c r="D3281" s="737" t="s">
        <v>2734</v>
      </c>
      <c r="E3281" s="737">
        <v>2007</v>
      </c>
      <c r="F3281" s="737" t="s">
        <v>1459</v>
      </c>
    </row>
    <row r="3282" spans="1:6" ht="16.5" customHeight="1">
      <c r="A3282" s="737">
        <f t="shared" si="51"/>
        <v>3277</v>
      </c>
      <c r="B3282" s="737" t="s">
        <v>5677</v>
      </c>
      <c r="C3282" s="737" t="s">
        <v>2376</v>
      </c>
      <c r="D3282" s="737" t="s">
        <v>2734</v>
      </c>
      <c r="E3282" s="737">
        <v>2007</v>
      </c>
      <c r="F3282" s="737" t="s">
        <v>1459</v>
      </c>
    </row>
    <row r="3283" spans="1:6" ht="16.5" customHeight="1">
      <c r="A3283" s="737">
        <f t="shared" si="51"/>
        <v>3278</v>
      </c>
      <c r="B3283" s="737" t="s">
        <v>5678</v>
      </c>
      <c r="C3283" s="737" t="s">
        <v>2376</v>
      </c>
      <c r="D3283" s="737" t="s">
        <v>2734</v>
      </c>
      <c r="E3283" s="737">
        <v>2007</v>
      </c>
      <c r="F3283" s="737" t="s">
        <v>1459</v>
      </c>
    </row>
    <row r="3284" spans="1:6" ht="16.5" customHeight="1">
      <c r="A3284" s="737">
        <f t="shared" si="51"/>
        <v>3279</v>
      </c>
      <c r="B3284" s="737" t="s">
        <v>5679</v>
      </c>
      <c r="C3284" s="737" t="s">
        <v>2376</v>
      </c>
      <c r="D3284" s="737" t="s">
        <v>2734</v>
      </c>
      <c r="E3284" s="737">
        <v>2007</v>
      </c>
      <c r="F3284" s="737" t="s">
        <v>1459</v>
      </c>
    </row>
    <row r="3285" spans="1:6" ht="16.5" customHeight="1">
      <c r="A3285" s="737">
        <f t="shared" si="51"/>
        <v>3280</v>
      </c>
      <c r="B3285" s="737" t="s">
        <v>5680</v>
      </c>
      <c r="C3285" s="737" t="s">
        <v>2376</v>
      </c>
      <c r="D3285" s="737" t="s">
        <v>2734</v>
      </c>
      <c r="E3285" s="737">
        <v>2007</v>
      </c>
      <c r="F3285" s="737" t="s">
        <v>1459</v>
      </c>
    </row>
    <row r="3286" spans="1:6" ht="16.5" customHeight="1">
      <c r="A3286" s="737">
        <f t="shared" si="51"/>
        <v>3281</v>
      </c>
      <c r="B3286" s="737" t="s">
        <v>5681</v>
      </c>
      <c r="C3286" s="737" t="s">
        <v>2376</v>
      </c>
      <c r="D3286" s="737" t="s">
        <v>2734</v>
      </c>
      <c r="E3286" s="737">
        <v>2009</v>
      </c>
      <c r="F3286" s="737" t="s">
        <v>1459</v>
      </c>
    </row>
    <row r="3287" spans="1:6" ht="16.5" customHeight="1">
      <c r="A3287" s="737">
        <f t="shared" si="51"/>
        <v>3282</v>
      </c>
      <c r="B3287" s="737" t="s">
        <v>5682</v>
      </c>
      <c r="C3287" s="737" t="s">
        <v>2376</v>
      </c>
      <c r="D3287" s="737" t="s">
        <v>2734</v>
      </c>
      <c r="E3287" s="737">
        <v>2009</v>
      </c>
      <c r="F3287" s="737" t="s">
        <v>1459</v>
      </c>
    </row>
    <row r="3288" spans="1:6" ht="16.5" customHeight="1">
      <c r="A3288" s="737">
        <f t="shared" si="51"/>
        <v>3283</v>
      </c>
      <c r="B3288" s="737" t="s">
        <v>5683</v>
      </c>
      <c r="C3288" s="737" t="s">
        <v>2376</v>
      </c>
      <c r="D3288" s="737" t="s">
        <v>2734</v>
      </c>
      <c r="E3288" s="737">
        <v>2009</v>
      </c>
      <c r="F3288" s="737" t="s">
        <v>1459</v>
      </c>
    </row>
    <row r="3289" spans="1:6" ht="16.5" customHeight="1">
      <c r="A3289" s="737">
        <f t="shared" si="51"/>
        <v>3284</v>
      </c>
      <c r="B3289" s="737" t="s">
        <v>5684</v>
      </c>
      <c r="C3289" s="737" t="s">
        <v>2376</v>
      </c>
      <c r="D3289" s="737" t="s">
        <v>2734</v>
      </c>
      <c r="E3289" s="737">
        <v>2009</v>
      </c>
      <c r="F3289" s="737" t="s">
        <v>1459</v>
      </c>
    </row>
    <row r="3290" spans="1:6" ht="16.5" customHeight="1">
      <c r="A3290" s="737">
        <f t="shared" si="51"/>
        <v>3285</v>
      </c>
      <c r="B3290" s="737" t="s">
        <v>5685</v>
      </c>
      <c r="C3290" s="737" t="s">
        <v>2376</v>
      </c>
      <c r="D3290" s="737" t="s">
        <v>2734</v>
      </c>
      <c r="E3290" s="737">
        <v>2009</v>
      </c>
      <c r="F3290" s="737" t="s">
        <v>1459</v>
      </c>
    </row>
    <row r="3291" spans="1:6" ht="16.5" customHeight="1">
      <c r="A3291" s="737">
        <f t="shared" si="51"/>
        <v>3286</v>
      </c>
      <c r="B3291" s="737" t="s">
        <v>5686</v>
      </c>
      <c r="C3291" s="737" t="s">
        <v>2376</v>
      </c>
      <c r="D3291" s="737" t="s">
        <v>2734</v>
      </c>
      <c r="E3291" s="737">
        <v>2009</v>
      </c>
      <c r="F3291" s="737" t="s">
        <v>1459</v>
      </c>
    </row>
    <row r="3292" spans="1:6" ht="16.5" customHeight="1">
      <c r="A3292" s="737">
        <f t="shared" si="51"/>
        <v>3287</v>
      </c>
      <c r="B3292" s="737" t="s">
        <v>5687</v>
      </c>
      <c r="C3292" s="737" t="s">
        <v>2376</v>
      </c>
      <c r="D3292" s="737" t="s">
        <v>2734</v>
      </c>
      <c r="E3292" s="737">
        <v>2009</v>
      </c>
      <c r="F3292" s="737" t="s">
        <v>1459</v>
      </c>
    </row>
    <row r="3293" spans="1:6" ht="16.5" customHeight="1">
      <c r="A3293" s="737">
        <f t="shared" si="51"/>
        <v>3288</v>
      </c>
      <c r="B3293" s="737" t="s">
        <v>5688</v>
      </c>
      <c r="C3293" s="737" t="s">
        <v>2376</v>
      </c>
      <c r="D3293" s="737" t="s">
        <v>2734</v>
      </c>
      <c r="E3293" s="737">
        <v>2009</v>
      </c>
      <c r="F3293" s="737" t="s">
        <v>1459</v>
      </c>
    </row>
    <row r="3294" spans="1:6" ht="16.5" customHeight="1">
      <c r="A3294" s="737">
        <f t="shared" si="51"/>
        <v>3289</v>
      </c>
      <c r="B3294" s="737" t="s">
        <v>5689</v>
      </c>
      <c r="C3294" s="737" t="s">
        <v>2376</v>
      </c>
      <c r="D3294" s="737" t="s">
        <v>2734</v>
      </c>
      <c r="E3294" s="737">
        <v>2009</v>
      </c>
      <c r="F3294" s="737" t="s">
        <v>1459</v>
      </c>
    </row>
    <row r="3295" spans="1:6" ht="16.5" customHeight="1">
      <c r="A3295" s="737">
        <f t="shared" si="51"/>
        <v>3290</v>
      </c>
      <c r="B3295" s="737" t="s">
        <v>5690</v>
      </c>
      <c r="C3295" s="737" t="s">
        <v>2376</v>
      </c>
      <c r="D3295" s="737" t="s">
        <v>2734</v>
      </c>
      <c r="E3295" s="737">
        <v>2009</v>
      </c>
      <c r="F3295" s="737" t="s">
        <v>1459</v>
      </c>
    </row>
    <row r="3296" spans="1:6" ht="16.5" customHeight="1">
      <c r="A3296" s="737">
        <f t="shared" si="51"/>
        <v>3291</v>
      </c>
      <c r="B3296" s="737" t="s">
        <v>5691</v>
      </c>
      <c r="C3296" s="737" t="s">
        <v>2376</v>
      </c>
      <c r="D3296" s="737" t="s">
        <v>2734</v>
      </c>
      <c r="E3296" s="737">
        <v>2009</v>
      </c>
      <c r="F3296" s="737" t="s">
        <v>1459</v>
      </c>
    </row>
    <row r="3297" spans="1:6" ht="16.5" customHeight="1">
      <c r="A3297" s="737">
        <f t="shared" si="51"/>
        <v>3292</v>
      </c>
      <c r="B3297" s="737" t="s">
        <v>5692</v>
      </c>
      <c r="C3297" s="737" t="s">
        <v>2376</v>
      </c>
      <c r="D3297" s="737" t="s">
        <v>2734</v>
      </c>
      <c r="E3297" s="737">
        <v>2009</v>
      </c>
      <c r="F3297" s="737" t="s">
        <v>1459</v>
      </c>
    </row>
    <row r="3298" spans="1:6" ht="16.5" customHeight="1">
      <c r="A3298" s="737">
        <f t="shared" si="51"/>
        <v>3293</v>
      </c>
      <c r="B3298" s="737" t="s">
        <v>5693</v>
      </c>
      <c r="C3298" s="737" t="s">
        <v>2376</v>
      </c>
      <c r="D3298" s="737" t="s">
        <v>2734</v>
      </c>
      <c r="E3298" s="737">
        <v>2010</v>
      </c>
      <c r="F3298" s="737" t="s">
        <v>1459</v>
      </c>
    </row>
    <row r="3299" spans="1:6" ht="16.5" customHeight="1">
      <c r="A3299" s="737">
        <f t="shared" si="51"/>
        <v>3294</v>
      </c>
      <c r="B3299" s="737" t="s">
        <v>5694</v>
      </c>
      <c r="C3299" s="737" t="s">
        <v>2376</v>
      </c>
      <c r="D3299" s="737" t="s">
        <v>2734</v>
      </c>
      <c r="E3299" s="737">
        <v>2010</v>
      </c>
      <c r="F3299" s="737" t="s">
        <v>1459</v>
      </c>
    </row>
    <row r="3300" spans="1:6" ht="16.5" customHeight="1">
      <c r="A3300" s="737">
        <f t="shared" si="51"/>
        <v>3295</v>
      </c>
      <c r="B3300" s="737" t="s">
        <v>5695</v>
      </c>
      <c r="C3300" s="737" t="s">
        <v>2376</v>
      </c>
      <c r="D3300" s="737" t="s">
        <v>2734</v>
      </c>
      <c r="E3300" s="737">
        <v>2010</v>
      </c>
      <c r="F3300" s="737" t="s">
        <v>1459</v>
      </c>
    </row>
    <row r="3301" spans="1:6" ht="16.5" customHeight="1">
      <c r="A3301" s="737">
        <f t="shared" si="51"/>
        <v>3296</v>
      </c>
      <c r="B3301" s="737" t="s">
        <v>5696</v>
      </c>
      <c r="C3301" s="737" t="s">
        <v>2376</v>
      </c>
      <c r="D3301" s="737" t="s">
        <v>2734</v>
      </c>
      <c r="E3301" s="737">
        <v>2010</v>
      </c>
      <c r="F3301" s="737" t="s">
        <v>1459</v>
      </c>
    </row>
    <row r="3302" spans="1:6" ht="16.5" customHeight="1">
      <c r="A3302" s="737">
        <f t="shared" si="51"/>
        <v>3297</v>
      </c>
      <c r="B3302" s="737" t="s">
        <v>5697</v>
      </c>
      <c r="C3302" s="737" t="s">
        <v>2376</v>
      </c>
      <c r="D3302" s="737" t="s">
        <v>2734</v>
      </c>
      <c r="E3302" s="737">
        <v>2010</v>
      </c>
      <c r="F3302" s="737" t="s">
        <v>1459</v>
      </c>
    </row>
    <row r="3303" spans="1:6" ht="16.5" customHeight="1">
      <c r="A3303" s="737">
        <f t="shared" si="51"/>
        <v>3298</v>
      </c>
      <c r="B3303" s="737" t="s">
        <v>5698</v>
      </c>
      <c r="C3303" s="737" t="s">
        <v>2376</v>
      </c>
      <c r="D3303" s="737" t="s">
        <v>2734</v>
      </c>
      <c r="E3303" s="737">
        <v>2011</v>
      </c>
      <c r="F3303" s="737" t="s">
        <v>1459</v>
      </c>
    </row>
    <row r="3304" spans="1:6" ht="16.5" customHeight="1">
      <c r="A3304" s="737">
        <f t="shared" si="51"/>
        <v>3299</v>
      </c>
      <c r="B3304" s="737" t="s">
        <v>5699</v>
      </c>
      <c r="C3304" s="737" t="s">
        <v>2376</v>
      </c>
      <c r="D3304" s="737" t="s">
        <v>2734</v>
      </c>
      <c r="E3304" s="737">
        <v>2012</v>
      </c>
      <c r="F3304" s="737" t="s">
        <v>1459</v>
      </c>
    </row>
    <row r="3305" spans="1:6" ht="16.5" customHeight="1">
      <c r="A3305" s="737">
        <f t="shared" si="51"/>
        <v>3300</v>
      </c>
      <c r="B3305" s="737" t="s">
        <v>5700</v>
      </c>
      <c r="C3305" s="737" t="s">
        <v>2376</v>
      </c>
      <c r="D3305" s="737" t="s">
        <v>2734</v>
      </c>
      <c r="E3305" s="737">
        <v>2012</v>
      </c>
      <c r="F3305" s="737" t="s">
        <v>1459</v>
      </c>
    </row>
    <row r="3306" spans="1:6" ht="16.5" customHeight="1">
      <c r="A3306" s="737">
        <f t="shared" si="51"/>
        <v>3301</v>
      </c>
      <c r="B3306" s="737" t="s">
        <v>5701</v>
      </c>
      <c r="C3306" s="737" t="s">
        <v>2376</v>
      </c>
      <c r="D3306" s="737" t="s">
        <v>2734</v>
      </c>
      <c r="E3306" s="737">
        <v>2012</v>
      </c>
      <c r="F3306" s="737" t="s">
        <v>1459</v>
      </c>
    </row>
    <row r="3307" spans="1:6" ht="16.5" customHeight="1">
      <c r="A3307" s="737">
        <f t="shared" si="51"/>
        <v>3302</v>
      </c>
      <c r="B3307" s="737" t="s">
        <v>5702</v>
      </c>
      <c r="C3307" s="737" t="s">
        <v>2376</v>
      </c>
      <c r="D3307" s="737" t="s">
        <v>2734</v>
      </c>
      <c r="E3307" s="737">
        <v>2012</v>
      </c>
      <c r="F3307" s="737" t="s">
        <v>1459</v>
      </c>
    </row>
    <row r="3308" spans="1:6" ht="16.5" customHeight="1">
      <c r="A3308" s="737">
        <f t="shared" si="51"/>
        <v>3303</v>
      </c>
      <c r="B3308" s="737" t="s">
        <v>5703</v>
      </c>
      <c r="C3308" s="737" t="s">
        <v>2376</v>
      </c>
      <c r="D3308" s="737" t="s">
        <v>2734</v>
      </c>
      <c r="E3308" s="737">
        <v>2012</v>
      </c>
      <c r="F3308" s="737" t="s">
        <v>1459</v>
      </c>
    </row>
    <row r="3309" spans="1:6" ht="16.5" customHeight="1">
      <c r="A3309" s="737">
        <f t="shared" si="51"/>
        <v>3304</v>
      </c>
      <c r="B3309" s="737" t="s">
        <v>5704</v>
      </c>
      <c r="C3309" s="737" t="s">
        <v>2376</v>
      </c>
      <c r="D3309" s="737" t="s">
        <v>2734</v>
      </c>
      <c r="E3309" s="737">
        <v>2012</v>
      </c>
      <c r="F3309" s="737" t="s">
        <v>1459</v>
      </c>
    </row>
    <row r="3310" spans="1:6" ht="16.5" customHeight="1">
      <c r="A3310" s="737">
        <f t="shared" si="51"/>
        <v>3305</v>
      </c>
      <c r="B3310" s="737" t="s">
        <v>5705</v>
      </c>
      <c r="C3310" s="737" t="s">
        <v>2376</v>
      </c>
      <c r="D3310" s="737" t="s">
        <v>2734</v>
      </c>
      <c r="E3310" s="737">
        <v>2012</v>
      </c>
      <c r="F3310" s="737" t="s">
        <v>1459</v>
      </c>
    </row>
    <row r="3311" spans="1:6" ht="16.5" customHeight="1">
      <c r="A3311" s="737">
        <f t="shared" si="51"/>
        <v>3306</v>
      </c>
      <c r="B3311" s="737" t="s">
        <v>5706</v>
      </c>
      <c r="C3311" s="737" t="s">
        <v>2376</v>
      </c>
      <c r="D3311" s="737" t="s">
        <v>2734</v>
      </c>
      <c r="E3311" s="737">
        <v>2012</v>
      </c>
      <c r="F3311" s="737" t="s">
        <v>1459</v>
      </c>
    </row>
    <row r="3312" spans="1:6" ht="16.5" customHeight="1">
      <c r="A3312" s="737">
        <f t="shared" si="51"/>
        <v>3307</v>
      </c>
      <c r="B3312" s="737" t="s">
        <v>5707</v>
      </c>
      <c r="C3312" s="737" t="s">
        <v>2376</v>
      </c>
      <c r="D3312" s="737" t="s">
        <v>2734</v>
      </c>
      <c r="E3312" s="737">
        <v>2012</v>
      </c>
      <c r="F3312" s="737" t="s">
        <v>1459</v>
      </c>
    </row>
    <row r="3313" spans="1:6" ht="16.5" customHeight="1">
      <c r="A3313" s="737">
        <f t="shared" si="51"/>
        <v>3308</v>
      </c>
      <c r="B3313" s="737" t="s">
        <v>5708</v>
      </c>
      <c r="C3313" s="737" t="s">
        <v>2376</v>
      </c>
      <c r="D3313" s="737" t="s">
        <v>2734</v>
      </c>
      <c r="E3313" s="737">
        <v>2012</v>
      </c>
      <c r="F3313" s="737" t="s">
        <v>1459</v>
      </c>
    </row>
    <row r="3314" spans="1:6" ht="16.5" customHeight="1">
      <c r="A3314" s="737">
        <f t="shared" si="51"/>
        <v>3309</v>
      </c>
      <c r="B3314" s="737" t="s">
        <v>5709</v>
      </c>
      <c r="C3314" s="737" t="s">
        <v>2376</v>
      </c>
      <c r="D3314" s="737" t="s">
        <v>2734</v>
      </c>
      <c r="E3314" s="737">
        <v>2012</v>
      </c>
      <c r="F3314" s="737" t="s">
        <v>1459</v>
      </c>
    </row>
    <row r="3315" spans="1:6" ht="16.5" customHeight="1">
      <c r="A3315" s="737">
        <f t="shared" si="51"/>
        <v>3310</v>
      </c>
      <c r="B3315" s="737" t="s">
        <v>5710</v>
      </c>
      <c r="C3315" s="737" t="s">
        <v>2376</v>
      </c>
      <c r="D3315" s="737" t="s">
        <v>2734</v>
      </c>
      <c r="E3315" s="737">
        <v>2012</v>
      </c>
      <c r="F3315" s="737" t="s">
        <v>1459</v>
      </c>
    </row>
    <row r="3316" spans="1:6" ht="16.5" customHeight="1">
      <c r="A3316" s="737">
        <f t="shared" si="51"/>
        <v>3311</v>
      </c>
      <c r="B3316" s="737" t="s">
        <v>5711</v>
      </c>
      <c r="C3316" s="737" t="s">
        <v>2376</v>
      </c>
      <c r="D3316" s="737" t="s">
        <v>2734</v>
      </c>
      <c r="E3316" s="737">
        <v>2012</v>
      </c>
      <c r="F3316" s="737" t="s">
        <v>1459</v>
      </c>
    </row>
    <row r="3317" spans="1:6" ht="16.5" customHeight="1">
      <c r="A3317" s="737">
        <f t="shared" si="51"/>
        <v>3312</v>
      </c>
      <c r="B3317" s="737" t="s">
        <v>5712</v>
      </c>
      <c r="C3317" s="737" t="s">
        <v>2376</v>
      </c>
      <c r="D3317" s="737" t="s">
        <v>2734</v>
      </c>
      <c r="E3317" s="737">
        <v>2012</v>
      </c>
      <c r="F3317" s="737" t="s">
        <v>1459</v>
      </c>
    </row>
    <row r="3318" spans="1:6" ht="16.5" customHeight="1">
      <c r="A3318" s="737">
        <f t="shared" si="51"/>
        <v>3313</v>
      </c>
      <c r="B3318" s="737" t="s">
        <v>5713</v>
      </c>
      <c r="C3318" s="737" t="s">
        <v>2376</v>
      </c>
      <c r="D3318" s="737" t="s">
        <v>2734</v>
      </c>
      <c r="E3318" s="737">
        <v>2012</v>
      </c>
      <c r="F3318" s="737" t="s">
        <v>1459</v>
      </c>
    </row>
    <row r="3319" spans="1:6" ht="16.5" customHeight="1">
      <c r="A3319" s="737">
        <f t="shared" si="51"/>
        <v>3314</v>
      </c>
      <c r="B3319" s="737" t="s">
        <v>5714</v>
      </c>
      <c r="C3319" s="737" t="s">
        <v>2376</v>
      </c>
      <c r="D3319" s="737" t="s">
        <v>2734</v>
      </c>
      <c r="E3319" s="737">
        <v>2012</v>
      </c>
      <c r="F3319" s="737" t="s">
        <v>1459</v>
      </c>
    </row>
    <row r="3320" spans="1:6" ht="16.5" customHeight="1">
      <c r="A3320" s="737">
        <f t="shared" si="51"/>
        <v>3315</v>
      </c>
      <c r="B3320" s="737" t="s">
        <v>5715</v>
      </c>
      <c r="C3320" s="737" t="s">
        <v>2376</v>
      </c>
      <c r="D3320" s="737" t="s">
        <v>2734</v>
      </c>
      <c r="E3320" s="737">
        <v>2012</v>
      </c>
      <c r="F3320" s="737" t="s">
        <v>1459</v>
      </c>
    </row>
    <row r="3321" spans="1:6" ht="16.5" customHeight="1">
      <c r="A3321" s="737">
        <f t="shared" si="51"/>
        <v>3316</v>
      </c>
      <c r="B3321" s="737" t="s">
        <v>5716</v>
      </c>
      <c r="C3321" s="737" t="s">
        <v>2376</v>
      </c>
      <c r="D3321" s="737" t="s">
        <v>2734</v>
      </c>
      <c r="E3321" s="737">
        <v>2012</v>
      </c>
      <c r="F3321" s="737" t="s">
        <v>1459</v>
      </c>
    </row>
    <row r="3322" spans="1:6" ht="16.5" customHeight="1">
      <c r="A3322" s="737">
        <f t="shared" si="51"/>
        <v>3317</v>
      </c>
      <c r="B3322" s="737" t="s">
        <v>5717</v>
      </c>
      <c r="C3322" s="737" t="s">
        <v>2376</v>
      </c>
      <c r="D3322" s="737" t="s">
        <v>3620</v>
      </c>
      <c r="E3322" s="737">
        <v>2003</v>
      </c>
      <c r="F3322" s="737" t="s">
        <v>1459</v>
      </c>
    </row>
    <row r="3323" spans="1:6" ht="16.5" customHeight="1">
      <c r="A3323" s="737">
        <f t="shared" si="51"/>
        <v>3318</v>
      </c>
      <c r="B3323" s="737" t="s">
        <v>5718</v>
      </c>
      <c r="C3323" s="737" t="s">
        <v>2376</v>
      </c>
      <c r="D3323" s="737" t="s">
        <v>3620</v>
      </c>
      <c r="E3323" s="737">
        <v>2003</v>
      </c>
      <c r="F3323" s="737" t="s">
        <v>1459</v>
      </c>
    </row>
    <row r="3324" spans="1:6" ht="16.5" customHeight="1">
      <c r="A3324" s="737">
        <f t="shared" si="51"/>
        <v>3319</v>
      </c>
      <c r="B3324" s="737" t="s">
        <v>5719</v>
      </c>
      <c r="C3324" s="737" t="s">
        <v>2376</v>
      </c>
      <c r="D3324" s="737" t="s">
        <v>3620</v>
      </c>
      <c r="E3324" s="737">
        <v>2004</v>
      </c>
      <c r="F3324" s="737" t="s">
        <v>1459</v>
      </c>
    </row>
    <row r="3325" spans="1:6" ht="16.5" customHeight="1">
      <c r="A3325" s="737">
        <f t="shared" si="51"/>
        <v>3320</v>
      </c>
      <c r="B3325" s="737" t="s">
        <v>5720</v>
      </c>
      <c r="C3325" s="737" t="s">
        <v>2376</v>
      </c>
      <c r="D3325" s="737" t="s">
        <v>3620</v>
      </c>
      <c r="E3325" s="737">
        <v>2004</v>
      </c>
      <c r="F3325" s="737" t="s">
        <v>1459</v>
      </c>
    </row>
    <row r="3326" spans="1:6" ht="16.5" customHeight="1">
      <c r="A3326" s="737">
        <f t="shared" si="51"/>
        <v>3321</v>
      </c>
      <c r="B3326" s="737" t="s">
        <v>5721</v>
      </c>
      <c r="C3326" s="737" t="s">
        <v>2376</v>
      </c>
      <c r="D3326" s="737" t="s">
        <v>3620</v>
      </c>
      <c r="E3326" s="737">
        <v>2004</v>
      </c>
      <c r="F3326" s="737" t="s">
        <v>1459</v>
      </c>
    </row>
    <row r="3327" spans="1:6" ht="16.5" customHeight="1">
      <c r="A3327" s="737">
        <f t="shared" si="51"/>
        <v>3322</v>
      </c>
      <c r="B3327" s="737" t="s">
        <v>5722</v>
      </c>
      <c r="C3327" s="737" t="s">
        <v>2376</v>
      </c>
      <c r="D3327" s="737" t="s">
        <v>3620</v>
      </c>
      <c r="E3327" s="737">
        <v>2012</v>
      </c>
      <c r="F3327" s="737" t="s">
        <v>1459</v>
      </c>
    </row>
    <row r="3328" spans="1:6" ht="16.5" customHeight="1">
      <c r="A3328" s="737">
        <f t="shared" si="51"/>
        <v>3323</v>
      </c>
      <c r="B3328" s="737" t="s">
        <v>5723</v>
      </c>
      <c r="C3328" s="737" t="s">
        <v>2376</v>
      </c>
      <c r="D3328" s="737" t="s">
        <v>3620</v>
      </c>
      <c r="E3328" s="737">
        <v>2012</v>
      </c>
      <c r="F3328" s="737" t="s">
        <v>1459</v>
      </c>
    </row>
    <row r="3329" spans="1:6" ht="16.5" customHeight="1">
      <c r="A3329" s="737">
        <f t="shared" si="51"/>
        <v>3324</v>
      </c>
      <c r="B3329" s="737" t="s">
        <v>5724</v>
      </c>
      <c r="C3329" s="737" t="s">
        <v>2376</v>
      </c>
      <c r="D3329" s="737" t="s">
        <v>3620</v>
      </c>
      <c r="E3329" s="737">
        <v>2012</v>
      </c>
      <c r="F3329" s="737" t="s">
        <v>1459</v>
      </c>
    </row>
    <row r="3330" spans="1:6" ht="16.5" customHeight="1">
      <c r="A3330" s="737">
        <f t="shared" si="51"/>
        <v>3325</v>
      </c>
      <c r="B3330" s="737" t="s">
        <v>5725</v>
      </c>
      <c r="C3330" s="737" t="s">
        <v>2376</v>
      </c>
      <c r="D3330" s="737" t="s">
        <v>3620</v>
      </c>
      <c r="E3330" s="737">
        <v>2012</v>
      </c>
      <c r="F3330" s="737" t="s">
        <v>1459</v>
      </c>
    </row>
    <row r="3331" spans="1:6" ht="16.5" customHeight="1">
      <c r="A3331" s="737">
        <f t="shared" si="51"/>
        <v>3326</v>
      </c>
      <c r="B3331" s="737" t="s">
        <v>5726</v>
      </c>
      <c r="C3331" s="737" t="s">
        <v>2376</v>
      </c>
      <c r="D3331" s="737" t="s">
        <v>3620</v>
      </c>
      <c r="E3331" s="737">
        <v>2012</v>
      </c>
      <c r="F3331" s="737" t="s">
        <v>1459</v>
      </c>
    </row>
    <row r="3332" spans="1:6" ht="16.5" customHeight="1">
      <c r="A3332" s="737">
        <f t="shared" si="51"/>
        <v>3327</v>
      </c>
      <c r="B3332" s="737" t="s">
        <v>5727</v>
      </c>
      <c r="C3332" s="737" t="s">
        <v>2376</v>
      </c>
      <c r="D3332" s="737" t="s">
        <v>3620</v>
      </c>
      <c r="E3332" s="737">
        <v>2012</v>
      </c>
      <c r="F3332" s="737" t="s">
        <v>1459</v>
      </c>
    </row>
    <row r="3333" spans="1:6" ht="16.5" customHeight="1">
      <c r="A3333" s="737">
        <f t="shared" si="51"/>
        <v>3328</v>
      </c>
      <c r="B3333" s="737" t="s">
        <v>5728</v>
      </c>
      <c r="C3333" s="737" t="s">
        <v>2376</v>
      </c>
      <c r="D3333" s="737" t="s">
        <v>3620</v>
      </c>
      <c r="E3333" s="737">
        <v>2012</v>
      </c>
      <c r="F3333" s="737" t="s">
        <v>1459</v>
      </c>
    </row>
    <row r="3334" spans="1:6" ht="16.5" customHeight="1">
      <c r="A3334" s="737">
        <f t="shared" si="51"/>
        <v>3329</v>
      </c>
      <c r="B3334" s="737" t="s">
        <v>5729</v>
      </c>
      <c r="C3334" s="737" t="s">
        <v>2376</v>
      </c>
      <c r="D3334" s="737" t="s">
        <v>5730</v>
      </c>
      <c r="E3334" s="737">
        <v>2011</v>
      </c>
      <c r="F3334" s="737" t="s">
        <v>1459</v>
      </c>
    </row>
    <row r="3335" spans="1:6" ht="16.5" customHeight="1">
      <c r="A3335" s="737">
        <f t="shared" si="51"/>
        <v>3330</v>
      </c>
      <c r="B3335" s="737" t="s">
        <v>5731</v>
      </c>
      <c r="C3335" s="737" t="s">
        <v>2376</v>
      </c>
      <c r="D3335" s="737" t="s">
        <v>5730</v>
      </c>
      <c r="E3335" s="737">
        <v>2012</v>
      </c>
      <c r="F3335" s="737" t="s">
        <v>1459</v>
      </c>
    </row>
    <row r="3336" spans="1:6" ht="16.5" customHeight="1">
      <c r="A3336" s="737">
        <f t="shared" ref="A3336:A3399" si="52">A3335+1</f>
        <v>3331</v>
      </c>
      <c r="B3336" s="737" t="s">
        <v>5732</v>
      </c>
      <c r="C3336" s="737" t="s">
        <v>2376</v>
      </c>
      <c r="D3336" s="737" t="s">
        <v>5730</v>
      </c>
      <c r="E3336" s="737">
        <v>2012</v>
      </c>
      <c r="F3336" s="737" t="s">
        <v>1459</v>
      </c>
    </row>
    <row r="3337" spans="1:6" ht="16.5" customHeight="1">
      <c r="A3337" s="737">
        <f t="shared" si="52"/>
        <v>3332</v>
      </c>
      <c r="B3337" s="737" t="s">
        <v>5733</v>
      </c>
      <c r="C3337" s="737" t="s">
        <v>2376</v>
      </c>
      <c r="D3337" s="737" t="s">
        <v>5730</v>
      </c>
      <c r="E3337" s="737">
        <v>2012</v>
      </c>
      <c r="F3337" s="737" t="s">
        <v>1459</v>
      </c>
    </row>
    <row r="3338" spans="1:6" ht="16.5" customHeight="1">
      <c r="A3338" s="737">
        <f t="shared" si="52"/>
        <v>3333</v>
      </c>
      <c r="B3338" s="737" t="s">
        <v>5734</v>
      </c>
      <c r="C3338" s="737" t="s">
        <v>2376</v>
      </c>
      <c r="D3338" s="737" t="s">
        <v>5730</v>
      </c>
      <c r="E3338" s="737">
        <v>2012</v>
      </c>
      <c r="F3338" s="737" t="s">
        <v>1459</v>
      </c>
    </row>
    <row r="3339" spans="1:6" ht="16.5" customHeight="1">
      <c r="A3339" s="737">
        <f t="shared" si="52"/>
        <v>3334</v>
      </c>
      <c r="B3339" s="737" t="s">
        <v>5735</v>
      </c>
      <c r="C3339" s="737" t="s">
        <v>2376</v>
      </c>
      <c r="D3339" s="737" t="s">
        <v>5730</v>
      </c>
      <c r="E3339" s="737">
        <v>2012</v>
      </c>
      <c r="F3339" s="737" t="s">
        <v>1459</v>
      </c>
    </row>
    <row r="3340" spans="1:6" ht="16.5" customHeight="1">
      <c r="A3340" s="737">
        <f t="shared" si="52"/>
        <v>3335</v>
      </c>
      <c r="B3340" s="737" t="s">
        <v>5736</v>
      </c>
      <c r="C3340" s="737" t="s">
        <v>2376</v>
      </c>
      <c r="D3340" s="737" t="s">
        <v>5730</v>
      </c>
      <c r="E3340" s="737">
        <v>2012</v>
      </c>
      <c r="F3340" s="737" t="s">
        <v>1459</v>
      </c>
    </row>
    <row r="3341" spans="1:6" ht="16.5" customHeight="1">
      <c r="A3341" s="737">
        <f t="shared" si="52"/>
        <v>3336</v>
      </c>
      <c r="B3341" s="737" t="s">
        <v>5737</v>
      </c>
      <c r="C3341" s="737" t="s">
        <v>2376</v>
      </c>
      <c r="D3341" s="737" t="s">
        <v>2377</v>
      </c>
      <c r="E3341" s="737">
        <v>1994</v>
      </c>
      <c r="F3341" s="737" t="s">
        <v>1459</v>
      </c>
    </row>
    <row r="3342" spans="1:6" ht="16.5" customHeight="1">
      <c r="A3342" s="737">
        <f t="shared" si="52"/>
        <v>3337</v>
      </c>
      <c r="B3342" s="737" t="s">
        <v>5738</v>
      </c>
      <c r="C3342" s="737" t="s">
        <v>2376</v>
      </c>
      <c r="D3342" s="737" t="s">
        <v>2377</v>
      </c>
      <c r="E3342" s="737">
        <v>2010</v>
      </c>
      <c r="F3342" s="737" t="s">
        <v>1459</v>
      </c>
    </row>
    <row r="3343" spans="1:6" ht="16.5" customHeight="1">
      <c r="A3343" s="737">
        <f t="shared" si="52"/>
        <v>3338</v>
      </c>
      <c r="B3343" s="737" t="s">
        <v>5739</v>
      </c>
      <c r="C3343" s="737" t="s">
        <v>2376</v>
      </c>
      <c r="D3343" s="737" t="s">
        <v>2377</v>
      </c>
      <c r="E3343" s="737">
        <v>2010</v>
      </c>
      <c r="F3343" s="737" t="s">
        <v>1459</v>
      </c>
    </row>
    <row r="3344" spans="1:6" ht="16.5" customHeight="1">
      <c r="A3344" s="737">
        <f t="shared" si="52"/>
        <v>3339</v>
      </c>
      <c r="B3344" s="737" t="s">
        <v>5740</v>
      </c>
      <c r="C3344" s="737" t="s">
        <v>2376</v>
      </c>
      <c r="D3344" s="737" t="s">
        <v>2377</v>
      </c>
      <c r="E3344" s="737">
        <v>2011</v>
      </c>
      <c r="F3344" s="737" t="s">
        <v>1459</v>
      </c>
    </row>
    <row r="3345" spans="1:6" ht="16.5" customHeight="1">
      <c r="A3345" s="737">
        <f t="shared" si="52"/>
        <v>3340</v>
      </c>
      <c r="B3345" s="737" t="s">
        <v>5741</v>
      </c>
      <c r="C3345" s="737" t="s">
        <v>2376</v>
      </c>
      <c r="D3345" s="737" t="s">
        <v>2377</v>
      </c>
      <c r="E3345" s="737">
        <v>2011</v>
      </c>
      <c r="F3345" s="737" t="s">
        <v>1459</v>
      </c>
    </row>
    <row r="3346" spans="1:6" ht="16.5" customHeight="1">
      <c r="A3346" s="737">
        <f t="shared" si="52"/>
        <v>3341</v>
      </c>
      <c r="B3346" s="737" t="s">
        <v>5742</v>
      </c>
      <c r="C3346" s="737" t="s">
        <v>2376</v>
      </c>
      <c r="D3346" s="737" t="s">
        <v>2377</v>
      </c>
      <c r="E3346" s="737">
        <v>2011</v>
      </c>
      <c r="F3346" s="737" t="s">
        <v>1459</v>
      </c>
    </row>
    <row r="3347" spans="1:6" ht="16.5" customHeight="1">
      <c r="A3347" s="737">
        <f t="shared" si="52"/>
        <v>3342</v>
      </c>
      <c r="B3347" s="737" t="s">
        <v>5743</v>
      </c>
      <c r="C3347" s="737" t="s">
        <v>2376</v>
      </c>
      <c r="D3347" s="737" t="s">
        <v>2377</v>
      </c>
      <c r="E3347" s="737">
        <v>2011</v>
      </c>
      <c r="F3347" s="737" t="s">
        <v>1459</v>
      </c>
    </row>
    <row r="3348" spans="1:6" ht="16.5" customHeight="1">
      <c r="A3348" s="737">
        <f t="shared" si="52"/>
        <v>3343</v>
      </c>
      <c r="B3348" s="737" t="s">
        <v>5744</v>
      </c>
      <c r="C3348" s="737" t="s">
        <v>2376</v>
      </c>
      <c r="D3348" s="737" t="s">
        <v>2377</v>
      </c>
      <c r="E3348" s="737">
        <v>2011</v>
      </c>
      <c r="F3348" s="737" t="s">
        <v>1459</v>
      </c>
    </row>
    <row r="3349" spans="1:6" ht="16.5" customHeight="1">
      <c r="A3349" s="737">
        <f t="shared" si="52"/>
        <v>3344</v>
      </c>
      <c r="B3349" s="737" t="s">
        <v>5745</v>
      </c>
      <c r="C3349" s="737" t="s">
        <v>2376</v>
      </c>
      <c r="D3349" s="737" t="s">
        <v>2377</v>
      </c>
      <c r="E3349" s="737">
        <v>2011</v>
      </c>
      <c r="F3349" s="737" t="s">
        <v>1459</v>
      </c>
    </row>
    <row r="3350" spans="1:6" ht="16.5" customHeight="1">
      <c r="A3350" s="737">
        <f t="shared" si="52"/>
        <v>3345</v>
      </c>
      <c r="B3350" s="737" t="s">
        <v>5746</v>
      </c>
      <c r="C3350" s="737" t="s">
        <v>2376</v>
      </c>
      <c r="D3350" s="737" t="s">
        <v>2377</v>
      </c>
      <c r="E3350" s="737">
        <v>2012</v>
      </c>
      <c r="F3350" s="737" t="s">
        <v>1459</v>
      </c>
    </row>
    <row r="3351" spans="1:6" ht="16.5" customHeight="1">
      <c r="A3351" s="737">
        <f t="shared" si="52"/>
        <v>3346</v>
      </c>
      <c r="B3351" s="737" t="s">
        <v>5747</v>
      </c>
      <c r="C3351" s="737" t="s">
        <v>2376</v>
      </c>
      <c r="D3351" s="737" t="s">
        <v>2377</v>
      </c>
      <c r="E3351" s="737">
        <v>2012</v>
      </c>
      <c r="F3351" s="737" t="s">
        <v>1459</v>
      </c>
    </row>
    <row r="3352" spans="1:6" ht="16.5" customHeight="1">
      <c r="A3352" s="737">
        <f t="shared" si="52"/>
        <v>3347</v>
      </c>
      <c r="B3352" s="737" t="s">
        <v>5748</v>
      </c>
      <c r="C3352" s="737" t="s">
        <v>2376</v>
      </c>
      <c r="D3352" s="737" t="s">
        <v>2377</v>
      </c>
      <c r="E3352" s="737">
        <v>2012</v>
      </c>
      <c r="F3352" s="737" t="s">
        <v>1459</v>
      </c>
    </row>
    <row r="3353" spans="1:6" ht="16.5" customHeight="1">
      <c r="A3353" s="737">
        <f t="shared" si="52"/>
        <v>3348</v>
      </c>
      <c r="B3353" s="737" t="s">
        <v>5749</v>
      </c>
      <c r="C3353" s="737" t="s">
        <v>2376</v>
      </c>
      <c r="D3353" s="737" t="s">
        <v>2377</v>
      </c>
      <c r="E3353" s="737">
        <v>2012</v>
      </c>
      <c r="F3353" s="737" t="s">
        <v>1459</v>
      </c>
    </row>
    <row r="3354" spans="1:6" ht="16.5" customHeight="1">
      <c r="A3354" s="737">
        <f t="shared" si="52"/>
        <v>3349</v>
      </c>
      <c r="B3354" s="737" t="s">
        <v>5750</v>
      </c>
      <c r="C3354" s="737" t="s">
        <v>2376</v>
      </c>
      <c r="D3354" s="737" t="s">
        <v>2377</v>
      </c>
      <c r="E3354" s="737">
        <v>2012</v>
      </c>
      <c r="F3354" s="737" t="s">
        <v>1459</v>
      </c>
    </row>
    <row r="3355" spans="1:6" ht="16.5" customHeight="1">
      <c r="A3355" s="737">
        <f t="shared" si="52"/>
        <v>3350</v>
      </c>
      <c r="B3355" s="737" t="s">
        <v>5751</v>
      </c>
      <c r="C3355" s="737" t="s">
        <v>2376</v>
      </c>
      <c r="D3355" s="737" t="s">
        <v>2377</v>
      </c>
      <c r="E3355" s="737">
        <v>2012</v>
      </c>
      <c r="F3355" s="737" t="s">
        <v>1459</v>
      </c>
    </row>
    <row r="3356" spans="1:6" ht="16.5" customHeight="1">
      <c r="A3356" s="737">
        <f t="shared" si="52"/>
        <v>3351</v>
      </c>
      <c r="B3356" s="737" t="s">
        <v>5752</v>
      </c>
      <c r="C3356" s="737" t="s">
        <v>2376</v>
      </c>
      <c r="D3356" s="737" t="s">
        <v>2377</v>
      </c>
      <c r="E3356" s="737">
        <v>2012</v>
      </c>
      <c r="F3356" s="737" t="s">
        <v>1459</v>
      </c>
    </row>
    <row r="3357" spans="1:6" ht="16.5" customHeight="1">
      <c r="A3357" s="737">
        <f t="shared" si="52"/>
        <v>3352</v>
      </c>
      <c r="B3357" s="737" t="s">
        <v>5753</v>
      </c>
      <c r="C3357" s="737" t="s">
        <v>2376</v>
      </c>
      <c r="D3357" s="737" t="s">
        <v>2377</v>
      </c>
      <c r="E3357" s="737">
        <v>2012</v>
      </c>
      <c r="F3357" s="737" t="s">
        <v>1459</v>
      </c>
    </row>
    <row r="3358" spans="1:6" ht="16.5" customHeight="1">
      <c r="A3358" s="737">
        <f t="shared" si="52"/>
        <v>3353</v>
      </c>
      <c r="B3358" s="737" t="s">
        <v>5754</v>
      </c>
      <c r="C3358" s="737" t="s">
        <v>2376</v>
      </c>
      <c r="D3358" s="737" t="s">
        <v>2377</v>
      </c>
      <c r="E3358" s="737">
        <v>2012</v>
      </c>
      <c r="F3358" s="737" t="s">
        <v>1459</v>
      </c>
    </row>
    <row r="3359" spans="1:6" ht="16.5" customHeight="1">
      <c r="A3359" s="737">
        <f t="shared" si="52"/>
        <v>3354</v>
      </c>
      <c r="B3359" s="737" t="s">
        <v>5755</v>
      </c>
      <c r="C3359" s="737" t="s">
        <v>2376</v>
      </c>
      <c r="D3359" s="737" t="s">
        <v>2377</v>
      </c>
      <c r="E3359" s="737">
        <v>2012</v>
      </c>
      <c r="F3359" s="737" t="s">
        <v>1459</v>
      </c>
    </row>
    <row r="3360" spans="1:6" ht="16.5" customHeight="1">
      <c r="A3360" s="737">
        <f t="shared" si="52"/>
        <v>3355</v>
      </c>
      <c r="B3360" s="737" t="s">
        <v>5756</v>
      </c>
      <c r="C3360" s="737" t="s">
        <v>2376</v>
      </c>
      <c r="D3360" s="737" t="s">
        <v>2377</v>
      </c>
      <c r="E3360" s="737">
        <v>2012</v>
      </c>
      <c r="F3360" s="737" t="s">
        <v>1459</v>
      </c>
    </row>
    <row r="3361" spans="1:6" ht="16.5" customHeight="1">
      <c r="A3361" s="737">
        <f t="shared" si="52"/>
        <v>3356</v>
      </c>
      <c r="B3361" s="737" t="s">
        <v>5757</v>
      </c>
      <c r="C3361" s="737" t="s">
        <v>2376</v>
      </c>
      <c r="D3361" s="737" t="s">
        <v>2377</v>
      </c>
      <c r="E3361" s="737">
        <v>2012</v>
      </c>
      <c r="F3361" s="737" t="s">
        <v>1459</v>
      </c>
    </row>
    <row r="3362" spans="1:6" ht="16.5" customHeight="1">
      <c r="A3362" s="737">
        <f t="shared" si="52"/>
        <v>3357</v>
      </c>
      <c r="B3362" s="737" t="s">
        <v>5758</v>
      </c>
      <c r="C3362" s="737" t="s">
        <v>2376</v>
      </c>
      <c r="D3362" s="737" t="s">
        <v>2377</v>
      </c>
      <c r="E3362" s="737">
        <v>2012</v>
      </c>
      <c r="F3362" s="737" t="s">
        <v>1459</v>
      </c>
    </row>
    <row r="3363" spans="1:6" ht="16.5" customHeight="1">
      <c r="A3363" s="737">
        <f t="shared" si="52"/>
        <v>3358</v>
      </c>
      <c r="B3363" s="737" t="s">
        <v>5759</v>
      </c>
      <c r="C3363" s="737" t="s">
        <v>2376</v>
      </c>
      <c r="D3363" s="737" t="s">
        <v>2377</v>
      </c>
      <c r="E3363" s="737">
        <v>2012</v>
      </c>
      <c r="F3363" s="737" t="s">
        <v>1459</v>
      </c>
    </row>
    <row r="3364" spans="1:6" ht="16.5" customHeight="1">
      <c r="A3364" s="737">
        <f t="shared" si="52"/>
        <v>3359</v>
      </c>
      <c r="B3364" s="737" t="s">
        <v>5760</v>
      </c>
      <c r="C3364" s="737" t="s">
        <v>2376</v>
      </c>
      <c r="D3364" s="737" t="s">
        <v>2377</v>
      </c>
      <c r="E3364" s="737">
        <v>2012</v>
      </c>
      <c r="F3364" s="737" t="s">
        <v>1459</v>
      </c>
    </row>
    <row r="3365" spans="1:6" ht="16.5" customHeight="1">
      <c r="A3365" s="737">
        <f t="shared" si="52"/>
        <v>3360</v>
      </c>
      <c r="B3365" s="737" t="s">
        <v>5761</v>
      </c>
      <c r="C3365" s="737" t="s">
        <v>2376</v>
      </c>
      <c r="D3365" s="737" t="s">
        <v>2377</v>
      </c>
      <c r="E3365" s="737">
        <v>2012</v>
      </c>
      <c r="F3365" s="737" t="s">
        <v>1459</v>
      </c>
    </row>
    <row r="3366" spans="1:6" ht="16.5" customHeight="1">
      <c r="A3366" s="737">
        <f t="shared" si="52"/>
        <v>3361</v>
      </c>
      <c r="B3366" s="737" t="s">
        <v>5762</v>
      </c>
      <c r="C3366" s="737" t="s">
        <v>2376</v>
      </c>
      <c r="D3366" s="737" t="s">
        <v>2377</v>
      </c>
      <c r="E3366" s="737">
        <v>2012</v>
      </c>
      <c r="F3366" s="737" t="s">
        <v>1459</v>
      </c>
    </row>
    <row r="3367" spans="1:6" ht="16.5" customHeight="1">
      <c r="A3367" s="737">
        <f t="shared" si="52"/>
        <v>3362</v>
      </c>
      <c r="B3367" s="737" t="s">
        <v>5763</v>
      </c>
      <c r="C3367" s="737" t="s">
        <v>2376</v>
      </c>
      <c r="D3367" s="737" t="s">
        <v>2377</v>
      </c>
      <c r="E3367" s="737">
        <v>2012</v>
      </c>
      <c r="F3367" s="737" t="s">
        <v>1459</v>
      </c>
    </row>
    <row r="3368" spans="1:6" ht="16.5" customHeight="1">
      <c r="A3368" s="737">
        <f t="shared" si="52"/>
        <v>3363</v>
      </c>
      <c r="B3368" s="737" t="s">
        <v>5764</v>
      </c>
      <c r="C3368" s="737" t="s">
        <v>2376</v>
      </c>
      <c r="D3368" s="737" t="s">
        <v>2377</v>
      </c>
      <c r="E3368" s="737">
        <v>2012</v>
      </c>
      <c r="F3368" s="737" t="s">
        <v>1459</v>
      </c>
    </row>
    <row r="3369" spans="1:6" ht="16.5" customHeight="1">
      <c r="A3369" s="737">
        <f t="shared" si="52"/>
        <v>3364</v>
      </c>
      <c r="B3369" s="737" t="s">
        <v>5765</v>
      </c>
      <c r="C3369" s="737" t="s">
        <v>2376</v>
      </c>
      <c r="D3369" s="737" t="s">
        <v>2377</v>
      </c>
      <c r="E3369" s="737">
        <v>2012</v>
      </c>
      <c r="F3369" s="737" t="s">
        <v>1459</v>
      </c>
    </row>
    <row r="3370" spans="1:6" ht="16.5" customHeight="1">
      <c r="A3370" s="737">
        <f t="shared" si="52"/>
        <v>3365</v>
      </c>
      <c r="B3370" s="737" t="s">
        <v>5766</v>
      </c>
      <c r="C3370" s="737" t="s">
        <v>2376</v>
      </c>
      <c r="D3370" s="737" t="s">
        <v>2377</v>
      </c>
      <c r="E3370" s="737">
        <v>2012</v>
      </c>
      <c r="F3370" s="737" t="s">
        <v>1459</v>
      </c>
    </row>
    <row r="3371" spans="1:6" ht="16.5" customHeight="1">
      <c r="A3371" s="737">
        <f t="shared" si="52"/>
        <v>3366</v>
      </c>
      <c r="B3371" s="737" t="s">
        <v>5767</v>
      </c>
      <c r="C3371" s="737" t="s">
        <v>2376</v>
      </c>
      <c r="D3371" s="737" t="s">
        <v>2377</v>
      </c>
      <c r="E3371" s="737">
        <v>2012</v>
      </c>
      <c r="F3371" s="737" t="s">
        <v>1459</v>
      </c>
    </row>
    <row r="3372" spans="1:6" ht="16.5" customHeight="1">
      <c r="A3372" s="737">
        <f t="shared" si="52"/>
        <v>3367</v>
      </c>
      <c r="B3372" s="737" t="s">
        <v>5768</v>
      </c>
      <c r="C3372" s="737" t="s">
        <v>2376</v>
      </c>
      <c r="D3372" s="737" t="s">
        <v>2377</v>
      </c>
      <c r="E3372" s="737">
        <v>2012</v>
      </c>
      <c r="F3372" s="737" t="s">
        <v>1459</v>
      </c>
    </row>
    <row r="3373" spans="1:6" ht="16.5" customHeight="1">
      <c r="A3373" s="737">
        <f t="shared" si="52"/>
        <v>3368</v>
      </c>
      <c r="B3373" s="737" t="s">
        <v>5769</v>
      </c>
      <c r="C3373" s="737" t="s">
        <v>2376</v>
      </c>
      <c r="D3373" s="737" t="s">
        <v>2377</v>
      </c>
      <c r="E3373" s="737">
        <v>2012</v>
      </c>
      <c r="F3373" s="737" t="s">
        <v>1459</v>
      </c>
    </row>
    <row r="3374" spans="1:6" ht="16.5" customHeight="1">
      <c r="A3374" s="737">
        <f t="shared" si="52"/>
        <v>3369</v>
      </c>
      <c r="B3374" s="737" t="s">
        <v>5770</v>
      </c>
      <c r="C3374" s="737" t="s">
        <v>2376</v>
      </c>
      <c r="D3374" s="737" t="s">
        <v>2377</v>
      </c>
      <c r="E3374" s="737">
        <v>2012</v>
      </c>
      <c r="F3374" s="737" t="s">
        <v>1459</v>
      </c>
    </row>
    <row r="3375" spans="1:6" ht="16.5" customHeight="1">
      <c r="A3375" s="737">
        <f t="shared" si="52"/>
        <v>3370</v>
      </c>
      <c r="B3375" s="737" t="s">
        <v>5771</v>
      </c>
      <c r="C3375" s="737" t="s">
        <v>2376</v>
      </c>
      <c r="D3375" s="737" t="s">
        <v>2377</v>
      </c>
      <c r="E3375" s="737">
        <v>2012</v>
      </c>
      <c r="F3375" s="737" t="s">
        <v>1459</v>
      </c>
    </row>
    <row r="3376" spans="1:6" ht="16.5" customHeight="1">
      <c r="A3376" s="737">
        <f t="shared" si="52"/>
        <v>3371</v>
      </c>
      <c r="B3376" s="737" t="s">
        <v>5772</v>
      </c>
      <c r="C3376" s="737" t="s">
        <v>2376</v>
      </c>
      <c r="D3376" s="737" t="s">
        <v>2377</v>
      </c>
      <c r="E3376" s="737">
        <v>2012</v>
      </c>
      <c r="F3376" s="737" t="s">
        <v>1459</v>
      </c>
    </row>
    <row r="3377" spans="1:6" ht="16.5" customHeight="1">
      <c r="A3377" s="737">
        <f t="shared" si="52"/>
        <v>3372</v>
      </c>
      <c r="B3377" s="737" t="s">
        <v>5773</v>
      </c>
      <c r="C3377" s="737" t="s">
        <v>2376</v>
      </c>
      <c r="D3377" s="737" t="s">
        <v>2377</v>
      </c>
      <c r="E3377" s="737">
        <v>2012</v>
      </c>
      <c r="F3377" s="737" t="s">
        <v>1459</v>
      </c>
    </row>
    <row r="3378" spans="1:6" ht="16.5" customHeight="1">
      <c r="A3378" s="737">
        <f t="shared" si="52"/>
        <v>3373</v>
      </c>
      <c r="B3378" s="737" t="s">
        <v>5774</v>
      </c>
      <c r="C3378" s="737" t="s">
        <v>2376</v>
      </c>
      <c r="D3378" s="737" t="s">
        <v>2377</v>
      </c>
      <c r="E3378" s="737">
        <v>2012</v>
      </c>
      <c r="F3378" s="737" t="s">
        <v>1459</v>
      </c>
    </row>
    <row r="3379" spans="1:6" ht="16.5" customHeight="1">
      <c r="A3379" s="737">
        <f t="shared" si="52"/>
        <v>3374</v>
      </c>
      <c r="B3379" s="737" t="s">
        <v>5775</v>
      </c>
      <c r="C3379" s="737" t="s">
        <v>2376</v>
      </c>
      <c r="D3379" s="737" t="s">
        <v>2377</v>
      </c>
      <c r="E3379" s="737">
        <v>2012</v>
      </c>
      <c r="F3379" s="737" t="s">
        <v>1459</v>
      </c>
    </row>
    <row r="3380" spans="1:6" ht="16.5" customHeight="1">
      <c r="A3380" s="737">
        <f t="shared" si="52"/>
        <v>3375</v>
      </c>
      <c r="B3380" s="737" t="s">
        <v>5776</v>
      </c>
      <c r="C3380" s="737" t="s">
        <v>2376</v>
      </c>
      <c r="D3380" s="737" t="s">
        <v>2377</v>
      </c>
      <c r="E3380" s="737">
        <v>2012</v>
      </c>
      <c r="F3380" s="737" t="s">
        <v>1459</v>
      </c>
    </row>
    <row r="3381" spans="1:6" ht="16.5" customHeight="1">
      <c r="A3381" s="737">
        <f t="shared" si="52"/>
        <v>3376</v>
      </c>
      <c r="B3381" s="737" t="s">
        <v>5777</v>
      </c>
      <c r="C3381" s="737" t="s">
        <v>2376</v>
      </c>
      <c r="D3381" s="737" t="s">
        <v>2377</v>
      </c>
      <c r="E3381" s="737">
        <v>2012</v>
      </c>
      <c r="F3381" s="737" t="s">
        <v>1459</v>
      </c>
    </row>
    <row r="3382" spans="1:6" ht="16.5" customHeight="1">
      <c r="A3382" s="737">
        <f t="shared" si="52"/>
        <v>3377</v>
      </c>
      <c r="B3382" s="737" t="s">
        <v>5778</v>
      </c>
      <c r="C3382" s="737" t="s">
        <v>2376</v>
      </c>
      <c r="D3382" s="737" t="s">
        <v>2377</v>
      </c>
      <c r="E3382" s="737">
        <v>2012</v>
      </c>
      <c r="F3382" s="737" t="s">
        <v>1459</v>
      </c>
    </row>
    <row r="3383" spans="1:6" ht="16.5" customHeight="1">
      <c r="A3383" s="737">
        <f t="shared" si="52"/>
        <v>3378</v>
      </c>
      <c r="B3383" s="737" t="s">
        <v>5779</v>
      </c>
      <c r="C3383" s="737" t="s">
        <v>2376</v>
      </c>
      <c r="D3383" s="737" t="s">
        <v>2377</v>
      </c>
      <c r="E3383" s="737">
        <v>2012</v>
      </c>
      <c r="F3383" s="737" t="s">
        <v>1459</v>
      </c>
    </row>
    <row r="3384" spans="1:6" ht="16.5" customHeight="1">
      <c r="A3384" s="737">
        <f t="shared" si="52"/>
        <v>3379</v>
      </c>
      <c r="B3384" s="737" t="s">
        <v>5780</v>
      </c>
      <c r="C3384" s="737" t="s">
        <v>2376</v>
      </c>
      <c r="D3384" s="737" t="s">
        <v>2377</v>
      </c>
      <c r="E3384" s="737">
        <v>2012</v>
      </c>
      <c r="F3384" s="737" t="s">
        <v>1459</v>
      </c>
    </row>
    <row r="3385" spans="1:6" ht="16.5" customHeight="1">
      <c r="A3385" s="737">
        <f t="shared" si="52"/>
        <v>3380</v>
      </c>
      <c r="B3385" s="737" t="s">
        <v>5781</v>
      </c>
      <c r="C3385" s="737" t="s">
        <v>2376</v>
      </c>
      <c r="D3385" s="737" t="s">
        <v>2377</v>
      </c>
      <c r="E3385" s="737">
        <v>2012</v>
      </c>
      <c r="F3385" s="737" t="s">
        <v>1459</v>
      </c>
    </row>
    <row r="3386" spans="1:6" ht="16.5" customHeight="1">
      <c r="A3386" s="737">
        <f t="shared" si="52"/>
        <v>3381</v>
      </c>
      <c r="B3386" s="737" t="s">
        <v>5782</v>
      </c>
      <c r="C3386" s="737" t="s">
        <v>2376</v>
      </c>
      <c r="D3386" s="737" t="s">
        <v>2377</v>
      </c>
      <c r="E3386" s="737">
        <v>2012</v>
      </c>
      <c r="F3386" s="737" t="s">
        <v>1459</v>
      </c>
    </row>
    <row r="3387" spans="1:6" ht="16.5" customHeight="1">
      <c r="A3387" s="737">
        <f t="shared" si="52"/>
        <v>3382</v>
      </c>
      <c r="B3387" s="737" t="s">
        <v>5783</v>
      </c>
      <c r="C3387" s="737" t="s">
        <v>2376</v>
      </c>
      <c r="D3387" s="737" t="s">
        <v>2377</v>
      </c>
      <c r="E3387" s="737">
        <v>2012</v>
      </c>
      <c r="F3387" s="737" t="s">
        <v>1459</v>
      </c>
    </row>
    <row r="3388" spans="1:6" ht="16.5" customHeight="1">
      <c r="A3388" s="737">
        <f t="shared" si="52"/>
        <v>3383</v>
      </c>
      <c r="B3388" s="737" t="s">
        <v>5784</v>
      </c>
      <c r="C3388" s="737" t="s">
        <v>2376</v>
      </c>
      <c r="D3388" s="737" t="s">
        <v>2377</v>
      </c>
      <c r="E3388" s="737">
        <v>2012</v>
      </c>
      <c r="F3388" s="737" t="s">
        <v>1459</v>
      </c>
    </row>
    <row r="3389" spans="1:6" ht="16.5" customHeight="1">
      <c r="A3389" s="737">
        <f t="shared" si="52"/>
        <v>3384</v>
      </c>
      <c r="B3389" s="737" t="s">
        <v>5785</v>
      </c>
      <c r="C3389" s="737" t="s">
        <v>2376</v>
      </c>
      <c r="D3389" s="737" t="s">
        <v>2377</v>
      </c>
      <c r="E3389" s="737">
        <v>2012</v>
      </c>
      <c r="F3389" s="737" t="s">
        <v>1459</v>
      </c>
    </row>
    <row r="3390" spans="1:6" ht="16.5" customHeight="1">
      <c r="A3390" s="737">
        <f t="shared" si="52"/>
        <v>3385</v>
      </c>
      <c r="B3390" s="737" t="s">
        <v>5786</v>
      </c>
      <c r="C3390" s="737" t="s">
        <v>2376</v>
      </c>
      <c r="D3390" s="737" t="s">
        <v>2377</v>
      </c>
      <c r="E3390" s="737">
        <v>2013</v>
      </c>
      <c r="F3390" s="737" t="s">
        <v>1459</v>
      </c>
    </row>
    <row r="3391" spans="1:6" ht="16.5" customHeight="1">
      <c r="A3391" s="737">
        <f t="shared" si="52"/>
        <v>3386</v>
      </c>
      <c r="B3391" s="737" t="s">
        <v>5787</v>
      </c>
      <c r="C3391" s="737" t="s">
        <v>2376</v>
      </c>
      <c r="D3391" s="737" t="s">
        <v>2377</v>
      </c>
      <c r="E3391" s="737">
        <v>2013</v>
      </c>
      <c r="F3391" s="737" t="s">
        <v>1459</v>
      </c>
    </row>
    <row r="3392" spans="1:6" ht="16.5" customHeight="1">
      <c r="A3392" s="737">
        <f t="shared" si="52"/>
        <v>3387</v>
      </c>
      <c r="B3392" s="737" t="s">
        <v>5788</v>
      </c>
      <c r="C3392" s="737" t="s">
        <v>2376</v>
      </c>
      <c r="D3392" s="737" t="s">
        <v>2377</v>
      </c>
      <c r="E3392" s="737">
        <v>2013</v>
      </c>
      <c r="F3392" s="737" t="s">
        <v>1459</v>
      </c>
    </row>
    <row r="3393" spans="1:6" ht="16.5" customHeight="1">
      <c r="A3393" s="737">
        <f t="shared" si="52"/>
        <v>3388</v>
      </c>
      <c r="B3393" s="737" t="s">
        <v>5789</v>
      </c>
      <c r="C3393" s="737" t="s">
        <v>2376</v>
      </c>
      <c r="D3393" s="737" t="s">
        <v>2377</v>
      </c>
      <c r="E3393" s="737">
        <v>2013</v>
      </c>
      <c r="F3393" s="737" t="s">
        <v>1459</v>
      </c>
    </row>
    <row r="3394" spans="1:6" ht="16.5" customHeight="1">
      <c r="A3394" s="737">
        <f t="shared" si="52"/>
        <v>3389</v>
      </c>
      <c r="B3394" s="737" t="s">
        <v>5790</v>
      </c>
      <c r="C3394" s="737" t="s">
        <v>2376</v>
      </c>
      <c r="D3394" s="737" t="s">
        <v>2377</v>
      </c>
      <c r="E3394" s="737">
        <v>2013</v>
      </c>
      <c r="F3394" s="737" t="s">
        <v>1459</v>
      </c>
    </row>
    <row r="3395" spans="1:6" ht="16.5" customHeight="1">
      <c r="A3395" s="737">
        <f t="shared" si="52"/>
        <v>3390</v>
      </c>
      <c r="B3395" s="737" t="s">
        <v>5791</v>
      </c>
      <c r="C3395" s="737" t="s">
        <v>2376</v>
      </c>
      <c r="D3395" s="737" t="s">
        <v>2377</v>
      </c>
      <c r="E3395" s="737">
        <v>2013</v>
      </c>
      <c r="F3395" s="737" t="s">
        <v>1459</v>
      </c>
    </row>
    <row r="3396" spans="1:6" ht="16.5" customHeight="1">
      <c r="A3396" s="737">
        <f t="shared" si="52"/>
        <v>3391</v>
      </c>
      <c r="B3396" s="737" t="s">
        <v>5792</v>
      </c>
      <c r="C3396" s="737" t="s">
        <v>2376</v>
      </c>
      <c r="D3396" s="737" t="s">
        <v>2377</v>
      </c>
      <c r="E3396" s="737">
        <v>2013</v>
      </c>
      <c r="F3396" s="737" t="s">
        <v>1459</v>
      </c>
    </row>
    <row r="3397" spans="1:6" ht="16.5" customHeight="1">
      <c r="A3397" s="737">
        <f t="shared" si="52"/>
        <v>3392</v>
      </c>
      <c r="B3397" s="737" t="s">
        <v>5793</v>
      </c>
      <c r="C3397" s="737" t="s">
        <v>2376</v>
      </c>
      <c r="D3397" s="737" t="s">
        <v>2377</v>
      </c>
      <c r="E3397" s="737">
        <v>2013</v>
      </c>
      <c r="F3397" s="737" t="s">
        <v>1459</v>
      </c>
    </row>
    <row r="3398" spans="1:6" ht="16.5" customHeight="1">
      <c r="A3398" s="737">
        <f t="shared" si="52"/>
        <v>3393</v>
      </c>
      <c r="B3398" s="737" t="s">
        <v>5794</v>
      </c>
      <c r="C3398" s="737" t="s">
        <v>2376</v>
      </c>
      <c r="D3398" s="737" t="s">
        <v>2377</v>
      </c>
      <c r="E3398" s="737">
        <v>2013</v>
      </c>
      <c r="F3398" s="737" t="s">
        <v>1459</v>
      </c>
    </row>
    <row r="3399" spans="1:6" ht="16.5" customHeight="1">
      <c r="A3399" s="737">
        <f t="shared" si="52"/>
        <v>3394</v>
      </c>
      <c r="B3399" s="737" t="s">
        <v>5795</v>
      </c>
      <c r="C3399" s="737" t="s">
        <v>2376</v>
      </c>
      <c r="D3399" s="737" t="s">
        <v>2377</v>
      </c>
      <c r="E3399" s="737">
        <v>2013</v>
      </c>
      <c r="F3399" s="737" t="s">
        <v>1459</v>
      </c>
    </row>
    <row r="3400" spans="1:6" ht="16.5" customHeight="1">
      <c r="A3400" s="737">
        <f t="shared" ref="A3400:A3463" si="53">A3399+1</f>
        <v>3395</v>
      </c>
      <c r="B3400" s="737" t="s">
        <v>5796</v>
      </c>
      <c r="C3400" s="737" t="s">
        <v>2376</v>
      </c>
      <c r="D3400" s="737" t="s">
        <v>2377</v>
      </c>
      <c r="E3400" s="737">
        <v>2013</v>
      </c>
      <c r="F3400" s="737" t="s">
        <v>1459</v>
      </c>
    </row>
    <row r="3401" spans="1:6" ht="16.5" customHeight="1">
      <c r="A3401" s="737">
        <f t="shared" si="53"/>
        <v>3396</v>
      </c>
      <c r="B3401" s="737" t="s">
        <v>5797</v>
      </c>
      <c r="C3401" s="737" t="s">
        <v>2376</v>
      </c>
      <c r="D3401" s="737" t="s">
        <v>2377</v>
      </c>
      <c r="E3401" s="737">
        <v>2013</v>
      </c>
      <c r="F3401" s="737" t="s">
        <v>1459</v>
      </c>
    </row>
    <row r="3402" spans="1:6" ht="16.5" customHeight="1">
      <c r="A3402" s="737">
        <f t="shared" si="53"/>
        <v>3397</v>
      </c>
      <c r="B3402" s="737" t="s">
        <v>5798</v>
      </c>
      <c r="C3402" s="737" t="s">
        <v>2376</v>
      </c>
      <c r="D3402" s="737" t="s">
        <v>2377</v>
      </c>
      <c r="E3402" s="737">
        <v>2013</v>
      </c>
      <c r="F3402" s="737" t="s">
        <v>1459</v>
      </c>
    </row>
    <row r="3403" spans="1:6" ht="16.5" customHeight="1">
      <c r="A3403" s="737">
        <f t="shared" si="53"/>
        <v>3398</v>
      </c>
      <c r="B3403" s="737" t="s">
        <v>5799</v>
      </c>
      <c r="C3403" s="737" t="s">
        <v>2376</v>
      </c>
      <c r="D3403" s="737" t="s">
        <v>2377</v>
      </c>
      <c r="E3403" s="737">
        <v>2013</v>
      </c>
      <c r="F3403" s="737" t="s">
        <v>1459</v>
      </c>
    </row>
    <row r="3404" spans="1:6" ht="16.5" customHeight="1">
      <c r="A3404" s="737">
        <f t="shared" si="53"/>
        <v>3399</v>
      </c>
      <c r="B3404" s="737" t="s">
        <v>5800</v>
      </c>
      <c r="C3404" s="737" t="s">
        <v>2376</v>
      </c>
      <c r="D3404" s="737" t="s">
        <v>2377</v>
      </c>
      <c r="E3404" s="737">
        <v>2013</v>
      </c>
      <c r="F3404" s="737" t="s">
        <v>1459</v>
      </c>
    </row>
    <row r="3405" spans="1:6" ht="16.5" customHeight="1">
      <c r="A3405" s="737">
        <f t="shared" si="53"/>
        <v>3400</v>
      </c>
      <c r="B3405" s="737" t="s">
        <v>5801</v>
      </c>
      <c r="C3405" s="737" t="s">
        <v>2376</v>
      </c>
      <c r="D3405" s="737" t="s">
        <v>2377</v>
      </c>
      <c r="E3405" s="737">
        <v>2013</v>
      </c>
      <c r="F3405" s="737" t="s">
        <v>1459</v>
      </c>
    </row>
    <row r="3406" spans="1:6" ht="16.5" customHeight="1">
      <c r="A3406" s="737">
        <f t="shared" si="53"/>
        <v>3401</v>
      </c>
      <c r="B3406" s="737" t="s">
        <v>5802</v>
      </c>
      <c r="C3406" s="737" t="s">
        <v>2376</v>
      </c>
      <c r="D3406" s="737" t="s">
        <v>2377</v>
      </c>
      <c r="E3406" s="737">
        <v>2013</v>
      </c>
      <c r="F3406" s="737" t="s">
        <v>1459</v>
      </c>
    </row>
    <row r="3407" spans="1:6" ht="16.5" customHeight="1">
      <c r="A3407" s="737">
        <f t="shared" si="53"/>
        <v>3402</v>
      </c>
      <c r="B3407" s="737" t="s">
        <v>5803</v>
      </c>
      <c r="C3407" s="737" t="s">
        <v>2376</v>
      </c>
      <c r="D3407" s="737" t="s">
        <v>2377</v>
      </c>
      <c r="E3407" s="737">
        <v>2014</v>
      </c>
      <c r="F3407" s="737" t="s">
        <v>1459</v>
      </c>
    </row>
    <row r="3408" spans="1:6" ht="16.5" customHeight="1">
      <c r="A3408" s="737">
        <f t="shared" si="53"/>
        <v>3403</v>
      </c>
      <c r="B3408" s="737" t="s">
        <v>5804</v>
      </c>
      <c r="C3408" s="737" t="s">
        <v>2376</v>
      </c>
      <c r="D3408" s="737" t="s">
        <v>2377</v>
      </c>
      <c r="E3408" s="737">
        <v>2014</v>
      </c>
      <c r="F3408" s="737" t="s">
        <v>1459</v>
      </c>
    </row>
    <row r="3409" spans="1:6" ht="16.5" customHeight="1">
      <c r="A3409" s="737">
        <f t="shared" si="53"/>
        <v>3404</v>
      </c>
      <c r="B3409" s="737" t="s">
        <v>5805</v>
      </c>
      <c r="C3409" s="737" t="s">
        <v>2376</v>
      </c>
      <c r="D3409" s="737" t="s">
        <v>2377</v>
      </c>
      <c r="E3409" s="737">
        <v>2014</v>
      </c>
      <c r="F3409" s="737" t="s">
        <v>1459</v>
      </c>
    </row>
    <row r="3410" spans="1:6" ht="16.5" customHeight="1">
      <c r="A3410" s="737">
        <f t="shared" si="53"/>
        <v>3405</v>
      </c>
      <c r="B3410" s="737" t="s">
        <v>5806</v>
      </c>
      <c r="C3410" s="737" t="s">
        <v>2376</v>
      </c>
      <c r="D3410" s="737" t="s">
        <v>2377</v>
      </c>
      <c r="E3410" s="737">
        <v>2014</v>
      </c>
      <c r="F3410" s="737" t="s">
        <v>1459</v>
      </c>
    </row>
    <row r="3411" spans="1:6" ht="16.5" customHeight="1">
      <c r="A3411" s="737">
        <f t="shared" si="53"/>
        <v>3406</v>
      </c>
      <c r="B3411" s="737" t="s">
        <v>5807</v>
      </c>
      <c r="C3411" s="737" t="s">
        <v>2376</v>
      </c>
      <c r="D3411" s="737" t="s">
        <v>2377</v>
      </c>
      <c r="E3411" s="737">
        <v>2014</v>
      </c>
      <c r="F3411" s="737" t="s">
        <v>1459</v>
      </c>
    </row>
    <row r="3412" spans="1:6" ht="16.5" customHeight="1">
      <c r="A3412" s="737">
        <f t="shared" si="53"/>
        <v>3407</v>
      </c>
      <c r="B3412" s="737" t="s">
        <v>5808</v>
      </c>
      <c r="C3412" s="737" t="s">
        <v>2376</v>
      </c>
      <c r="D3412" s="737" t="s">
        <v>2377</v>
      </c>
      <c r="E3412" s="737">
        <v>2014</v>
      </c>
      <c r="F3412" s="737" t="s">
        <v>1459</v>
      </c>
    </row>
    <row r="3413" spans="1:6" ht="16.5" customHeight="1">
      <c r="A3413" s="737">
        <f t="shared" si="53"/>
        <v>3408</v>
      </c>
      <c r="B3413" s="737" t="s">
        <v>5809</v>
      </c>
      <c r="C3413" s="737" t="s">
        <v>2376</v>
      </c>
      <c r="D3413" s="737" t="s">
        <v>2377</v>
      </c>
      <c r="E3413" s="737">
        <v>2014</v>
      </c>
      <c r="F3413" s="737" t="s">
        <v>1459</v>
      </c>
    </row>
    <row r="3414" spans="1:6" ht="16.5" customHeight="1">
      <c r="A3414" s="737">
        <f t="shared" si="53"/>
        <v>3409</v>
      </c>
      <c r="B3414" s="737" t="s">
        <v>5810</v>
      </c>
      <c r="C3414" s="737" t="s">
        <v>2376</v>
      </c>
      <c r="D3414" s="737" t="s">
        <v>2377</v>
      </c>
      <c r="E3414" s="737">
        <v>2014</v>
      </c>
      <c r="F3414" s="737" t="s">
        <v>1459</v>
      </c>
    </row>
    <row r="3415" spans="1:6" ht="16.5" customHeight="1">
      <c r="A3415" s="737">
        <f t="shared" si="53"/>
        <v>3410</v>
      </c>
      <c r="B3415" s="737" t="s">
        <v>5811</v>
      </c>
      <c r="C3415" s="737" t="s">
        <v>2376</v>
      </c>
      <c r="D3415" s="737" t="s">
        <v>2377</v>
      </c>
      <c r="E3415" s="737">
        <v>2014</v>
      </c>
      <c r="F3415" s="737" t="s">
        <v>1459</v>
      </c>
    </row>
    <row r="3416" spans="1:6" ht="16.5" customHeight="1">
      <c r="A3416" s="737">
        <f t="shared" si="53"/>
        <v>3411</v>
      </c>
      <c r="B3416" s="737" t="s">
        <v>5812</v>
      </c>
      <c r="C3416" s="737" t="s">
        <v>2376</v>
      </c>
      <c r="D3416" s="737" t="s">
        <v>2377</v>
      </c>
      <c r="E3416" s="737">
        <v>2014</v>
      </c>
      <c r="F3416" s="737" t="s">
        <v>1459</v>
      </c>
    </row>
    <row r="3417" spans="1:6" ht="16.5" customHeight="1">
      <c r="A3417" s="737">
        <f t="shared" si="53"/>
        <v>3412</v>
      </c>
      <c r="B3417" s="737" t="s">
        <v>5813</v>
      </c>
      <c r="C3417" s="737" t="s">
        <v>2376</v>
      </c>
      <c r="D3417" s="737" t="s">
        <v>2377</v>
      </c>
      <c r="E3417" s="737">
        <v>2014</v>
      </c>
      <c r="F3417" s="737" t="s">
        <v>1459</v>
      </c>
    </row>
    <row r="3418" spans="1:6" ht="16.5" customHeight="1">
      <c r="A3418" s="737">
        <f t="shared" si="53"/>
        <v>3413</v>
      </c>
      <c r="B3418" s="737" t="s">
        <v>5814</v>
      </c>
      <c r="C3418" s="737" t="s">
        <v>2376</v>
      </c>
      <c r="D3418" s="737" t="s">
        <v>2377</v>
      </c>
      <c r="E3418" s="737">
        <v>2014</v>
      </c>
      <c r="F3418" s="737" t="s">
        <v>1459</v>
      </c>
    </row>
    <row r="3419" spans="1:6" ht="16.5" customHeight="1">
      <c r="A3419" s="737">
        <f t="shared" si="53"/>
        <v>3414</v>
      </c>
      <c r="B3419" s="737" t="s">
        <v>5815</v>
      </c>
      <c r="C3419" s="737" t="s">
        <v>2376</v>
      </c>
      <c r="D3419" s="737" t="s">
        <v>2377</v>
      </c>
      <c r="E3419" s="737">
        <v>2014</v>
      </c>
      <c r="F3419" s="737" t="s">
        <v>1459</v>
      </c>
    </row>
    <row r="3420" spans="1:6" ht="16.5" customHeight="1">
      <c r="A3420" s="737">
        <f t="shared" si="53"/>
        <v>3415</v>
      </c>
      <c r="B3420" s="737" t="s">
        <v>5816</v>
      </c>
      <c r="C3420" s="737" t="s">
        <v>2376</v>
      </c>
      <c r="D3420" s="737" t="s">
        <v>2377</v>
      </c>
      <c r="E3420" s="737">
        <v>2014</v>
      </c>
      <c r="F3420" s="737" t="s">
        <v>1459</v>
      </c>
    </row>
    <row r="3421" spans="1:6" ht="16.5" customHeight="1">
      <c r="A3421" s="737">
        <f t="shared" si="53"/>
        <v>3416</v>
      </c>
      <c r="B3421" s="737" t="s">
        <v>5817</v>
      </c>
      <c r="C3421" s="737" t="s">
        <v>2376</v>
      </c>
      <c r="D3421" s="737" t="s">
        <v>2377</v>
      </c>
      <c r="E3421" s="737">
        <v>2014</v>
      </c>
      <c r="F3421" s="737" t="s">
        <v>1459</v>
      </c>
    </row>
    <row r="3422" spans="1:6" ht="16.5" customHeight="1">
      <c r="A3422" s="737">
        <f t="shared" si="53"/>
        <v>3417</v>
      </c>
      <c r="B3422" s="737" t="s">
        <v>5818</v>
      </c>
      <c r="C3422" s="737" t="s">
        <v>2376</v>
      </c>
      <c r="D3422" s="737" t="s">
        <v>2377</v>
      </c>
      <c r="E3422" s="737">
        <v>2014</v>
      </c>
      <c r="F3422" s="737" t="s">
        <v>1459</v>
      </c>
    </row>
    <row r="3423" spans="1:6" ht="16.5" customHeight="1">
      <c r="A3423" s="737">
        <f t="shared" si="53"/>
        <v>3418</v>
      </c>
      <c r="B3423" s="737" t="s">
        <v>5819</v>
      </c>
      <c r="C3423" s="737" t="s">
        <v>2376</v>
      </c>
      <c r="D3423" s="737" t="s">
        <v>2377</v>
      </c>
      <c r="E3423" s="737">
        <v>2014</v>
      </c>
      <c r="F3423" s="737" t="s">
        <v>1459</v>
      </c>
    </row>
    <row r="3424" spans="1:6" ht="16.5" customHeight="1">
      <c r="A3424" s="737">
        <f t="shared" si="53"/>
        <v>3419</v>
      </c>
      <c r="B3424" s="737" t="s">
        <v>5820</v>
      </c>
      <c r="C3424" s="737" t="s">
        <v>2376</v>
      </c>
      <c r="D3424" s="737" t="s">
        <v>2377</v>
      </c>
      <c r="E3424" s="737">
        <v>2014</v>
      </c>
      <c r="F3424" s="737" t="s">
        <v>1459</v>
      </c>
    </row>
    <row r="3425" spans="1:6" ht="16.5" customHeight="1">
      <c r="A3425" s="737">
        <f t="shared" si="53"/>
        <v>3420</v>
      </c>
      <c r="B3425" s="737" t="s">
        <v>5821</v>
      </c>
      <c r="C3425" s="737" t="s">
        <v>2376</v>
      </c>
      <c r="D3425" s="737" t="s">
        <v>2377</v>
      </c>
      <c r="E3425" s="737">
        <v>2014</v>
      </c>
      <c r="F3425" s="737" t="s">
        <v>1459</v>
      </c>
    </row>
    <row r="3426" spans="1:6" ht="16.5" customHeight="1">
      <c r="A3426" s="737">
        <f t="shared" si="53"/>
        <v>3421</v>
      </c>
      <c r="B3426" s="737" t="s">
        <v>5822</v>
      </c>
      <c r="C3426" s="737" t="s">
        <v>2376</v>
      </c>
      <c r="D3426" s="737" t="s">
        <v>2377</v>
      </c>
      <c r="E3426" s="737">
        <v>2014</v>
      </c>
      <c r="F3426" s="737" t="s">
        <v>1459</v>
      </c>
    </row>
    <row r="3427" spans="1:6" ht="16.5" customHeight="1">
      <c r="A3427" s="737">
        <f t="shared" si="53"/>
        <v>3422</v>
      </c>
      <c r="B3427" s="737" t="s">
        <v>5823</v>
      </c>
      <c r="C3427" s="737" t="s">
        <v>2376</v>
      </c>
      <c r="D3427" s="737" t="s">
        <v>2377</v>
      </c>
      <c r="E3427" s="737">
        <v>2014</v>
      </c>
      <c r="F3427" s="737" t="s">
        <v>1459</v>
      </c>
    </row>
    <row r="3428" spans="1:6" ht="16.5" customHeight="1">
      <c r="A3428" s="737">
        <f t="shared" si="53"/>
        <v>3423</v>
      </c>
      <c r="B3428" s="737" t="s">
        <v>5824</v>
      </c>
      <c r="C3428" s="737" t="s">
        <v>2376</v>
      </c>
      <c r="D3428" s="737" t="s">
        <v>2377</v>
      </c>
      <c r="E3428" s="737">
        <v>2014</v>
      </c>
      <c r="F3428" s="737" t="s">
        <v>1459</v>
      </c>
    </row>
    <row r="3429" spans="1:6" ht="16.5" customHeight="1">
      <c r="A3429" s="737">
        <f t="shared" si="53"/>
        <v>3424</v>
      </c>
      <c r="B3429" s="737" t="s">
        <v>5825</v>
      </c>
      <c r="C3429" s="737" t="s">
        <v>2376</v>
      </c>
      <c r="D3429" s="737" t="s">
        <v>2377</v>
      </c>
      <c r="E3429" s="737">
        <v>2014</v>
      </c>
      <c r="F3429" s="737" t="s">
        <v>1459</v>
      </c>
    </row>
    <row r="3430" spans="1:6" ht="16.5" customHeight="1">
      <c r="A3430" s="737">
        <f t="shared" si="53"/>
        <v>3425</v>
      </c>
      <c r="B3430" s="737" t="s">
        <v>5826</v>
      </c>
      <c r="C3430" s="737" t="s">
        <v>2376</v>
      </c>
      <c r="D3430" s="737" t="s">
        <v>2377</v>
      </c>
      <c r="E3430" s="737">
        <v>2014</v>
      </c>
      <c r="F3430" s="737" t="s">
        <v>1459</v>
      </c>
    </row>
    <row r="3431" spans="1:6" ht="16.5" customHeight="1">
      <c r="A3431" s="737">
        <f t="shared" si="53"/>
        <v>3426</v>
      </c>
      <c r="B3431" s="737" t="s">
        <v>5827</v>
      </c>
      <c r="C3431" s="737" t="s">
        <v>2376</v>
      </c>
      <c r="D3431" s="737" t="s">
        <v>2377</v>
      </c>
      <c r="E3431" s="737">
        <v>2014</v>
      </c>
      <c r="F3431" s="737" t="s">
        <v>1459</v>
      </c>
    </row>
    <row r="3432" spans="1:6" ht="16.5" customHeight="1">
      <c r="A3432" s="737">
        <f t="shared" si="53"/>
        <v>3427</v>
      </c>
      <c r="B3432" s="737" t="s">
        <v>5828</v>
      </c>
      <c r="C3432" s="737" t="s">
        <v>2376</v>
      </c>
      <c r="D3432" s="737" t="s">
        <v>2377</v>
      </c>
      <c r="E3432" s="737">
        <v>2014</v>
      </c>
      <c r="F3432" s="737" t="s">
        <v>1459</v>
      </c>
    </row>
    <row r="3433" spans="1:6" ht="16.5" customHeight="1">
      <c r="A3433" s="737">
        <f t="shared" si="53"/>
        <v>3428</v>
      </c>
      <c r="B3433" s="737" t="s">
        <v>5829</v>
      </c>
      <c r="C3433" s="737" t="s">
        <v>2376</v>
      </c>
      <c r="D3433" s="737" t="s">
        <v>2377</v>
      </c>
      <c r="E3433" s="737">
        <v>2014</v>
      </c>
      <c r="F3433" s="737" t="s">
        <v>1459</v>
      </c>
    </row>
    <row r="3434" spans="1:6" ht="16.5" customHeight="1">
      <c r="A3434" s="737">
        <f t="shared" si="53"/>
        <v>3429</v>
      </c>
      <c r="B3434" s="737" t="s">
        <v>5830</v>
      </c>
      <c r="C3434" s="737" t="s">
        <v>2376</v>
      </c>
      <c r="D3434" s="737" t="s">
        <v>2377</v>
      </c>
      <c r="E3434" s="737">
        <v>2014</v>
      </c>
      <c r="F3434" s="737" t="s">
        <v>1459</v>
      </c>
    </row>
    <row r="3435" spans="1:6" ht="16.5" customHeight="1">
      <c r="A3435" s="737">
        <f t="shared" si="53"/>
        <v>3430</v>
      </c>
      <c r="B3435" s="737" t="s">
        <v>5831</v>
      </c>
      <c r="C3435" s="737" t="s">
        <v>2376</v>
      </c>
      <c r="D3435" s="737" t="s">
        <v>2377</v>
      </c>
      <c r="E3435" s="737">
        <v>2014</v>
      </c>
      <c r="F3435" s="737" t="s">
        <v>1459</v>
      </c>
    </row>
    <row r="3436" spans="1:6" ht="16.5" customHeight="1">
      <c r="A3436" s="737">
        <f t="shared" si="53"/>
        <v>3431</v>
      </c>
      <c r="B3436" s="737"/>
      <c r="C3436" s="737" t="s">
        <v>2376</v>
      </c>
      <c r="D3436" s="737" t="s">
        <v>2377</v>
      </c>
      <c r="E3436" s="737">
        <v>2014</v>
      </c>
      <c r="F3436" s="737" t="s">
        <v>1459</v>
      </c>
    </row>
    <row r="3437" spans="1:6" ht="16.5" customHeight="1">
      <c r="A3437" s="737">
        <f t="shared" si="53"/>
        <v>3432</v>
      </c>
      <c r="B3437" s="737" t="s">
        <v>5832</v>
      </c>
      <c r="C3437" s="737" t="s">
        <v>2376</v>
      </c>
      <c r="D3437" s="737" t="s">
        <v>3319</v>
      </c>
      <c r="E3437" s="737">
        <v>1991</v>
      </c>
      <c r="F3437" s="737" t="s">
        <v>1459</v>
      </c>
    </row>
    <row r="3438" spans="1:6" ht="16.5" customHeight="1">
      <c r="A3438" s="737">
        <f t="shared" si="53"/>
        <v>3433</v>
      </c>
      <c r="B3438" s="737" t="s">
        <v>5833</v>
      </c>
      <c r="C3438" s="737" t="s">
        <v>2376</v>
      </c>
      <c r="D3438" s="737" t="s">
        <v>3319</v>
      </c>
      <c r="E3438" s="737">
        <v>1995</v>
      </c>
      <c r="F3438" s="737" t="s">
        <v>1459</v>
      </c>
    </row>
    <row r="3439" spans="1:6" ht="16.5" customHeight="1">
      <c r="A3439" s="737">
        <f t="shared" si="53"/>
        <v>3434</v>
      </c>
      <c r="B3439" s="737" t="s">
        <v>5834</v>
      </c>
      <c r="C3439" s="737" t="s">
        <v>2376</v>
      </c>
      <c r="D3439" s="737" t="s">
        <v>3319</v>
      </c>
      <c r="E3439" s="737">
        <v>2001</v>
      </c>
      <c r="F3439" s="737" t="s">
        <v>1459</v>
      </c>
    </row>
    <row r="3440" spans="1:6" ht="16.5" customHeight="1">
      <c r="A3440" s="737">
        <f t="shared" si="53"/>
        <v>3435</v>
      </c>
      <c r="B3440" s="737" t="s">
        <v>5835</v>
      </c>
      <c r="C3440" s="737" t="s">
        <v>2376</v>
      </c>
      <c r="D3440" s="737" t="s">
        <v>3319</v>
      </c>
      <c r="E3440" s="737">
        <v>2001</v>
      </c>
      <c r="F3440" s="737" t="s">
        <v>1459</v>
      </c>
    </row>
    <row r="3441" spans="1:6" ht="16.5" customHeight="1">
      <c r="A3441" s="737">
        <f t="shared" si="53"/>
        <v>3436</v>
      </c>
      <c r="B3441" s="737" t="s">
        <v>5836</v>
      </c>
      <c r="C3441" s="737" t="s">
        <v>2376</v>
      </c>
      <c r="D3441" s="737" t="s">
        <v>3319</v>
      </c>
      <c r="E3441" s="737">
        <v>2001</v>
      </c>
      <c r="F3441" s="737" t="s">
        <v>1459</v>
      </c>
    </row>
    <row r="3442" spans="1:6" ht="16.5" customHeight="1">
      <c r="A3442" s="737">
        <f t="shared" si="53"/>
        <v>3437</v>
      </c>
      <c r="B3442" s="737" t="s">
        <v>5837</v>
      </c>
      <c r="C3442" s="737" t="s">
        <v>2376</v>
      </c>
      <c r="D3442" s="737" t="s">
        <v>3319</v>
      </c>
      <c r="E3442" s="737">
        <v>2001</v>
      </c>
      <c r="F3442" s="737" t="s">
        <v>1459</v>
      </c>
    </row>
    <row r="3443" spans="1:6" ht="16.5" customHeight="1">
      <c r="A3443" s="737">
        <f t="shared" si="53"/>
        <v>3438</v>
      </c>
      <c r="B3443" s="737" t="s">
        <v>5838</v>
      </c>
      <c r="C3443" s="737" t="s">
        <v>2376</v>
      </c>
      <c r="D3443" s="737" t="s">
        <v>3319</v>
      </c>
      <c r="E3443" s="737">
        <v>2001</v>
      </c>
      <c r="F3443" s="737" t="s">
        <v>1459</v>
      </c>
    </row>
    <row r="3444" spans="1:6" ht="16.5" customHeight="1">
      <c r="A3444" s="737">
        <f t="shared" si="53"/>
        <v>3439</v>
      </c>
      <c r="B3444" s="737" t="s">
        <v>5839</v>
      </c>
      <c r="C3444" s="737" t="s">
        <v>2376</v>
      </c>
      <c r="D3444" s="737" t="s">
        <v>3319</v>
      </c>
      <c r="E3444" s="737">
        <v>2001</v>
      </c>
      <c r="F3444" s="737" t="s">
        <v>1459</v>
      </c>
    </row>
    <row r="3445" spans="1:6" ht="16.5" customHeight="1">
      <c r="A3445" s="737">
        <f t="shared" si="53"/>
        <v>3440</v>
      </c>
      <c r="B3445" s="737" t="s">
        <v>5840</v>
      </c>
      <c r="C3445" s="737" t="s">
        <v>2376</v>
      </c>
      <c r="D3445" s="737" t="s">
        <v>3319</v>
      </c>
      <c r="E3445" s="737">
        <v>2001</v>
      </c>
      <c r="F3445" s="737" t="s">
        <v>1459</v>
      </c>
    </row>
    <row r="3446" spans="1:6" ht="16.5" customHeight="1">
      <c r="A3446" s="737">
        <f t="shared" si="53"/>
        <v>3441</v>
      </c>
      <c r="B3446" s="737" t="s">
        <v>5841</v>
      </c>
      <c r="C3446" s="737" t="s">
        <v>2376</v>
      </c>
      <c r="D3446" s="737" t="s">
        <v>3319</v>
      </c>
      <c r="E3446" s="737">
        <v>2001</v>
      </c>
      <c r="F3446" s="737" t="s">
        <v>1459</v>
      </c>
    </row>
    <row r="3447" spans="1:6" ht="16.5" customHeight="1">
      <c r="A3447" s="737">
        <f t="shared" si="53"/>
        <v>3442</v>
      </c>
      <c r="B3447" s="737" t="s">
        <v>5842</v>
      </c>
      <c r="C3447" s="737" t="s">
        <v>2376</v>
      </c>
      <c r="D3447" s="737" t="s">
        <v>3319</v>
      </c>
      <c r="E3447" s="737">
        <v>2001</v>
      </c>
      <c r="F3447" s="737" t="s">
        <v>1459</v>
      </c>
    </row>
    <row r="3448" spans="1:6" ht="16.5" customHeight="1">
      <c r="A3448" s="737">
        <f t="shared" si="53"/>
        <v>3443</v>
      </c>
      <c r="B3448" s="737" t="s">
        <v>5843</v>
      </c>
      <c r="C3448" s="737" t="s">
        <v>2376</v>
      </c>
      <c r="D3448" s="737" t="s">
        <v>3319</v>
      </c>
      <c r="E3448" s="737">
        <v>2001</v>
      </c>
      <c r="F3448" s="737" t="s">
        <v>1459</v>
      </c>
    </row>
    <row r="3449" spans="1:6" ht="16.5" customHeight="1">
      <c r="A3449" s="737">
        <f t="shared" si="53"/>
        <v>3444</v>
      </c>
      <c r="B3449" s="737" t="s">
        <v>5844</v>
      </c>
      <c r="C3449" s="737" t="s">
        <v>2376</v>
      </c>
      <c r="D3449" s="737" t="s">
        <v>3319</v>
      </c>
      <c r="E3449" s="737">
        <v>2001</v>
      </c>
      <c r="F3449" s="737" t="s">
        <v>1459</v>
      </c>
    </row>
    <row r="3450" spans="1:6" ht="16.5" customHeight="1">
      <c r="A3450" s="737">
        <f t="shared" si="53"/>
        <v>3445</v>
      </c>
      <c r="B3450" s="737" t="s">
        <v>5845</v>
      </c>
      <c r="C3450" s="737" t="s">
        <v>2376</v>
      </c>
      <c r="D3450" s="737" t="s">
        <v>3319</v>
      </c>
      <c r="E3450" s="737">
        <v>2002</v>
      </c>
      <c r="F3450" s="737" t="s">
        <v>1459</v>
      </c>
    </row>
    <row r="3451" spans="1:6" ht="16.5" customHeight="1">
      <c r="A3451" s="737">
        <f t="shared" si="53"/>
        <v>3446</v>
      </c>
      <c r="B3451" s="737" t="s">
        <v>5846</v>
      </c>
      <c r="C3451" s="737" t="s">
        <v>2376</v>
      </c>
      <c r="D3451" s="737" t="s">
        <v>3319</v>
      </c>
      <c r="E3451" s="737">
        <v>2002</v>
      </c>
      <c r="F3451" s="737" t="s">
        <v>1459</v>
      </c>
    </row>
    <row r="3452" spans="1:6" ht="16.5" customHeight="1">
      <c r="A3452" s="737">
        <f t="shared" si="53"/>
        <v>3447</v>
      </c>
      <c r="B3452" s="737" t="s">
        <v>5847</v>
      </c>
      <c r="C3452" s="737" t="s">
        <v>2376</v>
      </c>
      <c r="D3452" s="737" t="s">
        <v>3319</v>
      </c>
      <c r="E3452" s="737">
        <v>2004</v>
      </c>
      <c r="F3452" s="737" t="s">
        <v>1459</v>
      </c>
    </row>
    <row r="3453" spans="1:6" ht="16.5" customHeight="1">
      <c r="A3453" s="737">
        <f t="shared" si="53"/>
        <v>3448</v>
      </c>
      <c r="B3453" s="737" t="s">
        <v>5848</v>
      </c>
      <c r="C3453" s="737" t="s">
        <v>2376</v>
      </c>
      <c r="D3453" s="737" t="s">
        <v>3319</v>
      </c>
      <c r="E3453" s="737">
        <v>2004</v>
      </c>
      <c r="F3453" s="737" t="s">
        <v>1459</v>
      </c>
    </row>
    <row r="3454" spans="1:6" ht="16.5" customHeight="1">
      <c r="A3454" s="737">
        <f t="shared" si="53"/>
        <v>3449</v>
      </c>
      <c r="B3454" s="737" t="s">
        <v>5849</v>
      </c>
      <c r="C3454" s="737" t="s">
        <v>2376</v>
      </c>
      <c r="D3454" s="737" t="s">
        <v>3319</v>
      </c>
      <c r="E3454" s="737">
        <v>2004</v>
      </c>
      <c r="F3454" s="737" t="s">
        <v>1459</v>
      </c>
    </row>
    <row r="3455" spans="1:6" ht="16.5" customHeight="1">
      <c r="A3455" s="737">
        <f t="shared" si="53"/>
        <v>3450</v>
      </c>
      <c r="B3455" s="737" t="s">
        <v>5850</v>
      </c>
      <c r="C3455" s="737" t="s">
        <v>2376</v>
      </c>
      <c r="D3455" s="737" t="s">
        <v>3319</v>
      </c>
      <c r="E3455" s="737">
        <v>2004</v>
      </c>
      <c r="F3455" s="737" t="s">
        <v>1459</v>
      </c>
    </row>
    <row r="3456" spans="1:6" ht="16.5" customHeight="1">
      <c r="A3456" s="737">
        <f t="shared" si="53"/>
        <v>3451</v>
      </c>
      <c r="B3456" s="737" t="s">
        <v>5851</v>
      </c>
      <c r="C3456" s="737" t="s">
        <v>2376</v>
      </c>
      <c r="D3456" s="737" t="s">
        <v>3319</v>
      </c>
      <c r="E3456" s="737">
        <v>2004</v>
      </c>
      <c r="F3456" s="737" t="s">
        <v>1459</v>
      </c>
    </row>
    <row r="3457" spans="1:6" ht="16.5" customHeight="1">
      <c r="A3457" s="737">
        <f t="shared" si="53"/>
        <v>3452</v>
      </c>
      <c r="B3457" s="737" t="s">
        <v>5852</v>
      </c>
      <c r="C3457" s="737" t="s">
        <v>2376</v>
      </c>
      <c r="D3457" s="737" t="s">
        <v>3319</v>
      </c>
      <c r="E3457" s="737">
        <v>2004</v>
      </c>
      <c r="F3457" s="737" t="s">
        <v>1459</v>
      </c>
    </row>
    <row r="3458" spans="1:6" ht="16.5" customHeight="1">
      <c r="A3458" s="737">
        <f t="shared" si="53"/>
        <v>3453</v>
      </c>
      <c r="B3458" s="737" t="s">
        <v>5853</v>
      </c>
      <c r="C3458" s="737" t="s">
        <v>2376</v>
      </c>
      <c r="D3458" s="737" t="s">
        <v>3319</v>
      </c>
      <c r="E3458" s="737">
        <v>2004</v>
      </c>
      <c r="F3458" s="737" t="s">
        <v>1459</v>
      </c>
    </row>
    <row r="3459" spans="1:6" ht="16.5" customHeight="1">
      <c r="A3459" s="737">
        <f t="shared" si="53"/>
        <v>3454</v>
      </c>
      <c r="B3459" s="737" t="s">
        <v>5854</v>
      </c>
      <c r="C3459" s="737" t="s">
        <v>2376</v>
      </c>
      <c r="D3459" s="737" t="s">
        <v>3319</v>
      </c>
      <c r="E3459" s="737">
        <v>2008</v>
      </c>
      <c r="F3459" s="737" t="s">
        <v>1459</v>
      </c>
    </row>
    <row r="3460" spans="1:6" ht="16.5" customHeight="1">
      <c r="A3460" s="737">
        <f t="shared" si="53"/>
        <v>3455</v>
      </c>
      <c r="B3460" s="737" t="s">
        <v>5855</v>
      </c>
      <c r="C3460" s="737" t="s">
        <v>2376</v>
      </c>
      <c r="D3460" s="737" t="s">
        <v>3319</v>
      </c>
      <c r="E3460" s="737">
        <v>2008</v>
      </c>
      <c r="F3460" s="737" t="s">
        <v>1459</v>
      </c>
    </row>
    <row r="3461" spans="1:6" ht="16.5" customHeight="1">
      <c r="A3461" s="737">
        <f t="shared" si="53"/>
        <v>3456</v>
      </c>
      <c r="B3461" s="737" t="s">
        <v>5856</v>
      </c>
      <c r="C3461" s="737" t="s">
        <v>2376</v>
      </c>
      <c r="D3461" s="737" t="s">
        <v>3319</v>
      </c>
      <c r="E3461" s="737">
        <v>2012</v>
      </c>
      <c r="F3461" s="737" t="s">
        <v>1459</v>
      </c>
    </row>
    <row r="3462" spans="1:6" ht="16.5" customHeight="1">
      <c r="A3462" s="737">
        <f t="shared" si="53"/>
        <v>3457</v>
      </c>
      <c r="B3462" s="737" t="s">
        <v>5857</v>
      </c>
      <c r="C3462" s="737" t="s">
        <v>2376</v>
      </c>
      <c r="D3462" s="737" t="s">
        <v>3319</v>
      </c>
      <c r="E3462" s="737">
        <v>2013</v>
      </c>
      <c r="F3462" s="737" t="s">
        <v>1459</v>
      </c>
    </row>
    <row r="3463" spans="1:6" ht="16.5" customHeight="1">
      <c r="A3463" s="737">
        <f t="shared" si="53"/>
        <v>3458</v>
      </c>
      <c r="B3463" s="737" t="s">
        <v>5858</v>
      </c>
      <c r="C3463" s="737" t="s">
        <v>2376</v>
      </c>
      <c r="D3463" s="737" t="s">
        <v>3319</v>
      </c>
      <c r="E3463" s="737">
        <v>2014</v>
      </c>
      <c r="F3463" s="737" t="s">
        <v>1459</v>
      </c>
    </row>
    <row r="3464" spans="1:6" ht="16.5" customHeight="1">
      <c r="A3464" s="737">
        <f t="shared" ref="A3464:A3527" si="54">A3463+1</f>
        <v>3459</v>
      </c>
      <c r="B3464" s="737"/>
      <c r="C3464" s="737" t="s">
        <v>2376</v>
      </c>
      <c r="D3464" s="737" t="s">
        <v>3319</v>
      </c>
      <c r="E3464" s="737">
        <v>2014</v>
      </c>
      <c r="F3464" s="737" t="s">
        <v>1459</v>
      </c>
    </row>
    <row r="3465" spans="1:6" ht="16.5" customHeight="1">
      <c r="A3465" s="737">
        <f t="shared" si="54"/>
        <v>3460</v>
      </c>
      <c r="B3465" s="737" t="s">
        <v>5859</v>
      </c>
      <c r="C3465" s="737" t="s">
        <v>2379</v>
      </c>
      <c r="D3465" s="737" t="s">
        <v>2390</v>
      </c>
      <c r="E3465" s="737">
        <v>2006</v>
      </c>
      <c r="F3465" s="737" t="s">
        <v>5860</v>
      </c>
    </row>
    <row r="3466" spans="1:6" ht="16.5" customHeight="1">
      <c r="A3466" s="737">
        <f t="shared" si="54"/>
        <v>3461</v>
      </c>
      <c r="B3466" s="737" t="s">
        <v>5861</v>
      </c>
      <c r="C3466" s="737" t="s">
        <v>2379</v>
      </c>
      <c r="D3466" s="737" t="s">
        <v>2390</v>
      </c>
      <c r="E3466" s="737">
        <v>2006</v>
      </c>
      <c r="F3466" s="737" t="s">
        <v>5860</v>
      </c>
    </row>
    <row r="3467" spans="1:6" ht="16.5" customHeight="1">
      <c r="A3467" s="737">
        <f t="shared" si="54"/>
        <v>3462</v>
      </c>
      <c r="B3467" s="737" t="s">
        <v>5862</v>
      </c>
      <c r="C3467" s="737" t="s">
        <v>2379</v>
      </c>
      <c r="D3467" s="737" t="s">
        <v>2390</v>
      </c>
      <c r="E3467" s="737">
        <v>2006</v>
      </c>
      <c r="F3467" s="737" t="s">
        <v>5860</v>
      </c>
    </row>
    <row r="3468" spans="1:6" ht="16.5" customHeight="1">
      <c r="A3468" s="737">
        <f t="shared" si="54"/>
        <v>3463</v>
      </c>
      <c r="B3468" s="737" t="s">
        <v>5863</v>
      </c>
      <c r="C3468" s="737" t="s">
        <v>2379</v>
      </c>
      <c r="D3468" s="737" t="s">
        <v>2371</v>
      </c>
      <c r="E3468" s="737">
        <v>2006</v>
      </c>
      <c r="F3468" s="737" t="s">
        <v>5860</v>
      </c>
    </row>
    <row r="3469" spans="1:6" ht="16.5" customHeight="1">
      <c r="A3469" s="737">
        <f t="shared" si="54"/>
        <v>3464</v>
      </c>
      <c r="B3469" s="737" t="s">
        <v>5864</v>
      </c>
      <c r="C3469" s="737" t="s">
        <v>2379</v>
      </c>
      <c r="D3469" s="737" t="s">
        <v>2364</v>
      </c>
      <c r="E3469" s="737">
        <v>2015</v>
      </c>
      <c r="F3469" s="737" t="s">
        <v>5860</v>
      </c>
    </row>
    <row r="3470" spans="1:6" ht="16.5" customHeight="1">
      <c r="A3470" s="737">
        <f t="shared" si="54"/>
        <v>3465</v>
      </c>
      <c r="B3470" s="737" t="s">
        <v>5865</v>
      </c>
      <c r="C3470" s="737" t="s">
        <v>2379</v>
      </c>
      <c r="D3470" s="737" t="s">
        <v>2411</v>
      </c>
      <c r="E3470" s="737">
        <v>1997</v>
      </c>
      <c r="F3470" s="737" t="s">
        <v>5860</v>
      </c>
    </row>
    <row r="3471" spans="1:6" ht="16.5" customHeight="1">
      <c r="A3471" s="737">
        <f t="shared" si="54"/>
        <v>3466</v>
      </c>
      <c r="B3471" s="737" t="s">
        <v>5866</v>
      </c>
      <c r="C3471" s="737" t="s">
        <v>2379</v>
      </c>
      <c r="D3471" s="737" t="s">
        <v>2411</v>
      </c>
      <c r="E3471" s="737">
        <v>1997</v>
      </c>
      <c r="F3471" s="737" t="s">
        <v>5860</v>
      </c>
    </row>
    <row r="3472" spans="1:6" ht="16.5" customHeight="1">
      <c r="A3472" s="737">
        <f t="shared" si="54"/>
        <v>3467</v>
      </c>
      <c r="B3472" s="737" t="s">
        <v>5867</v>
      </c>
      <c r="C3472" s="737" t="s">
        <v>2379</v>
      </c>
      <c r="D3472" s="737" t="s">
        <v>2411</v>
      </c>
      <c r="E3472" s="737">
        <v>1997</v>
      </c>
      <c r="F3472" s="737" t="s">
        <v>5860</v>
      </c>
    </row>
    <row r="3473" spans="1:6" ht="16.5" customHeight="1">
      <c r="A3473" s="737">
        <f t="shared" si="54"/>
        <v>3468</v>
      </c>
      <c r="B3473" s="737" t="s">
        <v>5868</v>
      </c>
      <c r="C3473" s="737" t="s">
        <v>2379</v>
      </c>
      <c r="D3473" s="737" t="s">
        <v>2411</v>
      </c>
      <c r="E3473" s="737">
        <v>1998</v>
      </c>
      <c r="F3473" s="737" t="s">
        <v>5860</v>
      </c>
    </row>
    <row r="3474" spans="1:6" ht="16.5" customHeight="1">
      <c r="A3474" s="737">
        <f t="shared" si="54"/>
        <v>3469</v>
      </c>
      <c r="B3474" s="737" t="s">
        <v>5869</v>
      </c>
      <c r="C3474" s="737" t="s">
        <v>2379</v>
      </c>
      <c r="D3474" s="737" t="s">
        <v>2411</v>
      </c>
      <c r="E3474" s="737">
        <v>2005</v>
      </c>
      <c r="F3474" s="737" t="s">
        <v>5860</v>
      </c>
    </row>
    <row r="3475" spans="1:6" ht="16.5" customHeight="1">
      <c r="A3475" s="737">
        <f t="shared" si="54"/>
        <v>3470</v>
      </c>
      <c r="B3475" s="737" t="s">
        <v>5870</v>
      </c>
      <c r="C3475" s="737" t="s">
        <v>2379</v>
      </c>
      <c r="D3475" s="737" t="s">
        <v>2411</v>
      </c>
      <c r="E3475" s="737">
        <v>2005</v>
      </c>
      <c r="F3475" s="737" t="s">
        <v>5860</v>
      </c>
    </row>
    <row r="3476" spans="1:6" ht="16.5" customHeight="1">
      <c r="A3476" s="737">
        <f t="shared" si="54"/>
        <v>3471</v>
      </c>
      <c r="B3476" s="737" t="s">
        <v>5871</v>
      </c>
      <c r="C3476" s="737" t="s">
        <v>2379</v>
      </c>
      <c r="D3476" s="737" t="s">
        <v>2411</v>
      </c>
      <c r="E3476" s="737">
        <v>2005</v>
      </c>
      <c r="F3476" s="737" t="s">
        <v>5860</v>
      </c>
    </row>
    <row r="3477" spans="1:6" ht="16.5" customHeight="1">
      <c r="A3477" s="737">
        <f t="shared" si="54"/>
        <v>3472</v>
      </c>
      <c r="B3477" s="737" t="s">
        <v>5872</v>
      </c>
      <c r="C3477" s="737" t="s">
        <v>2379</v>
      </c>
      <c r="D3477" s="737" t="s">
        <v>2411</v>
      </c>
      <c r="E3477" s="737">
        <v>2005</v>
      </c>
      <c r="F3477" s="737" t="s">
        <v>5860</v>
      </c>
    </row>
    <row r="3478" spans="1:6" ht="16.5" customHeight="1">
      <c r="A3478" s="737">
        <f t="shared" si="54"/>
        <v>3473</v>
      </c>
      <c r="B3478" s="737" t="s">
        <v>5873</v>
      </c>
      <c r="C3478" s="737" t="s">
        <v>2388</v>
      </c>
      <c r="D3478" s="737" t="s">
        <v>2441</v>
      </c>
      <c r="E3478" s="737">
        <v>1996</v>
      </c>
      <c r="F3478" s="737" t="s">
        <v>5860</v>
      </c>
    </row>
    <row r="3479" spans="1:6" ht="16.5" customHeight="1">
      <c r="A3479" s="737">
        <f t="shared" si="54"/>
        <v>3474</v>
      </c>
      <c r="B3479" s="737" t="s">
        <v>5874</v>
      </c>
      <c r="C3479" s="737" t="s">
        <v>2360</v>
      </c>
      <c r="D3479" s="737" t="s">
        <v>2390</v>
      </c>
      <c r="E3479" s="737">
        <v>1997</v>
      </c>
      <c r="F3479" s="737" t="s">
        <v>5860</v>
      </c>
    </row>
    <row r="3480" spans="1:6" ht="16.5" customHeight="1">
      <c r="A3480" s="737">
        <f t="shared" si="54"/>
        <v>3475</v>
      </c>
      <c r="B3480" s="737" t="s">
        <v>5875</v>
      </c>
      <c r="C3480" s="737" t="s">
        <v>2360</v>
      </c>
      <c r="D3480" s="737" t="s">
        <v>2390</v>
      </c>
      <c r="E3480" s="737">
        <v>2005</v>
      </c>
      <c r="F3480" s="737" t="s">
        <v>5860</v>
      </c>
    </row>
    <row r="3481" spans="1:6" ht="16.5" customHeight="1">
      <c r="A3481" s="737">
        <f t="shared" si="54"/>
        <v>3476</v>
      </c>
      <c r="B3481" s="737" t="s">
        <v>5876</v>
      </c>
      <c r="C3481" s="737" t="s">
        <v>2360</v>
      </c>
      <c r="D3481" s="737" t="s">
        <v>2390</v>
      </c>
      <c r="E3481" s="737">
        <v>2006</v>
      </c>
      <c r="F3481" s="737" t="s">
        <v>5860</v>
      </c>
    </row>
    <row r="3482" spans="1:6" ht="16.5" customHeight="1">
      <c r="A3482" s="737">
        <f t="shared" si="54"/>
        <v>3477</v>
      </c>
      <c r="B3482" s="737" t="s">
        <v>5877</v>
      </c>
      <c r="C3482" s="737" t="s">
        <v>2360</v>
      </c>
      <c r="D3482" s="737" t="s">
        <v>2390</v>
      </c>
      <c r="E3482" s="737">
        <v>2006</v>
      </c>
      <c r="F3482" s="737" t="s">
        <v>5860</v>
      </c>
    </row>
    <row r="3483" spans="1:6" ht="16.5" customHeight="1">
      <c r="A3483" s="737">
        <f t="shared" si="54"/>
        <v>3478</v>
      </c>
      <c r="B3483" s="737" t="s">
        <v>5878</v>
      </c>
      <c r="C3483" s="737" t="s">
        <v>2360</v>
      </c>
      <c r="D3483" s="737" t="s">
        <v>2390</v>
      </c>
      <c r="E3483" s="737">
        <v>2006</v>
      </c>
      <c r="F3483" s="737" t="s">
        <v>5860</v>
      </c>
    </row>
    <row r="3484" spans="1:6" ht="16.5" customHeight="1">
      <c r="A3484" s="737">
        <f t="shared" si="54"/>
        <v>3479</v>
      </c>
      <c r="B3484" s="737" t="s">
        <v>5879</v>
      </c>
      <c r="C3484" s="737" t="s">
        <v>2360</v>
      </c>
      <c r="D3484" s="737" t="s">
        <v>2390</v>
      </c>
      <c r="E3484" s="737">
        <v>2006</v>
      </c>
      <c r="F3484" s="737" t="s">
        <v>5860</v>
      </c>
    </row>
    <row r="3485" spans="1:6" ht="16.5" customHeight="1">
      <c r="A3485" s="737">
        <f t="shared" si="54"/>
        <v>3480</v>
      </c>
      <c r="B3485" s="737" t="s">
        <v>5880</v>
      </c>
      <c r="C3485" s="737" t="s">
        <v>2360</v>
      </c>
      <c r="D3485" s="737" t="s">
        <v>2390</v>
      </c>
      <c r="E3485" s="737">
        <v>2011</v>
      </c>
      <c r="F3485" s="737" t="s">
        <v>5860</v>
      </c>
    </row>
    <row r="3486" spans="1:6" ht="16.5" customHeight="1">
      <c r="A3486" s="737">
        <f t="shared" si="54"/>
        <v>3481</v>
      </c>
      <c r="B3486" s="737" t="s">
        <v>5881</v>
      </c>
      <c r="C3486" s="737" t="s">
        <v>2360</v>
      </c>
      <c r="D3486" s="737" t="s">
        <v>2361</v>
      </c>
      <c r="E3486" s="737">
        <v>2003</v>
      </c>
      <c r="F3486" s="737" t="s">
        <v>5860</v>
      </c>
    </row>
    <row r="3487" spans="1:6" ht="16.5" customHeight="1">
      <c r="A3487" s="737">
        <f t="shared" si="54"/>
        <v>3482</v>
      </c>
      <c r="B3487" s="737" t="s">
        <v>5882</v>
      </c>
      <c r="C3487" s="737" t="s">
        <v>2360</v>
      </c>
      <c r="D3487" s="737" t="s">
        <v>2361</v>
      </c>
      <c r="E3487" s="737">
        <v>2012</v>
      </c>
      <c r="F3487" s="737" t="s">
        <v>5860</v>
      </c>
    </row>
    <row r="3488" spans="1:6" ht="16.5" customHeight="1">
      <c r="A3488" s="737">
        <f t="shared" si="54"/>
        <v>3483</v>
      </c>
      <c r="B3488" s="737" t="s">
        <v>5883</v>
      </c>
      <c r="C3488" s="737" t="s">
        <v>2360</v>
      </c>
      <c r="D3488" s="737" t="s">
        <v>2371</v>
      </c>
      <c r="E3488" s="737">
        <v>2002</v>
      </c>
      <c r="F3488" s="737" t="s">
        <v>5860</v>
      </c>
    </row>
    <row r="3489" spans="1:6" ht="16.5" customHeight="1">
      <c r="A3489" s="737">
        <f t="shared" si="54"/>
        <v>3484</v>
      </c>
      <c r="B3489" s="737" t="s">
        <v>5884</v>
      </c>
      <c r="C3489" s="737" t="s">
        <v>2360</v>
      </c>
      <c r="D3489" s="737" t="s">
        <v>2371</v>
      </c>
      <c r="E3489" s="737">
        <v>2005</v>
      </c>
      <c r="F3489" s="737" t="s">
        <v>5860</v>
      </c>
    </row>
    <row r="3490" spans="1:6" ht="16.5" customHeight="1">
      <c r="A3490" s="737">
        <f t="shared" si="54"/>
        <v>3485</v>
      </c>
      <c r="B3490" s="737" t="s">
        <v>5885</v>
      </c>
      <c r="C3490" s="737" t="s">
        <v>2360</v>
      </c>
      <c r="D3490" s="737" t="s">
        <v>2371</v>
      </c>
      <c r="E3490" s="737">
        <v>2005</v>
      </c>
      <c r="F3490" s="737" t="s">
        <v>5860</v>
      </c>
    </row>
    <row r="3491" spans="1:6" ht="16.5" customHeight="1">
      <c r="A3491" s="737">
        <f t="shared" si="54"/>
        <v>3486</v>
      </c>
      <c r="B3491" s="737" t="s">
        <v>5886</v>
      </c>
      <c r="C3491" s="737" t="s">
        <v>2360</v>
      </c>
      <c r="D3491" s="737" t="s">
        <v>2371</v>
      </c>
      <c r="E3491" s="737">
        <v>2005</v>
      </c>
      <c r="F3491" s="737" t="s">
        <v>5860</v>
      </c>
    </row>
    <row r="3492" spans="1:6" ht="16.5" customHeight="1">
      <c r="A3492" s="737">
        <f t="shared" si="54"/>
        <v>3487</v>
      </c>
      <c r="B3492" s="737" t="s">
        <v>5887</v>
      </c>
      <c r="C3492" s="737" t="s">
        <v>2360</v>
      </c>
      <c r="D3492" s="737" t="s">
        <v>2371</v>
      </c>
      <c r="E3492" s="737">
        <v>2006</v>
      </c>
      <c r="F3492" s="737" t="s">
        <v>5860</v>
      </c>
    </row>
    <row r="3493" spans="1:6" ht="16.5" customHeight="1">
      <c r="A3493" s="737">
        <f t="shared" si="54"/>
        <v>3488</v>
      </c>
      <c r="B3493" s="737" t="s">
        <v>5888</v>
      </c>
      <c r="C3493" s="737" t="s">
        <v>2360</v>
      </c>
      <c r="D3493" s="737" t="s">
        <v>2371</v>
      </c>
      <c r="E3493" s="737">
        <v>2009</v>
      </c>
      <c r="F3493" s="737" t="s">
        <v>5860</v>
      </c>
    </row>
    <row r="3494" spans="1:6" ht="16.5" customHeight="1">
      <c r="A3494" s="737">
        <f t="shared" si="54"/>
        <v>3489</v>
      </c>
      <c r="B3494" s="737" t="s">
        <v>5889</v>
      </c>
      <c r="C3494" s="737" t="s">
        <v>2360</v>
      </c>
      <c r="D3494" s="737" t="s">
        <v>2371</v>
      </c>
      <c r="E3494" s="737">
        <v>2014</v>
      </c>
      <c r="F3494" s="737" t="s">
        <v>5860</v>
      </c>
    </row>
    <row r="3495" spans="1:6" ht="16.5" customHeight="1">
      <c r="A3495" s="737">
        <f t="shared" si="54"/>
        <v>3490</v>
      </c>
      <c r="B3495" s="737" t="s">
        <v>5890</v>
      </c>
      <c r="C3495" s="737" t="s">
        <v>2360</v>
      </c>
      <c r="D3495" s="737" t="s">
        <v>2585</v>
      </c>
      <c r="E3495" s="737">
        <v>2005</v>
      </c>
      <c r="F3495" s="737" t="s">
        <v>5860</v>
      </c>
    </row>
    <row r="3496" spans="1:6" ht="16.5" customHeight="1">
      <c r="A3496" s="737">
        <f t="shared" si="54"/>
        <v>3491</v>
      </c>
      <c r="B3496" s="737" t="s">
        <v>5891</v>
      </c>
      <c r="C3496" s="737" t="s">
        <v>2360</v>
      </c>
      <c r="D3496" s="737" t="s">
        <v>2585</v>
      </c>
      <c r="E3496" s="737">
        <v>2010</v>
      </c>
      <c r="F3496" s="737" t="s">
        <v>5860</v>
      </c>
    </row>
    <row r="3497" spans="1:6" ht="16.5" customHeight="1">
      <c r="A3497" s="737">
        <f t="shared" si="54"/>
        <v>3492</v>
      </c>
      <c r="B3497" s="737" t="s">
        <v>5892</v>
      </c>
      <c r="C3497" s="737" t="s">
        <v>2360</v>
      </c>
      <c r="D3497" s="737" t="s">
        <v>2364</v>
      </c>
      <c r="E3497" s="737">
        <v>1996</v>
      </c>
      <c r="F3497" s="737" t="s">
        <v>5860</v>
      </c>
    </row>
    <row r="3498" spans="1:6" ht="16.5" customHeight="1">
      <c r="A3498" s="737">
        <f t="shared" si="54"/>
        <v>3493</v>
      </c>
      <c r="B3498" s="737" t="s">
        <v>5893</v>
      </c>
      <c r="C3498" s="737" t="s">
        <v>2360</v>
      </c>
      <c r="D3498" s="737" t="s">
        <v>2364</v>
      </c>
      <c r="E3498" s="737">
        <v>2001</v>
      </c>
      <c r="F3498" s="737" t="s">
        <v>5860</v>
      </c>
    </row>
    <row r="3499" spans="1:6" ht="16.5" customHeight="1">
      <c r="A3499" s="737">
        <f t="shared" si="54"/>
        <v>3494</v>
      </c>
      <c r="B3499" s="737" t="s">
        <v>5894</v>
      </c>
      <c r="C3499" s="737" t="s">
        <v>2360</v>
      </c>
      <c r="D3499" s="737" t="s">
        <v>2364</v>
      </c>
      <c r="E3499" s="737">
        <v>2002</v>
      </c>
      <c r="F3499" s="737" t="s">
        <v>5860</v>
      </c>
    </row>
    <row r="3500" spans="1:6" ht="16.5" customHeight="1">
      <c r="A3500" s="737">
        <f t="shared" si="54"/>
        <v>3495</v>
      </c>
      <c r="B3500" s="737" t="s">
        <v>5895</v>
      </c>
      <c r="C3500" s="737" t="s">
        <v>2360</v>
      </c>
      <c r="D3500" s="737" t="s">
        <v>2364</v>
      </c>
      <c r="E3500" s="737">
        <v>2006</v>
      </c>
      <c r="F3500" s="737" t="s">
        <v>5860</v>
      </c>
    </row>
    <row r="3501" spans="1:6" ht="16.5" customHeight="1">
      <c r="A3501" s="737">
        <f t="shared" si="54"/>
        <v>3496</v>
      </c>
      <c r="B3501" s="737" t="s">
        <v>5896</v>
      </c>
      <c r="C3501" s="737" t="s">
        <v>2360</v>
      </c>
      <c r="D3501" s="737" t="s">
        <v>2364</v>
      </c>
      <c r="E3501" s="737">
        <v>2015</v>
      </c>
      <c r="F3501" s="737" t="s">
        <v>5860</v>
      </c>
    </row>
    <row r="3502" spans="1:6" ht="16.5" customHeight="1">
      <c r="A3502" s="737">
        <f t="shared" si="54"/>
        <v>3497</v>
      </c>
      <c r="B3502" s="737" t="s">
        <v>5897</v>
      </c>
      <c r="C3502" s="737" t="s">
        <v>2360</v>
      </c>
      <c r="D3502" s="737" t="s">
        <v>2411</v>
      </c>
      <c r="E3502" s="737">
        <v>2006</v>
      </c>
      <c r="F3502" s="737" t="s">
        <v>5860</v>
      </c>
    </row>
    <row r="3503" spans="1:6" ht="16.5" customHeight="1">
      <c r="A3503" s="737">
        <f t="shared" si="54"/>
        <v>3498</v>
      </c>
      <c r="B3503" s="737" t="s">
        <v>5898</v>
      </c>
      <c r="C3503" s="737" t="s">
        <v>2360</v>
      </c>
      <c r="D3503" s="737" t="s">
        <v>2411</v>
      </c>
      <c r="E3503" s="737">
        <v>2006</v>
      </c>
      <c r="F3503" s="737" t="s">
        <v>5860</v>
      </c>
    </row>
    <row r="3504" spans="1:6" ht="16.5" customHeight="1">
      <c r="A3504" s="737">
        <f t="shared" si="54"/>
        <v>3499</v>
      </c>
      <c r="B3504" s="737" t="s">
        <v>5899</v>
      </c>
      <c r="C3504" s="737" t="s">
        <v>2376</v>
      </c>
      <c r="D3504" s="737" t="s">
        <v>2734</v>
      </c>
      <c r="E3504" s="737">
        <v>1999</v>
      </c>
      <c r="F3504" s="737" t="s">
        <v>5860</v>
      </c>
    </row>
    <row r="3505" spans="1:6" ht="16.5" customHeight="1">
      <c r="A3505" s="737">
        <f t="shared" si="54"/>
        <v>3500</v>
      </c>
      <c r="B3505" s="737" t="s">
        <v>5900</v>
      </c>
      <c r="C3505" s="737" t="s">
        <v>2376</v>
      </c>
      <c r="D3505" s="737" t="s">
        <v>2734</v>
      </c>
      <c r="E3505" s="737">
        <v>1999</v>
      </c>
      <c r="F3505" s="737" t="s">
        <v>5860</v>
      </c>
    </row>
    <row r="3506" spans="1:6" ht="16.5" customHeight="1">
      <c r="A3506" s="737">
        <f t="shared" si="54"/>
        <v>3501</v>
      </c>
      <c r="B3506" s="737" t="s">
        <v>5901</v>
      </c>
      <c r="C3506" s="737" t="s">
        <v>2379</v>
      </c>
      <c r="D3506" s="737" t="s">
        <v>2364</v>
      </c>
      <c r="E3506" s="737">
        <v>2012</v>
      </c>
      <c r="F3506" s="737" t="s">
        <v>1480</v>
      </c>
    </row>
    <row r="3507" spans="1:6" ht="16.5" customHeight="1">
      <c r="A3507" s="737">
        <f t="shared" si="54"/>
        <v>3502</v>
      </c>
      <c r="B3507" s="737"/>
      <c r="C3507" s="737" t="s">
        <v>2379</v>
      </c>
      <c r="D3507" s="737" t="s">
        <v>2364</v>
      </c>
      <c r="E3507" s="737">
        <v>2014</v>
      </c>
      <c r="F3507" s="737" t="s">
        <v>1480</v>
      </c>
    </row>
    <row r="3508" spans="1:6" ht="16.5" customHeight="1">
      <c r="A3508" s="737">
        <f t="shared" si="54"/>
        <v>3503</v>
      </c>
      <c r="B3508" s="737"/>
      <c r="C3508" s="737" t="s">
        <v>2379</v>
      </c>
      <c r="D3508" s="737" t="s">
        <v>2364</v>
      </c>
      <c r="E3508" s="737">
        <v>2014</v>
      </c>
      <c r="F3508" s="737" t="s">
        <v>1480</v>
      </c>
    </row>
    <row r="3509" spans="1:6" ht="16.5" customHeight="1">
      <c r="A3509" s="737">
        <f t="shared" si="54"/>
        <v>3504</v>
      </c>
      <c r="B3509" s="737" t="s">
        <v>5902</v>
      </c>
      <c r="C3509" s="737" t="s">
        <v>2379</v>
      </c>
      <c r="D3509" s="737" t="s">
        <v>2411</v>
      </c>
      <c r="E3509" s="737">
        <v>2001</v>
      </c>
      <c r="F3509" s="737" t="s">
        <v>1480</v>
      </c>
    </row>
    <row r="3510" spans="1:6" ht="16.5" customHeight="1">
      <c r="A3510" s="737">
        <f t="shared" si="54"/>
        <v>3505</v>
      </c>
      <c r="B3510" s="737" t="s">
        <v>5903</v>
      </c>
      <c r="C3510" s="737" t="s">
        <v>2379</v>
      </c>
      <c r="D3510" s="737" t="s">
        <v>2411</v>
      </c>
      <c r="E3510" s="737">
        <v>2013</v>
      </c>
      <c r="F3510" s="737" t="s">
        <v>1480</v>
      </c>
    </row>
    <row r="3511" spans="1:6" ht="16.5" customHeight="1">
      <c r="A3511" s="737">
        <f t="shared" si="54"/>
        <v>3506</v>
      </c>
      <c r="B3511" s="737" t="s">
        <v>5904</v>
      </c>
      <c r="C3511" s="737" t="s">
        <v>2379</v>
      </c>
      <c r="D3511" s="737" t="s">
        <v>2411</v>
      </c>
      <c r="E3511" s="737">
        <v>2013</v>
      </c>
      <c r="F3511" s="737" t="s">
        <v>1480</v>
      </c>
    </row>
    <row r="3512" spans="1:6" ht="16.5" customHeight="1">
      <c r="A3512" s="737">
        <f t="shared" si="54"/>
        <v>3507</v>
      </c>
      <c r="B3512" s="737" t="s">
        <v>5905</v>
      </c>
      <c r="C3512" s="737" t="s">
        <v>2360</v>
      </c>
      <c r="D3512" s="737" t="s">
        <v>2390</v>
      </c>
      <c r="E3512" s="737">
        <v>2011</v>
      </c>
      <c r="F3512" s="737" t="s">
        <v>1480</v>
      </c>
    </row>
    <row r="3513" spans="1:6" ht="16.5" customHeight="1">
      <c r="A3513" s="737">
        <f t="shared" si="54"/>
        <v>3508</v>
      </c>
      <c r="B3513" s="737" t="s">
        <v>5906</v>
      </c>
      <c r="C3513" s="737" t="s">
        <v>2360</v>
      </c>
      <c r="D3513" s="737" t="s">
        <v>2361</v>
      </c>
      <c r="E3513" s="737">
        <v>2005</v>
      </c>
      <c r="F3513" s="737" t="s">
        <v>1480</v>
      </c>
    </row>
    <row r="3514" spans="1:6" ht="16.5" customHeight="1">
      <c r="A3514" s="737">
        <f t="shared" si="54"/>
        <v>3509</v>
      </c>
      <c r="B3514" s="737" t="s">
        <v>5907</v>
      </c>
      <c r="C3514" s="737" t="s">
        <v>2360</v>
      </c>
      <c r="D3514" s="737" t="s">
        <v>2585</v>
      </c>
      <c r="E3514" s="737">
        <v>2002</v>
      </c>
      <c r="F3514" s="737" t="s">
        <v>1480</v>
      </c>
    </row>
    <row r="3515" spans="1:6" ht="16.5" customHeight="1">
      <c r="A3515" s="737">
        <f t="shared" si="54"/>
        <v>3510</v>
      </c>
      <c r="B3515" s="737" t="s">
        <v>5908</v>
      </c>
      <c r="C3515" s="737" t="s">
        <v>2360</v>
      </c>
      <c r="D3515" s="737" t="s">
        <v>2364</v>
      </c>
      <c r="E3515" s="737">
        <v>2001</v>
      </c>
      <c r="F3515" s="737" t="s">
        <v>1480</v>
      </c>
    </row>
    <row r="3516" spans="1:6" ht="16.5" customHeight="1">
      <c r="A3516" s="737">
        <f t="shared" si="54"/>
        <v>3511</v>
      </c>
      <c r="B3516" s="737" t="s">
        <v>5909</v>
      </c>
      <c r="C3516" s="737" t="s">
        <v>2360</v>
      </c>
      <c r="D3516" s="737" t="s">
        <v>2364</v>
      </c>
      <c r="E3516" s="737">
        <v>2008</v>
      </c>
      <c r="F3516" s="737" t="s">
        <v>1480</v>
      </c>
    </row>
    <row r="3517" spans="1:6" ht="16.5" customHeight="1">
      <c r="A3517" s="737">
        <f t="shared" si="54"/>
        <v>3512</v>
      </c>
      <c r="B3517" s="737" t="s">
        <v>5910</v>
      </c>
      <c r="C3517" s="737" t="s">
        <v>2360</v>
      </c>
      <c r="D3517" s="737" t="s">
        <v>2364</v>
      </c>
      <c r="E3517" s="737">
        <v>2011</v>
      </c>
      <c r="F3517" s="737" t="s">
        <v>1480</v>
      </c>
    </row>
    <row r="3518" spans="1:6" ht="16.5" customHeight="1">
      <c r="A3518" s="737">
        <f t="shared" si="54"/>
        <v>3513</v>
      </c>
      <c r="B3518" s="737" t="s">
        <v>5911</v>
      </c>
      <c r="C3518" s="737" t="s">
        <v>2360</v>
      </c>
      <c r="D3518" s="737" t="s">
        <v>2364</v>
      </c>
      <c r="E3518" s="737">
        <v>2011</v>
      </c>
      <c r="F3518" s="737" t="s">
        <v>1480</v>
      </c>
    </row>
    <row r="3519" spans="1:6" ht="16.5" customHeight="1">
      <c r="A3519" s="737">
        <f t="shared" si="54"/>
        <v>3514</v>
      </c>
      <c r="B3519" s="737" t="s">
        <v>5912</v>
      </c>
      <c r="C3519" s="737" t="s">
        <v>2360</v>
      </c>
      <c r="D3519" s="737" t="s">
        <v>2364</v>
      </c>
      <c r="E3519" s="737">
        <v>2013</v>
      </c>
      <c r="F3519" s="737" t="s">
        <v>1480</v>
      </c>
    </row>
    <row r="3520" spans="1:6" ht="16.5" customHeight="1">
      <c r="A3520" s="737">
        <f t="shared" si="54"/>
        <v>3515</v>
      </c>
      <c r="B3520" s="737" t="s">
        <v>5913</v>
      </c>
      <c r="C3520" s="737" t="s">
        <v>2360</v>
      </c>
      <c r="D3520" s="737" t="s">
        <v>2633</v>
      </c>
      <c r="E3520" s="737">
        <v>2013</v>
      </c>
      <c r="F3520" s="737" t="s">
        <v>1480</v>
      </c>
    </row>
    <row r="3521" spans="1:6" ht="16.5" customHeight="1">
      <c r="A3521" s="737">
        <f t="shared" si="54"/>
        <v>3516</v>
      </c>
      <c r="B3521" s="737" t="s">
        <v>5914</v>
      </c>
      <c r="C3521" s="737" t="s">
        <v>2360</v>
      </c>
      <c r="D3521" s="737" t="s">
        <v>2633</v>
      </c>
      <c r="E3521" s="737">
        <v>2013</v>
      </c>
      <c r="F3521" s="737" t="s">
        <v>1480</v>
      </c>
    </row>
    <row r="3522" spans="1:6" ht="16.5" customHeight="1">
      <c r="A3522" s="737">
        <f t="shared" si="54"/>
        <v>3517</v>
      </c>
      <c r="B3522" s="737" t="s">
        <v>5915</v>
      </c>
      <c r="C3522" s="737" t="s">
        <v>2360</v>
      </c>
      <c r="D3522" s="737" t="s">
        <v>2633</v>
      </c>
      <c r="E3522" s="737">
        <v>2013</v>
      </c>
      <c r="F3522" s="737" t="s">
        <v>1480</v>
      </c>
    </row>
    <row r="3523" spans="1:6" ht="16.5" customHeight="1">
      <c r="A3523" s="737">
        <f t="shared" si="54"/>
        <v>3518</v>
      </c>
      <c r="B3523" s="737" t="s">
        <v>5916</v>
      </c>
      <c r="C3523" s="737" t="s">
        <v>2360</v>
      </c>
      <c r="D3523" s="737" t="s">
        <v>2403</v>
      </c>
      <c r="E3523" s="737">
        <v>2011</v>
      </c>
      <c r="F3523" s="737" t="s">
        <v>1480</v>
      </c>
    </row>
    <row r="3524" spans="1:6" ht="16.5" customHeight="1">
      <c r="A3524" s="737">
        <f t="shared" si="54"/>
        <v>3519</v>
      </c>
      <c r="B3524" s="737" t="s">
        <v>5917</v>
      </c>
      <c r="C3524" s="737" t="s">
        <v>2376</v>
      </c>
      <c r="D3524" s="737" t="s">
        <v>2734</v>
      </c>
      <c r="E3524" s="737">
        <v>2009</v>
      </c>
      <c r="F3524" s="737" t="s">
        <v>1480</v>
      </c>
    </row>
    <row r="3525" spans="1:6" ht="16.5" customHeight="1">
      <c r="A3525" s="737">
        <f t="shared" si="54"/>
        <v>3520</v>
      </c>
      <c r="B3525" s="737" t="s">
        <v>5918</v>
      </c>
      <c r="C3525" s="737" t="s">
        <v>2376</v>
      </c>
      <c r="D3525" s="737" t="s">
        <v>2377</v>
      </c>
      <c r="E3525" s="737">
        <v>2013</v>
      </c>
      <c r="F3525" s="737" t="s">
        <v>1480</v>
      </c>
    </row>
    <row r="3526" spans="1:6" ht="16.5" customHeight="1">
      <c r="A3526" s="737">
        <f t="shared" si="54"/>
        <v>3521</v>
      </c>
      <c r="B3526" s="737" t="s">
        <v>5919</v>
      </c>
      <c r="C3526" s="737" t="s">
        <v>2379</v>
      </c>
      <c r="D3526" s="737" t="s">
        <v>2364</v>
      </c>
      <c r="E3526" s="737">
        <v>2012</v>
      </c>
      <c r="F3526" s="737" t="s">
        <v>5920</v>
      </c>
    </row>
    <row r="3527" spans="1:6" ht="16.5" customHeight="1">
      <c r="A3527" s="737">
        <f t="shared" si="54"/>
        <v>3522</v>
      </c>
      <c r="B3527" s="737" t="s">
        <v>5921</v>
      </c>
      <c r="C3527" s="737" t="s">
        <v>2379</v>
      </c>
      <c r="D3527" s="737" t="s">
        <v>2364</v>
      </c>
      <c r="E3527" s="737">
        <v>2013</v>
      </c>
      <c r="F3527" s="737" t="s">
        <v>5920</v>
      </c>
    </row>
    <row r="3528" spans="1:6" ht="16.5" customHeight="1">
      <c r="A3528" s="737">
        <f t="shared" ref="A3528:A3591" si="55">A3527+1</f>
        <v>3523</v>
      </c>
      <c r="B3528" s="737" t="s">
        <v>5922</v>
      </c>
      <c r="C3528" s="737" t="s">
        <v>2379</v>
      </c>
      <c r="D3528" s="737" t="s">
        <v>2364</v>
      </c>
      <c r="E3528" s="737">
        <v>2013</v>
      </c>
      <c r="F3528" s="737" t="s">
        <v>5920</v>
      </c>
    </row>
    <row r="3529" spans="1:6" ht="16.5" customHeight="1">
      <c r="A3529" s="737">
        <f t="shared" si="55"/>
        <v>3524</v>
      </c>
      <c r="B3529" s="737" t="s">
        <v>5923</v>
      </c>
      <c r="C3529" s="737" t="s">
        <v>2379</v>
      </c>
      <c r="D3529" s="737" t="s">
        <v>2411</v>
      </c>
      <c r="E3529" s="737">
        <v>2003</v>
      </c>
      <c r="F3529" s="737" t="s">
        <v>5920</v>
      </c>
    </row>
    <row r="3530" spans="1:6" ht="16.5" customHeight="1">
      <c r="A3530" s="737">
        <f t="shared" si="55"/>
        <v>3525</v>
      </c>
      <c r="B3530" s="737" t="s">
        <v>5924</v>
      </c>
      <c r="C3530" s="737" t="s">
        <v>2379</v>
      </c>
      <c r="D3530" s="737" t="s">
        <v>2411</v>
      </c>
      <c r="E3530" s="737">
        <v>2013</v>
      </c>
      <c r="F3530" s="737" t="s">
        <v>5920</v>
      </c>
    </row>
    <row r="3531" spans="1:6" ht="16.5" customHeight="1">
      <c r="A3531" s="737">
        <f t="shared" si="55"/>
        <v>3526</v>
      </c>
      <c r="B3531" s="737" t="s">
        <v>5925</v>
      </c>
      <c r="C3531" s="737" t="s">
        <v>2388</v>
      </c>
      <c r="D3531" s="737" t="s">
        <v>2648</v>
      </c>
      <c r="E3531" s="737">
        <v>2004</v>
      </c>
      <c r="F3531" s="737" t="s">
        <v>5920</v>
      </c>
    </row>
    <row r="3532" spans="1:6" ht="16.5" customHeight="1">
      <c r="A3532" s="737">
        <f t="shared" si="55"/>
        <v>3527</v>
      </c>
      <c r="B3532" s="737" t="s">
        <v>5926</v>
      </c>
      <c r="C3532" s="737" t="s">
        <v>2360</v>
      </c>
      <c r="D3532" s="737" t="s">
        <v>2390</v>
      </c>
      <c r="E3532" s="737">
        <v>1999</v>
      </c>
      <c r="F3532" s="737" t="s">
        <v>5920</v>
      </c>
    </row>
    <row r="3533" spans="1:6" ht="16.5" customHeight="1">
      <c r="A3533" s="737">
        <f t="shared" si="55"/>
        <v>3528</v>
      </c>
      <c r="B3533" s="737" t="s">
        <v>5927</v>
      </c>
      <c r="C3533" s="737" t="s">
        <v>2360</v>
      </c>
      <c r="D3533" s="737" t="s">
        <v>2390</v>
      </c>
      <c r="E3533" s="737">
        <v>2001</v>
      </c>
      <c r="F3533" s="737" t="s">
        <v>5920</v>
      </c>
    </row>
    <row r="3534" spans="1:6" ht="16.5" customHeight="1">
      <c r="A3534" s="737">
        <f t="shared" si="55"/>
        <v>3529</v>
      </c>
      <c r="B3534" s="737" t="s">
        <v>5928</v>
      </c>
      <c r="C3534" s="737" t="s">
        <v>2360</v>
      </c>
      <c r="D3534" s="737" t="s">
        <v>2390</v>
      </c>
      <c r="E3534" s="737">
        <v>2012</v>
      </c>
      <c r="F3534" s="737" t="s">
        <v>5920</v>
      </c>
    </row>
    <row r="3535" spans="1:6" ht="16.5" customHeight="1">
      <c r="A3535" s="737">
        <f t="shared" si="55"/>
        <v>3530</v>
      </c>
      <c r="B3535" s="737" t="s">
        <v>5929</v>
      </c>
      <c r="C3535" s="737" t="s">
        <v>2360</v>
      </c>
      <c r="D3535" s="737" t="s">
        <v>2390</v>
      </c>
      <c r="E3535" s="737">
        <v>2012</v>
      </c>
      <c r="F3535" s="737" t="s">
        <v>5920</v>
      </c>
    </row>
    <row r="3536" spans="1:6" ht="16.5" customHeight="1">
      <c r="A3536" s="737">
        <f t="shared" si="55"/>
        <v>3531</v>
      </c>
      <c r="B3536" s="737" t="s">
        <v>5930</v>
      </c>
      <c r="C3536" s="737" t="s">
        <v>2360</v>
      </c>
      <c r="D3536" s="737" t="s">
        <v>2390</v>
      </c>
      <c r="E3536" s="737">
        <v>2012</v>
      </c>
      <c r="F3536" s="737" t="s">
        <v>5920</v>
      </c>
    </row>
    <row r="3537" spans="1:6" ht="16.5" customHeight="1">
      <c r="A3537" s="737">
        <f t="shared" si="55"/>
        <v>3532</v>
      </c>
      <c r="B3537" s="737" t="s">
        <v>5931</v>
      </c>
      <c r="C3537" s="737" t="s">
        <v>2360</v>
      </c>
      <c r="D3537" s="737" t="s">
        <v>2390</v>
      </c>
      <c r="E3537" s="737">
        <v>2012</v>
      </c>
      <c r="F3537" s="737" t="s">
        <v>5920</v>
      </c>
    </row>
    <row r="3538" spans="1:6" ht="16.5" customHeight="1">
      <c r="A3538" s="737">
        <f t="shared" si="55"/>
        <v>3533</v>
      </c>
      <c r="B3538" s="737" t="s">
        <v>5932</v>
      </c>
      <c r="C3538" s="737" t="s">
        <v>2360</v>
      </c>
      <c r="D3538" s="737" t="s">
        <v>2390</v>
      </c>
      <c r="E3538" s="737">
        <v>2012</v>
      </c>
      <c r="F3538" s="737" t="s">
        <v>5920</v>
      </c>
    </row>
    <row r="3539" spans="1:6" ht="16.5" customHeight="1">
      <c r="A3539" s="737">
        <f t="shared" si="55"/>
        <v>3534</v>
      </c>
      <c r="B3539" s="737" t="s">
        <v>5933</v>
      </c>
      <c r="C3539" s="737" t="s">
        <v>2360</v>
      </c>
      <c r="D3539" s="737" t="s">
        <v>2390</v>
      </c>
      <c r="E3539" s="737">
        <v>2012</v>
      </c>
      <c r="F3539" s="737" t="s">
        <v>5920</v>
      </c>
    </row>
    <row r="3540" spans="1:6" ht="16.5" customHeight="1">
      <c r="A3540" s="737">
        <f t="shared" si="55"/>
        <v>3535</v>
      </c>
      <c r="B3540" s="737" t="s">
        <v>5934</v>
      </c>
      <c r="C3540" s="737" t="s">
        <v>2360</v>
      </c>
      <c r="D3540" s="737" t="s">
        <v>2361</v>
      </c>
      <c r="E3540" s="737">
        <v>2004</v>
      </c>
      <c r="F3540" s="737" t="s">
        <v>5920</v>
      </c>
    </row>
    <row r="3541" spans="1:6" ht="16.5" customHeight="1">
      <c r="A3541" s="737">
        <f t="shared" si="55"/>
        <v>3536</v>
      </c>
      <c r="B3541" s="737" t="s">
        <v>5935</v>
      </c>
      <c r="C3541" s="737" t="s">
        <v>2360</v>
      </c>
      <c r="D3541" s="737" t="s">
        <v>2361</v>
      </c>
      <c r="E3541" s="737">
        <v>2006</v>
      </c>
      <c r="F3541" s="737" t="s">
        <v>5920</v>
      </c>
    </row>
    <row r="3542" spans="1:6" ht="16.5" customHeight="1">
      <c r="A3542" s="737">
        <f t="shared" si="55"/>
        <v>3537</v>
      </c>
      <c r="B3542" s="737" t="s">
        <v>5936</v>
      </c>
      <c r="C3542" s="737" t="s">
        <v>2360</v>
      </c>
      <c r="D3542" s="737" t="s">
        <v>2361</v>
      </c>
      <c r="E3542" s="737">
        <v>2006</v>
      </c>
      <c r="F3542" s="737" t="s">
        <v>5920</v>
      </c>
    </row>
    <row r="3543" spans="1:6" ht="16.5" customHeight="1">
      <c r="A3543" s="737">
        <f t="shared" si="55"/>
        <v>3538</v>
      </c>
      <c r="B3543" s="737" t="s">
        <v>5937</v>
      </c>
      <c r="C3543" s="737" t="s">
        <v>2360</v>
      </c>
      <c r="D3543" s="737" t="s">
        <v>2361</v>
      </c>
      <c r="E3543" s="737">
        <v>2006</v>
      </c>
      <c r="F3543" s="737" t="s">
        <v>5920</v>
      </c>
    </row>
    <row r="3544" spans="1:6" ht="16.5" customHeight="1">
      <c r="A3544" s="737">
        <f t="shared" si="55"/>
        <v>3539</v>
      </c>
      <c r="B3544" s="737" t="s">
        <v>5938</v>
      </c>
      <c r="C3544" s="737" t="s">
        <v>2360</v>
      </c>
      <c r="D3544" s="737" t="s">
        <v>2361</v>
      </c>
      <c r="E3544" s="737">
        <v>2009</v>
      </c>
      <c r="F3544" s="737" t="s">
        <v>5920</v>
      </c>
    </row>
    <row r="3545" spans="1:6" ht="16.5" customHeight="1">
      <c r="A3545" s="737">
        <f t="shared" si="55"/>
        <v>3540</v>
      </c>
      <c r="B3545" s="737" t="s">
        <v>5939</v>
      </c>
      <c r="C3545" s="737" t="s">
        <v>2360</v>
      </c>
      <c r="D3545" s="737" t="s">
        <v>2361</v>
      </c>
      <c r="E3545" s="737">
        <v>2009</v>
      </c>
      <c r="F3545" s="737" t="s">
        <v>5920</v>
      </c>
    </row>
    <row r="3546" spans="1:6" ht="16.5" customHeight="1">
      <c r="A3546" s="737">
        <f t="shared" si="55"/>
        <v>3541</v>
      </c>
      <c r="B3546" s="737" t="s">
        <v>5940</v>
      </c>
      <c r="C3546" s="737" t="s">
        <v>2360</v>
      </c>
      <c r="D3546" s="737" t="s">
        <v>2361</v>
      </c>
      <c r="E3546" s="737">
        <v>2009</v>
      </c>
      <c r="F3546" s="737" t="s">
        <v>5920</v>
      </c>
    </row>
    <row r="3547" spans="1:6" ht="16.5" customHeight="1">
      <c r="A3547" s="737">
        <f t="shared" si="55"/>
        <v>3542</v>
      </c>
      <c r="B3547" s="737" t="s">
        <v>5941</v>
      </c>
      <c r="C3547" s="737" t="s">
        <v>2360</v>
      </c>
      <c r="D3547" s="737" t="s">
        <v>2361</v>
      </c>
      <c r="E3547" s="737">
        <v>2009</v>
      </c>
      <c r="F3547" s="737" t="s">
        <v>5920</v>
      </c>
    </row>
    <row r="3548" spans="1:6" ht="16.5" customHeight="1">
      <c r="A3548" s="737">
        <f t="shared" si="55"/>
        <v>3543</v>
      </c>
      <c r="B3548" s="737" t="s">
        <v>5942</v>
      </c>
      <c r="C3548" s="737" t="s">
        <v>2360</v>
      </c>
      <c r="D3548" s="737" t="s">
        <v>2361</v>
      </c>
      <c r="E3548" s="737">
        <v>2009</v>
      </c>
      <c r="F3548" s="737" t="s">
        <v>5920</v>
      </c>
    </row>
    <row r="3549" spans="1:6" ht="16.5" customHeight="1">
      <c r="A3549" s="737">
        <f t="shared" si="55"/>
        <v>3544</v>
      </c>
      <c r="B3549" s="737" t="s">
        <v>5943</v>
      </c>
      <c r="C3549" s="737" t="s">
        <v>2360</v>
      </c>
      <c r="D3549" s="737" t="s">
        <v>2361</v>
      </c>
      <c r="E3549" s="737">
        <v>2009</v>
      </c>
      <c r="F3549" s="737" t="s">
        <v>5920</v>
      </c>
    </row>
    <row r="3550" spans="1:6" ht="16.5" customHeight="1">
      <c r="A3550" s="737">
        <f t="shared" si="55"/>
        <v>3545</v>
      </c>
      <c r="B3550" s="737" t="s">
        <v>5944</v>
      </c>
      <c r="C3550" s="737" t="s">
        <v>2360</v>
      </c>
      <c r="D3550" s="737" t="s">
        <v>2361</v>
      </c>
      <c r="E3550" s="737">
        <v>2009</v>
      </c>
      <c r="F3550" s="737" t="s">
        <v>5920</v>
      </c>
    </row>
    <row r="3551" spans="1:6" ht="16.5" customHeight="1">
      <c r="A3551" s="737">
        <f t="shared" si="55"/>
        <v>3546</v>
      </c>
      <c r="B3551" s="737" t="s">
        <v>5945</v>
      </c>
      <c r="C3551" s="737" t="s">
        <v>2360</v>
      </c>
      <c r="D3551" s="737" t="s">
        <v>2361</v>
      </c>
      <c r="E3551" s="737">
        <v>2009</v>
      </c>
      <c r="F3551" s="737" t="s">
        <v>5920</v>
      </c>
    </row>
    <row r="3552" spans="1:6" ht="16.5" customHeight="1">
      <c r="A3552" s="737">
        <f t="shared" si="55"/>
        <v>3547</v>
      </c>
      <c r="B3552" s="737" t="s">
        <v>5946</v>
      </c>
      <c r="C3552" s="737" t="s">
        <v>2360</v>
      </c>
      <c r="D3552" s="737" t="s">
        <v>2361</v>
      </c>
      <c r="E3552" s="737">
        <v>2009</v>
      </c>
      <c r="F3552" s="737" t="s">
        <v>5920</v>
      </c>
    </row>
    <row r="3553" spans="1:6" ht="16.5" customHeight="1">
      <c r="A3553" s="737">
        <f t="shared" si="55"/>
        <v>3548</v>
      </c>
      <c r="B3553" s="737" t="s">
        <v>5947</v>
      </c>
      <c r="C3553" s="737" t="s">
        <v>2360</v>
      </c>
      <c r="D3553" s="737" t="s">
        <v>2361</v>
      </c>
      <c r="E3553" s="737">
        <v>2009</v>
      </c>
      <c r="F3553" s="737" t="s">
        <v>5920</v>
      </c>
    </row>
    <row r="3554" spans="1:6" ht="16.5" customHeight="1">
      <c r="A3554" s="737">
        <f t="shared" si="55"/>
        <v>3549</v>
      </c>
      <c r="B3554" s="737" t="s">
        <v>5948</v>
      </c>
      <c r="C3554" s="737" t="s">
        <v>2360</v>
      </c>
      <c r="D3554" s="737" t="s">
        <v>2361</v>
      </c>
      <c r="E3554" s="737">
        <v>2009</v>
      </c>
      <c r="F3554" s="737" t="s">
        <v>5920</v>
      </c>
    </row>
    <row r="3555" spans="1:6" ht="16.5" customHeight="1">
      <c r="A3555" s="737">
        <f t="shared" si="55"/>
        <v>3550</v>
      </c>
      <c r="B3555" s="737" t="s">
        <v>5949</v>
      </c>
      <c r="C3555" s="737" t="s">
        <v>2360</v>
      </c>
      <c r="D3555" s="737" t="s">
        <v>2361</v>
      </c>
      <c r="E3555" s="737">
        <v>2009</v>
      </c>
      <c r="F3555" s="737" t="s">
        <v>5920</v>
      </c>
    </row>
    <row r="3556" spans="1:6" ht="16.5" customHeight="1">
      <c r="A3556" s="737">
        <f t="shared" si="55"/>
        <v>3551</v>
      </c>
      <c r="B3556" s="737" t="s">
        <v>5950</v>
      </c>
      <c r="C3556" s="737" t="s">
        <v>2360</v>
      </c>
      <c r="D3556" s="737" t="s">
        <v>2361</v>
      </c>
      <c r="E3556" s="737">
        <v>2009</v>
      </c>
      <c r="F3556" s="737" t="s">
        <v>5920</v>
      </c>
    </row>
    <row r="3557" spans="1:6" ht="16.5" customHeight="1">
      <c r="A3557" s="737">
        <f t="shared" si="55"/>
        <v>3552</v>
      </c>
      <c r="B3557" s="737" t="s">
        <v>5951</v>
      </c>
      <c r="C3557" s="737" t="s">
        <v>2360</v>
      </c>
      <c r="D3557" s="737" t="s">
        <v>2361</v>
      </c>
      <c r="E3557" s="737">
        <v>2009</v>
      </c>
      <c r="F3557" s="737" t="s">
        <v>5920</v>
      </c>
    </row>
    <row r="3558" spans="1:6" ht="16.5" customHeight="1">
      <c r="A3558" s="737">
        <f t="shared" si="55"/>
        <v>3553</v>
      </c>
      <c r="B3558" s="737" t="s">
        <v>5952</v>
      </c>
      <c r="C3558" s="737" t="s">
        <v>2360</v>
      </c>
      <c r="D3558" s="737" t="s">
        <v>2361</v>
      </c>
      <c r="E3558" s="737">
        <v>2009</v>
      </c>
      <c r="F3558" s="737" t="s">
        <v>5920</v>
      </c>
    </row>
    <row r="3559" spans="1:6" ht="16.5" customHeight="1">
      <c r="A3559" s="737">
        <f t="shared" si="55"/>
        <v>3554</v>
      </c>
      <c r="B3559" s="737" t="s">
        <v>5953</v>
      </c>
      <c r="C3559" s="737" t="s">
        <v>2360</v>
      </c>
      <c r="D3559" s="737" t="s">
        <v>2361</v>
      </c>
      <c r="E3559" s="737">
        <v>2009</v>
      </c>
      <c r="F3559" s="737" t="s">
        <v>5920</v>
      </c>
    </row>
    <row r="3560" spans="1:6" ht="16.5" customHeight="1">
      <c r="A3560" s="737">
        <f t="shared" si="55"/>
        <v>3555</v>
      </c>
      <c r="B3560" s="737" t="s">
        <v>5954</v>
      </c>
      <c r="C3560" s="737" t="s">
        <v>2360</v>
      </c>
      <c r="D3560" s="737" t="s">
        <v>2361</v>
      </c>
      <c r="E3560" s="737">
        <v>2009</v>
      </c>
      <c r="F3560" s="737" t="s">
        <v>5920</v>
      </c>
    </row>
    <row r="3561" spans="1:6" ht="16.5" customHeight="1">
      <c r="A3561" s="737">
        <f t="shared" si="55"/>
        <v>3556</v>
      </c>
      <c r="B3561" s="737" t="s">
        <v>5955</v>
      </c>
      <c r="C3561" s="737" t="s">
        <v>2360</v>
      </c>
      <c r="D3561" s="737" t="s">
        <v>2361</v>
      </c>
      <c r="E3561" s="737">
        <v>2009</v>
      </c>
      <c r="F3561" s="737" t="s">
        <v>5920</v>
      </c>
    </row>
    <row r="3562" spans="1:6" ht="16.5" customHeight="1">
      <c r="A3562" s="737">
        <f t="shared" si="55"/>
        <v>3557</v>
      </c>
      <c r="B3562" s="737" t="s">
        <v>5956</v>
      </c>
      <c r="C3562" s="737" t="s">
        <v>2360</v>
      </c>
      <c r="D3562" s="737" t="s">
        <v>2361</v>
      </c>
      <c r="E3562" s="737">
        <v>2009</v>
      </c>
      <c r="F3562" s="737" t="s">
        <v>5920</v>
      </c>
    </row>
    <row r="3563" spans="1:6" ht="16.5" customHeight="1">
      <c r="A3563" s="737">
        <f t="shared" si="55"/>
        <v>3558</v>
      </c>
      <c r="B3563" s="737" t="s">
        <v>5957</v>
      </c>
      <c r="C3563" s="737" t="s">
        <v>2360</v>
      </c>
      <c r="D3563" s="737" t="s">
        <v>2361</v>
      </c>
      <c r="E3563" s="737">
        <v>2009</v>
      </c>
      <c r="F3563" s="737" t="s">
        <v>5920</v>
      </c>
    </row>
    <row r="3564" spans="1:6" ht="16.5" customHeight="1">
      <c r="A3564" s="737">
        <f t="shared" si="55"/>
        <v>3559</v>
      </c>
      <c r="B3564" s="737" t="s">
        <v>5958</v>
      </c>
      <c r="C3564" s="737" t="s">
        <v>2360</v>
      </c>
      <c r="D3564" s="737" t="s">
        <v>2361</v>
      </c>
      <c r="E3564" s="737">
        <v>2009</v>
      </c>
      <c r="F3564" s="737" t="s">
        <v>5920</v>
      </c>
    </row>
    <row r="3565" spans="1:6" ht="16.5" customHeight="1">
      <c r="A3565" s="737">
        <f t="shared" si="55"/>
        <v>3560</v>
      </c>
      <c r="B3565" s="737" t="s">
        <v>5959</v>
      </c>
      <c r="C3565" s="737" t="s">
        <v>2360</v>
      </c>
      <c r="D3565" s="737" t="s">
        <v>2361</v>
      </c>
      <c r="E3565" s="737">
        <v>2009</v>
      </c>
      <c r="F3565" s="737" t="s">
        <v>5920</v>
      </c>
    </row>
    <row r="3566" spans="1:6" ht="16.5" customHeight="1">
      <c r="A3566" s="737">
        <f t="shared" si="55"/>
        <v>3561</v>
      </c>
      <c r="B3566" s="737" t="s">
        <v>5960</v>
      </c>
      <c r="C3566" s="737" t="s">
        <v>2360</v>
      </c>
      <c r="D3566" s="737" t="s">
        <v>2361</v>
      </c>
      <c r="E3566" s="737">
        <v>2009</v>
      </c>
      <c r="F3566" s="737" t="s">
        <v>5920</v>
      </c>
    </row>
    <row r="3567" spans="1:6" ht="16.5" customHeight="1">
      <c r="A3567" s="737">
        <f t="shared" si="55"/>
        <v>3562</v>
      </c>
      <c r="B3567" s="737" t="s">
        <v>5961</v>
      </c>
      <c r="C3567" s="737" t="s">
        <v>2360</v>
      </c>
      <c r="D3567" s="737" t="s">
        <v>2361</v>
      </c>
      <c r="E3567" s="737">
        <v>2009</v>
      </c>
      <c r="F3567" s="737" t="s">
        <v>5920</v>
      </c>
    </row>
    <row r="3568" spans="1:6" ht="16.5" customHeight="1">
      <c r="A3568" s="737">
        <f t="shared" si="55"/>
        <v>3563</v>
      </c>
      <c r="B3568" s="737" t="s">
        <v>5962</v>
      </c>
      <c r="C3568" s="737" t="s">
        <v>2360</v>
      </c>
      <c r="D3568" s="737" t="s">
        <v>2361</v>
      </c>
      <c r="E3568" s="737">
        <v>2009</v>
      </c>
      <c r="F3568" s="737" t="s">
        <v>5920</v>
      </c>
    </row>
    <row r="3569" spans="1:6" ht="16.5" customHeight="1">
      <c r="A3569" s="737">
        <f t="shared" si="55"/>
        <v>3564</v>
      </c>
      <c r="B3569" s="737" t="s">
        <v>5963</v>
      </c>
      <c r="C3569" s="737" t="s">
        <v>2360</v>
      </c>
      <c r="D3569" s="737" t="s">
        <v>2361</v>
      </c>
      <c r="E3569" s="737">
        <v>2009</v>
      </c>
      <c r="F3569" s="737" t="s">
        <v>5920</v>
      </c>
    </row>
    <row r="3570" spans="1:6" ht="16.5" customHeight="1">
      <c r="A3570" s="737">
        <f t="shared" si="55"/>
        <v>3565</v>
      </c>
      <c r="B3570" s="737" t="s">
        <v>5964</v>
      </c>
      <c r="C3570" s="737" t="s">
        <v>2360</v>
      </c>
      <c r="D3570" s="737" t="s">
        <v>2361</v>
      </c>
      <c r="E3570" s="737">
        <v>2009</v>
      </c>
      <c r="F3570" s="737" t="s">
        <v>5920</v>
      </c>
    </row>
    <row r="3571" spans="1:6" ht="16.5" customHeight="1">
      <c r="A3571" s="737">
        <f t="shared" si="55"/>
        <v>3566</v>
      </c>
      <c r="B3571" s="737" t="s">
        <v>5965</v>
      </c>
      <c r="C3571" s="737" t="s">
        <v>2360</v>
      </c>
      <c r="D3571" s="737" t="s">
        <v>2361</v>
      </c>
      <c r="E3571" s="737">
        <v>2009</v>
      </c>
      <c r="F3571" s="737" t="s">
        <v>5920</v>
      </c>
    </row>
    <row r="3572" spans="1:6" ht="16.5" customHeight="1">
      <c r="A3572" s="737">
        <f t="shared" si="55"/>
        <v>3567</v>
      </c>
      <c r="B3572" s="737" t="s">
        <v>5966</v>
      </c>
      <c r="C3572" s="737" t="s">
        <v>2360</v>
      </c>
      <c r="D3572" s="737" t="s">
        <v>2361</v>
      </c>
      <c r="E3572" s="737">
        <v>2009</v>
      </c>
      <c r="F3572" s="737" t="s">
        <v>5920</v>
      </c>
    </row>
    <row r="3573" spans="1:6" ht="16.5" customHeight="1">
      <c r="A3573" s="737">
        <f t="shared" si="55"/>
        <v>3568</v>
      </c>
      <c r="B3573" s="737" t="s">
        <v>5967</v>
      </c>
      <c r="C3573" s="737" t="s">
        <v>2360</v>
      </c>
      <c r="D3573" s="737" t="s">
        <v>2361</v>
      </c>
      <c r="E3573" s="737">
        <v>2009</v>
      </c>
      <c r="F3573" s="737" t="s">
        <v>5920</v>
      </c>
    </row>
    <row r="3574" spans="1:6" ht="16.5" customHeight="1">
      <c r="A3574" s="737">
        <f t="shared" si="55"/>
        <v>3569</v>
      </c>
      <c r="B3574" s="737" t="s">
        <v>5968</v>
      </c>
      <c r="C3574" s="737" t="s">
        <v>2360</v>
      </c>
      <c r="D3574" s="737" t="s">
        <v>2361</v>
      </c>
      <c r="E3574" s="737">
        <v>2009</v>
      </c>
      <c r="F3574" s="737" t="s">
        <v>5920</v>
      </c>
    </row>
    <row r="3575" spans="1:6" ht="16.5" customHeight="1">
      <c r="A3575" s="737">
        <f t="shared" si="55"/>
        <v>3570</v>
      </c>
      <c r="B3575" s="737" t="s">
        <v>5969</v>
      </c>
      <c r="C3575" s="737" t="s">
        <v>2360</v>
      </c>
      <c r="D3575" s="737" t="s">
        <v>2361</v>
      </c>
      <c r="E3575" s="737">
        <v>2009</v>
      </c>
      <c r="F3575" s="737" t="s">
        <v>5920</v>
      </c>
    </row>
    <row r="3576" spans="1:6" ht="16.5" customHeight="1">
      <c r="A3576" s="737">
        <f t="shared" si="55"/>
        <v>3571</v>
      </c>
      <c r="B3576" s="737" t="s">
        <v>5970</v>
      </c>
      <c r="C3576" s="737" t="s">
        <v>2360</v>
      </c>
      <c r="D3576" s="737" t="s">
        <v>2361</v>
      </c>
      <c r="E3576" s="737">
        <v>2009</v>
      </c>
      <c r="F3576" s="737" t="s">
        <v>5920</v>
      </c>
    </row>
    <row r="3577" spans="1:6" ht="16.5" customHeight="1">
      <c r="A3577" s="737">
        <f t="shared" si="55"/>
        <v>3572</v>
      </c>
      <c r="B3577" s="737" t="s">
        <v>5971</v>
      </c>
      <c r="C3577" s="737" t="s">
        <v>2360</v>
      </c>
      <c r="D3577" s="737" t="s">
        <v>2361</v>
      </c>
      <c r="E3577" s="737">
        <v>2009</v>
      </c>
      <c r="F3577" s="737" t="s">
        <v>5920</v>
      </c>
    </row>
    <row r="3578" spans="1:6" ht="16.5" customHeight="1">
      <c r="A3578" s="737">
        <f t="shared" si="55"/>
        <v>3573</v>
      </c>
      <c r="B3578" s="737" t="s">
        <v>5972</v>
      </c>
      <c r="C3578" s="737" t="s">
        <v>2360</v>
      </c>
      <c r="D3578" s="737" t="s">
        <v>2361</v>
      </c>
      <c r="E3578" s="737">
        <v>2009</v>
      </c>
      <c r="F3578" s="737" t="s">
        <v>5920</v>
      </c>
    </row>
    <row r="3579" spans="1:6" ht="16.5" customHeight="1">
      <c r="A3579" s="737">
        <f t="shared" si="55"/>
        <v>3574</v>
      </c>
      <c r="B3579" s="737" t="s">
        <v>5973</v>
      </c>
      <c r="C3579" s="737" t="s">
        <v>2360</v>
      </c>
      <c r="D3579" s="737" t="s">
        <v>2361</v>
      </c>
      <c r="E3579" s="737">
        <v>2009</v>
      </c>
      <c r="F3579" s="737" t="s">
        <v>5920</v>
      </c>
    </row>
    <row r="3580" spans="1:6" ht="16.5" customHeight="1">
      <c r="A3580" s="737">
        <f t="shared" si="55"/>
        <v>3575</v>
      </c>
      <c r="B3580" s="737" t="s">
        <v>5974</v>
      </c>
      <c r="C3580" s="737" t="s">
        <v>2360</v>
      </c>
      <c r="D3580" s="737" t="s">
        <v>2361</v>
      </c>
      <c r="E3580" s="737">
        <v>2009</v>
      </c>
      <c r="F3580" s="737" t="s">
        <v>5920</v>
      </c>
    </row>
    <row r="3581" spans="1:6" ht="16.5" customHeight="1">
      <c r="A3581" s="737">
        <f t="shared" si="55"/>
        <v>3576</v>
      </c>
      <c r="B3581" s="737" t="s">
        <v>5975</v>
      </c>
      <c r="C3581" s="737" t="s">
        <v>2360</v>
      </c>
      <c r="D3581" s="737" t="s">
        <v>2361</v>
      </c>
      <c r="E3581" s="737">
        <v>2009</v>
      </c>
      <c r="F3581" s="737" t="s">
        <v>5920</v>
      </c>
    </row>
    <row r="3582" spans="1:6" ht="16.5" customHeight="1">
      <c r="A3582" s="737">
        <f t="shared" si="55"/>
        <v>3577</v>
      </c>
      <c r="B3582" s="737" t="s">
        <v>5976</v>
      </c>
      <c r="C3582" s="737" t="s">
        <v>2360</v>
      </c>
      <c r="D3582" s="737" t="s">
        <v>2361</v>
      </c>
      <c r="E3582" s="737">
        <v>2009</v>
      </c>
      <c r="F3582" s="737" t="s">
        <v>5920</v>
      </c>
    </row>
    <row r="3583" spans="1:6" ht="16.5" customHeight="1">
      <c r="A3583" s="737">
        <f t="shared" si="55"/>
        <v>3578</v>
      </c>
      <c r="B3583" s="737" t="s">
        <v>5977</v>
      </c>
      <c r="C3583" s="737" t="s">
        <v>2360</v>
      </c>
      <c r="D3583" s="737" t="s">
        <v>2361</v>
      </c>
      <c r="E3583" s="737">
        <v>2009</v>
      </c>
      <c r="F3583" s="737" t="s">
        <v>5920</v>
      </c>
    </row>
    <row r="3584" spans="1:6" ht="16.5" customHeight="1">
      <c r="A3584" s="737">
        <f t="shared" si="55"/>
        <v>3579</v>
      </c>
      <c r="B3584" s="737" t="s">
        <v>5978</v>
      </c>
      <c r="C3584" s="737" t="s">
        <v>2360</v>
      </c>
      <c r="D3584" s="737" t="s">
        <v>2361</v>
      </c>
      <c r="E3584" s="737">
        <v>2009</v>
      </c>
      <c r="F3584" s="737" t="s">
        <v>5920</v>
      </c>
    </row>
    <row r="3585" spans="1:6" ht="16.5" customHeight="1">
      <c r="A3585" s="737">
        <f t="shared" si="55"/>
        <v>3580</v>
      </c>
      <c r="B3585" s="737" t="s">
        <v>5979</v>
      </c>
      <c r="C3585" s="737" t="s">
        <v>2360</v>
      </c>
      <c r="D3585" s="737" t="s">
        <v>2361</v>
      </c>
      <c r="E3585" s="737">
        <v>2009</v>
      </c>
      <c r="F3585" s="737" t="s">
        <v>5920</v>
      </c>
    </row>
    <row r="3586" spans="1:6" ht="16.5" customHeight="1">
      <c r="A3586" s="737">
        <f t="shared" si="55"/>
        <v>3581</v>
      </c>
      <c r="B3586" s="737" t="s">
        <v>5980</v>
      </c>
      <c r="C3586" s="737" t="s">
        <v>2360</v>
      </c>
      <c r="D3586" s="737" t="s">
        <v>2361</v>
      </c>
      <c r="E3586" s="737">
        <v>2009</v>
      </c>
      <c r="F3586" s="737" t="s">
        <v>5920</v>
      </c>
    </row>
    <row r="3587" spans="1:6" ht="16.5" customHeight="1">
      <c r="A3587" s="737">
        <f t="shared" si="55"/>
        <v>3582</v>
      </c>
      <c r="B3587" s="737" t="s">
        <v>5981</v>
      </c>
      <c r="C3587" s="737" t="s">
        <v>2360</v>
      </c>
      <c r="D3587" s="737" t="s">
        <v>2361</v>
      </c>
      <c r="E3587" s="737">
        <v>2009</v>
      </c>
      <c r="F3587" s="737" t="s">
        <v>5920</v>
      </c>
    </row>
    <row r="3588" spans="1:6" ht="16.5" customHeight="1">
      <c r="A3588" s="737">
        <f t="shared" si="55"/>
        <v>3583</v>
      </c>
      <c r="B3588" s="737" t="s">
        <v>5982</v>
      </c>
      <c r="C3588" s="737" t="s">
        <v>2360</v>
      </c>
      <c r="D3588" s="737" t="s">
        <v>2361</v>
      </c>
      <c r="E3588" s="737">
        <v>2010</v>
      </c>
      <c r="F3588" s="737" t="s">
        <v>5920</v>
      </c>
    </row>
    <row r="3589" spans="1:6" ht="16.5" customHeight="1">
      <c r="A3589" s="737">
        <f t="shared" si="55"/>
        <v>3584</v>
      </c>
      <c r="B3589" s="737" t="s">
        <v>5983</v>
      </c>
      <c r="C3589" s="737" t="s">
        <v>2360</v>
      </c>
      <c r="D3589" s="737" t="s">
        <v>2361</v>
      </c>
      <c r="E3589" s="737">
        <v>2010</v>
      </c>
      <c r="F3589" s="737" t="s">
        <v>5920</v>
      </c>
    </row>
    <row r="3590" spans="1:6" ht="16.5" customHeight="1">
      <c r="A3590" s="737">
        <f t="shared" si="55"/>
        <v>3585</v>
      </c>
      <c r="B3590" s="737" t="s">
        <v>5984</v>
      </c>
      <c r="C3590" s="737" t="s">
        <v>2360</v>
      </c>
      <c r="D3590" s="737" t="s">
        <v>2361</v>
      </c>
      <c r="E3590" s="737">
        <v>2010</v>
      </c>
      <c r="F3590" s="737" t="s">
        <v>5920</v>
      </c>
    </row>
    <row r="3591" spans="1:6" ht="16.5" customHeight="1">
      <c r="A3591" s="737">
        <f t="shared" si="55"/>
        <v>3586</v>
      </c>
      <c r="B3591" s="737" t="s">
        <v>5985</v>
      </c>
      <c r="C3591" s="737" t="s">
        <v>2360</v>
      </c>
      <c r="D3591" s="737" t="s">
        <v>2361</v>
      </c>
      <c r="E3591" s="737">
        <v>2010</v>
      </c>
      <c r="F3591" s="737" t="s">
        <v>5920</v>
      </c>
    </row>
    <row r="3592" spans="1:6" ht="16.5" customHeight="1">
      <c r="A3592" s="737">
        <f t="shared" ref="A3592:A3655" si="56">A3591+1</f>
        <v>3587</v>
      </c>
      <c r="B3592" s="737" t="s">
        <v>5986</v>
      </c>
      <c r="C3592" s="737" t="s">
        <v>2360</v>
      </c>
      <c r="D3592" s="737" t="s">
        <v>2361</v>
      </c>
      <c r="E3592" s="737">
        <v>2010</v>
      </c>
      <c r="F3592" s="737" t="s">
        <v>5920</v>
      </c>
    </row>
    <row r="3593" spans="1:6" ht="16.5" customHeight="1">
      <c r="A3593" s="737">
        <f t="shared" si="56"/>
        <v>3588</v>
      </c>
      <c r="B3593" s="737" t="s">
        <v>5987</v>
      </c>
      <c r="C3593" s="737" t="s">
        <v>2360</v>
      </c>
      <c r="D3593" s="737" t="s">
        <v>2361</v>
      </c>
      <c r="E3593" s="737">
        <v>2010</v>
      </c>
      <c r="F3593" s="737" t="s">
        <v>5920</v>
      </c>
    </row>
    <row r="3594" spans="1:6" ht="16.5" customHeight="1">
      <c r="A3594" s="737">
        <f t="shared" si="56"/>
        <v>3589</v>
      </c>
      <c r="B3594" s="737" t="s">
        <v>5988</v>
      </c>
      <c r="C3594" s="737" t="s">
        <v>2360</v>
      </c>
      <c r="D3594" s="737" t="s">
        <v>2361</v>
      </c>
      <c r="E3594" s="737">
        <v>2010</v>
      </c>
      <c r="F3594" s="737" t="s">
        <v>5920</v>
      </c>
    </row>
    <row r="3595" spans="1:6" ht="16.5" customHeight="1">
      <c r="A3595" s="737">
        <f t="shared" si="56"/>
        <v>3590</v>
      </c>
      <c r="B3595" s="737" t="s">
        <v>5989</v>
      </c>
      <c r="C3595" s="737" t="s">
        <v>2360</v>
      </c>
      <c r="D3595" s="737" t="s">
        <v>2361</v>
      </c>
      <c r="E3595" s="737">
        <v>2010</v>
      </c>
      <c r="F3595" s="737" t="s">
        <v>5920</v>
      </c>
    </row>
    <row r="3596" spans="1:6" ht="16.5" customHeight="1">
      <c r="A3596" s="737">
        <f t="shared" si="56"/>
        <v>3591</v>
      </c>
      <c r="B3596" s="737" t="s">
        <v>5990</v>
      </c>
      <c r="C3596" s="737" t="s">
        <v>2360</v>
      </c>
      <c r="D3596" s="737" t="s">
        <v>2361</v>
      </c>
      <c r="E3596" s="737">
        <v>2010</v>
      </c>
      <c r="F3596" s="737" t="s">
        <v>5920</v>
      </c>
    </row>
    <row r="3597" spans="1:6" ht="16.5" customHeight="1">
      <c r="A3597" s="737">
        <f t="shared" si="56"/>
        <v>3592</v>
      </c>
      <c r="B3597" s="737" t="s">
        <v>5991</v>
      </c>
      <c r="C3597" s="737" t="s">
        <v>2360</v>
      </c>
      <c r="D3597" s="737" t="s">
        <v>2361</v>
      </c>
      <c r="E3597" s="737">
        <v>2010</v>
      </c>
      <c r="F3597" s="737" t="s">
        <v>5920</v>
      </c>
    </row>
    <row r="3598" spans="1:6" ht="16.5" customHeight="1">
      <c r="A3598" s="737">
        <f t="shared" si="56"/>
        <v>3593</v>
      </c>
      <c r="B3598" s="737" t="s">
        <v>5992</v>
      </c>
      <c r="C3598" s="737" t="s">
        <v>2360</v>
      </c>
      <c r="D3598" s="737" t="s">
        <v>2361</v>
      </c>
      <c r="E3598" s="737">
        <v>2010</v>
      </c>
      <c r="F3598" s="737" t="s">
        <v>5920</v>
      </c>
    </row>
    <row r="3599" spans="1:6" ht="16.5" customHeight="1">
      <c r="A3599" s="737">
        <f t="shared" si="56"/>
        <v>3594</v>
      </c>
      <c r="B3599" s="737" t="s">
        <v>5993</v>
      </c>
      <c r="C3599" s="737" t="s">
        <v>2360</v>
      </c>
      <c r="D3599" s="737" t="s">
        <v>2361</v>
      </c>
      <c r="E3599" s="737">
        <v>2010</v>
      </c>
      <c r="F3599" s="737" t="s">
        <v>5920</v>
      </c>
    </row>
    <row r="3600" spans="1:6" ht="16.5" customHeight="1">
      <c r="A3600" s="737">
        <f t="shared" si="56"/>
        <v>3595</v>
      </c>
      <c r="B3600" s="737" t="s">
        <v>5994</v>
      </c>
      <c r="C3600" s="737" t="s">
        <v>2360</v>
      </c>
      <c r="D3600" s="737" t="s">
        <v>2361</v>
      </c>
      <c r="E3600" s="737">
        <v>2010</v>
      </c>
      <c r="F3600" s="737" t="s">
        <v>5920</v>
      </c>
    </row>
    <row r="3601" spans="1:6" ht="16.5" customHeight="1">
      <c r="A3601" s="737">
        <f t="shared" si="56"/>
        <v>3596</v>
      </c>
      <c r="B3601" s="737" t="s">
        <v>5995</v>
      </c>
      <c r="C3601" s="737" t="s">
        <v>2360</v>
      </c>
      <c r="D3601" s="737" t="s">
        <v>2361</v>
      </c>
      <c r="E3601" s="737">
        <v>2010</v>
      </c>
      <c r="F3601" s="737" t="s">
        <v>5920</v>
      </c>
    </row>
    <row r="3602" spans="1:6" ht="16.5" customHeight="1">
      <c r="A3602" s="737">
        <f t="shared" si="56"/>
        <v>3597</v>
      </c>
      <c r="B3602" s="737" t="s">
        <v>5996</v>
      </c>
      <c r="C3602" s="737" t="s">
        <v>2360</v>
      </c>
      <c r="D3602" s="737" t="s">
        <v>2361</v>
      </c>
      <c r="E3602" s="737">
        <v>2010</v>
      </c>
      <c r="F3602" s="737" t="s">
        <v>5920</v>
      </c>
    </row>
    <row r="3603" spans="1:6" ht="16.5" customHeight="1">
      <c r="A3603" s="737">
        <f t="shared" si="56"/>
        <v>3598</v>
      </c>
      <c r="B3603" s="737" t="s">
        <v>5997</v>
      </c>
      <c r="C3603" s="737" t="s">
        <v>2360</v>
      </c>
      <c r="D3603" s="737" t="s">
        <v>2361</v>
      </c>
      <c r="E3603" s="737">
        <v>2010</v>
      </c>
      <c r="F3603" s="737" t="s">
        <v>5920</v>
      </c>
    </row>
    <row r="3604" spans="1:6" ht="16.5" customHeight="1">
      <c r="A3604" s="737">
        <f t="shared" si="56"/>
        <v>3599</v>
      </c>
      <c r="B3604" s="737" t="s">
        <v>5998</v>
      </c>
      <c r="C3604" s="737" t="s">
        <v>2360</v>
      </c>
      <c r="D3604" s="737" t="s">
        <v>2361</v>
      </c>
      <c r="E3604" s="737">
        <v>2010</v>
      </c>
      <c r="F3604" s="737" t="s">
        <v>5920</v>
      </c>
    </row>
    <row r="3605" spans="1:6" ht="16.5" customHeight="1">
      <c r="A3605" s="737">
        <f t="shared" si="56"/>
        <v>3600</v>
      </c>
      <c r="B3605" s="737" t="s">
        <v>5999</v>
      </c>
      <c r="C3605" s="737" t="s">
        <v>2360</v>
      </c>
      <c r="D3605" s="737" t="s">
        <v>2361</v>
      </c>
      <c r="E3605" s="737">
        <v>2010</v>
      </c>
      <c r="F3605" s="737" t="s">
        <v>5920</v>
      </c>
    </row>
    <row r="3606" spans="1:6" ht="16.5" customHeight="1">
      <c r="A3606" s="737">
        <f t="shared" si="56"/>
        <v>3601</v>
      </c>
      <c r="B3606" s="737" t="s">
        <v>6000</v>
      </c>
      <c r="C3606" s="737" t="s">
        <v>2360</v>
      </c>
      <c r="D3606" s="737" t="s">
        <v>2361</v>
      </c>
      <c r="E3606" s="737">
        <v>2010</v>
      </c>
      <c r="F3606" s="737" t="s">
        <v>5920</v>
      </c>
    </row>
    <row r="3607" spans="1:6" ht="16.5" customHeight="1">
      <c r="A3607" s="737">
        <f t="shared" si="56"/>
        <v>3602</v>
      </c>
      <c r="B3607" s="737" t="s">
        <v>6001</v>
      </c>
      <c r="C3607" s="737" t="s">
        <v>2360</v>
      </c>
      <c r="D3607" s="737" t="s">
        <v>2361</v>
      </c>
      <c r="E3607" s="737">
        <v>2010</v>
      </c>
      <c r="F3607" s="737" t="s">
        <v>5920</v>
      </c>
    </row>
    <row r="3608" spans="1:6" ht="16.5" customHeight="1">
      <c r="A3608" s="737">
        <f t="shared" si="56"/>
        <v>3603</v>
      </c>
      <c r="B3608" s="737" t="s">
        <v>6002</v>
      </c>
      <c r="C3608" s="737" t="s">
        <v>2360</v>
      </c>
      <c r="D3608" s="737" t="s">
        <v>2361</v>
      </c>
      <c r="E3608" s="737">
        <v>2010</v>
      </c>
      <c r="F3608" s="737" t="s">
        <v>5920</v>
      </c>
    </row>
    <row r="3609" spans="1:6" ht="16.5" customHeight="1">
      <c r="A3609" s="737">
        <f t="shared" si="56"/>
        <v>3604</v>
      </c>
      <c r="B3609" s="737" t="s">
        <v>6003</v>
      </c>
      <c r="C3609" s="737" t="s">
        <v>2360</v>
      </c>
      <c r="D3609" s="737" t="s">
        <v>2361</v>
      </c>
      <c r="E3609" s="737">
        <v>2010</v>
      </c>
      <c r="F3609" s="737" t="s">
        <v>5920</v>
      </c>
    </row>
    <row r="3610" spans="1:6" ht="16.5" customHeight="1">
      <c r="A3610" s="737">
        <f t="shared" si="56"/>
        <v>3605</v>
      </c>
      <c r="B3610" s="737" t="s">
        <v>6004</v>
      </c>
      <c r="C3610" s="737" t="s">
        <v>2360</v>
      </c>
      <c r="D3610" s="737" t="s">
        <v>2361</v>
      </c>
      <c r="E3610" s="737">
        <v>2010</v>
      </c>
      <c r="F3610" s="737" t="s">
        <v>5920</v>
      </c>
    </row>
    <row r="3611" spans="1:6" ht="16.5" customHeight="1">
      <c r="A3611" s="737">
        <f t="shared" si="56"/>
        <v>3606</v>
      </c>
      <c r="B3611" s="737" t="s">
        <v>6005</v>
      </c>
      <c r="C3611" s="737" t="s">
        <v>2360</v>
      </c>
      <c r="D3611" s="737" t="s">
        <v>2361</v>
      </c>
      <c r="E3611" s="737">
        <v>2010</v>
      </c>
      <c r="F3611" s="737" t="s">
        <v>5920</v>
      </c>
    </row>
    <row r="3612" spans="1:6" ht="16.5" customHeight="1">
      <c r="A3612" s="737">
        <f t="shared" si="56"/>
        <v>3607</v>
      </c>
      <c r="B3612" s="737" t="s">
        <v>6006</v>
      </c>
      <c r="C3612" s="737" t="s">
        <v>2360</v>
      </c>
      <c r="D3612" s="737" t="s">
        <v>2361</v>
      </c>
      <c r="E3612" s="737">
        <v>2010</v>
      </c>
      <c r="F3612" s="737" t="s">
        <v>5920</v>
      </c>
    </row>
    <row r="3613" spans="1:6" ht="16.5" customHeight="1">
      <c r="A3613" s="737">
        <f t="shared" si="56"/>
        <v>3608</v>
      </c>
      <c r="B3613" s="737" t="s">
        <v>6007</v>
      </c>
      <c r="C3613" s="737" t="s">
        <v>2360</v>
      </c>
      <c r="D3613" s="737" t="s">
        <v>2361</v>
      </c>
      <c r="E3613" s="737">
        <v>2010</v>
      </c>
      <c r="F3613" s="737" t="s">
        <v>5920</v>
      </c>
    </row>
    <row r="3614" spans="1:6" ht="16.5" customHeight="1">
      <c r="A3614" s="737">
        <f t="shared" si="56"/>
        <v>3609</v>
      </c>
      <c r="B3614" s="737" t="s">
        <v>6008</v>
      </c>
      <c r="C3614" s="737" t="s">
        <v>2360</v>
      </c>
      <c r="D3614" s="737" t="s">
        <v>2361</v>
      </c>
      <c r="E3614" s="737">
        <v>2010</v>
      </c>
      <c r="F3614" s="737" t="s">
        <v>5920</v>
      </c>
    </row>
    <row r="3615" spans="1:6" ht="16.5" customHeight="1">
      <c r="A3615" s="737">
        <f t="shared" si="56"/>
        <v>3610</v>
      </c>
      <c r="B3615" s="737" t="s">
        <v>6009</v>
      </c>
      <c r="C3615" s="737" t="s">
        <v>2360</v>
      </c>
      <c r="D3615" s="737" t="s">
        <v>2361</v>
      </c>
      <c r="E3615" s="737">
        <v>2010</v>
      </c>
      <c r="F3615" s="737" t="s">
        <v>5920</v>
      </c>
    </row>
    <row r="3616" spans="1:6" ht="16.5" customHeight="1">
      <c r="A3616" s="737">
        <f t="shared" si="56"/>
        <v>3611</v>
      </c>
      <c r="B3616" s="737" t="s">
        <v>6010</v>
      </c>
      <c r="C3616" s="737" t="s">
        <v>2360</v>
      </c>
      <c r="D3616" s="737" t="s">
        <v>2361</v>
      </c>
      <c r="E3616" s="737">
        <v>2010</v>
      </c>
      <c r="F3616" s="737" t="s">
        <v>5920</v>
      </c>
    </row>
    <row r="3617" spans="1:6" ht="16.5" customHeight="1">
      <c r="A3617" s="737">
        <f t="shared" si="56"/>
        <v>3612</v>
      </c>
      <c r="B3617" s="737" t="s">
        <v>6011</v>
      </c>
      <c r="C3617" s="737" t="s">
        <v>2360</v>
      </c>
      <c r="D3617" s="737" t="s">
        <v>2361</v>
      </c>
      <c r="E3617" s="737">
        <v>2010</v>
      </c>
      <c r="F3617" s="737" t="s">
        <v>5920</v>
      </c>
    </row>
    <row r="3618" spans="1:6" ht="16.5" customHeight="1">
      <c r="A3618" s="737">
        <f t="shared" si="56"/>
        <v>3613</v>
      </c>
      <c r="B3618" s="737" t="s">
        <v>6012</v>
      </c>
      <c r="C3618" s="737" t="s">
        <v>2360</v>
      </c>
      <c r="D3618" s="737" t="s">
        <v>2361</v>
      </c>
      <c r="E3618" s="737">
        <v>2010</v>
      </c>
      <c r="F3618" s="737" t="s">
        <v>5920</v>
      </c>
    </row>
    <row r="3619" spans="1:6" ht="16.5" customHeight="1">
      <c r="A3619" s="737">
        <f t="shared" si="56"/>
        <v>3614</v>
      </c>
      <c r="B3619" s="737" t="s">
        <v>6013</v>
      </c>
      <c r="C3619" s="737" t="s">
        <v>2360</v>
      </c>
      <c r="D3619" s="737" t="s">
        <v>2361</v>
      </c>
      <c r="E3619" s="737">
        <v>2010</v>
      </c>
      <c r="F3619" s="737" t="s">
        <v>5920</v>
      </c>
    </row>
    <row r="3620" spans="1:6" ht="16.5" customHeight="1">
      <c r="A3620" s="737">
        <f t="shared" si="56"/>
        <v>3615</v>
      </c>
      <c r="B3620" s="737" t="s">
        <v>6014</v>
      </c>
      <c r="C3620" s="737" t="s">
        <v>2360</v>
      </c>
      <c r="D3620" s="737" t="s">
        <v>2361</v>
      </c>
      <c r="E3620" s="737">
        <v>2010</v>
      </c>
      <c r="F3620" s="737" t="s">
        <v>5920</v>
      </c>
    </row>
    <row r="3621" spans="1:6" ht="16.5" customHeight="1">
      <c r="A3621" s="737">
        <f t="shared" si="56"/>
        <v>3616</v>
      </c>
      <c r="B3621" s="737" t="s">
        <v>6015</v>
      </c>
      <c r="C3621" s="737" t="s">
        <v>2360</v>
      </c>
      <c r="D3621" s="737" t="s">
        <v>2361</v>
      </c>
      <c r="E3621" s="737">
        <v>2010</v>
      </c>
      <c r="F3621" s="737" t="s">
        <v>5920</v>
      </c>
    </row>
    <row r="3622" spans="1:6" ht="16.5" customHeight="1">
      <c r="A3622" s="737">
        <f t="shared" si="56"/>
        <v>3617</v>
      </c>
      <c r="B3622" s="737" t="s">
        <v>6016</v>
      </c>
      <c r="C3622" s="737" t="s">
        <v>2360</v>
      </c>
      <c r="D3622" s="737" t="s">
        <v>2361</v>
      </c>
      <c r="E3622" s="737">
        <v>2010</v>
      </c>
      <c r="F3622" s="737" t="s">
        <v>5920</v>
      </c>
    </row>
    <row r="3623" spans="1:6" ht="16.5" customHeight="1">
      <c r="A3623" s="737">
        <f t="shared" si="56"/>
        <v>3618</v>
      </c>
      <c r="B3623" s="737" t="s">
        <v>6017</v>
      </c>
      <c r="C3623" s="737" t="s">
        <v>2360</v>
      </c>
      <c r="D3623" s="737" t="s">
        <v>2361</v>
      </c>
      <c r="E3623" s="737">
        <v>2010</v>
      </c>
      <c r="F3623" s="737" t="s">
        <v>5920</v>
      </c>
    </row>
    <row r="3624" spans="1:6" ht="16.5" customHeight="1">
      <c r="A3624" s="737">
        <f t="shared" si="56"/>
        <v>3619</v>
      </c>
      <c r="B3624" s="737" t="s">
        <v>6018</v>
      </c>
      <c r="C3624" s="737" t="s">
        <v>2360</v>
      </c>
      <c r="D3624" s="737" t="s">
        <v>2361</v>
      </c>
      <c r="E3624" s="737">
        <v>2010</v>
      </c>
      <c r="F3624" s="737" t="s">
        <v>5920</v>
      </c>
    </row>
    <row r="3625" spans="1:6" ht="16.5" customHeight="1">
      <c r="A3625" s="737">
        <f t="shared" si="56"/>
        <v>3620</v>
      </c>
      <c r="B3625" s="737" t="s">
        <v>6019</v>
      </c>
      <c r="C3625" s="737" t="s">
        <v>2360</v>
      </c>
      <c r="D3625" s="737" t="s">
        <v>2361</v>
      </c>
      <c r="E3625" s="737">
        <v>2010</v>
      </c>
      <c r="F3625" s="737" t="s">
        <v>5920</v>
      </c>
    </row>
    <row r="3626" spans="1:6" ht="16.5" customHeight="1">
      <c r="A3626" s="737">
        <f t="shared" si="56"/>
        <v>3621</v>
      </c>
      <c r="B3626" s="737" t="s">
        <v>6020</v>
      </c>
      <c r="C3626" s="737" t="s">
        <v>2360</v>
      </c>
      <c r="D3626" s="737" t="s">
        <v>2361</v>
      </c>
      <c r="E3626" s="737">
        <v>2010</v>
      </c>
      <c r="F3626" s="737" t="s">
        <v>5920</v>
      </c>
    </row>
    <row r="3627" spans="1:6" ht="16.5" customHeight="1">
      <c r="A3627" s="737">
        <f t="shared" si="56"/>
        <v>3622</v>
      </c>
      <c r="B3627" s="737" t="s">
        <v>6021</v>
      </c>
      <c r="C3627" s="737" t="s">
        <v>2360</v>
      </c>
      <c r="D3627" s="737" t="s">
        <v>2361</v>
      </c>
      <c r="E3627" s="737">
        <v>2010</v>
      </c>
      <c r="F3627" s="737" t="s">
        <v>5920</v>
      </c>
    </row>
    <row r="3628" spans="1:6" ht="16.5" customHeight="1">
      <c r="A3628" s="737">
        <f t="shared" si="56"/>
        <v>3623</v>
      </c>
      <c r="B3628" s="737" t="s">
        <v>6022</v>
      </c>
      <c r="C3628" s="737" t="s">
        <v>2360</v>
      </c>
      <c r="D3628" s="737" t="s">
        <v>2361</v>
      </c>
      <c r="E3628" s="737">
        <v>2010</v>
      </c>
      <c r="F3628" s="737" t="s">
        <v>5920</v>
      </c>
    </row>
    <row r="3629" spans="1:6" ht="16.5" customHeight="1">
      <c r="A3629" s="737">
        <f t="shared" si="56"/>
        <v>3624</v>
      </c>
      <c r="B3629" s="737" t="s">
        <v>6023</v>
      </c>
      <c r="C3629" s="737" t="s">
        <v>2360</v>
      </c>
      <c r="D3629" s="737" t="s">
        <v>2361</v>
      </c>
      <c r="E3629" s="737">
        <v>2010</v>
      </c>
      <c r="F3629" s="737" t="s">
        <v>5920</v>
      </c>
    </row>
    <row r="3630" spans="1:6" ht="16.5" customHeight="1">
      <c r="A3630" s="737">
        <f t="shared" si="56"/>
        <v>3625</v>
      </c>
      <c r="B3630" s="737" t="s">
        <v>6024</v>
      </c>
      <c r="C3630" s="737" t="s">
        <v>2360</v>
      </c>
      <c r="D3630" s="737" t="s">
        <v>2361</v>
      </c>
      <c r="E3630" s="737">
        <v>2010</v>
      </c>
      <c r="F3630" s="737" t="s">
        <v>5920</v>
      </c>
    </row>
    <row r="3631" spans="1:6" ht="16.5" customHeight="1">
      <c r="A3631" s="737">
        <f t="shared" si="56"/>
        <v>3626</v>
      </c>
      <c r="B3631" s="737" t="s">
        <v>6025</v>
      </c>
      <c r="C3631" s="737" t="s">
        <v>2360</v>
      </c>
      <c r="D3631" s="737" t="s">
        <v>2361</v>
      </c>
      <c r="E3631" s="737">
        <v>2010</v>
      </c>
      <c r="F3631" s="737" t="s">
        <v>5920</v>
      </c>
    </row>
    <row r="3632" spans="1:6" ht="16.5" customHeight="1">
      <c r="A3632" s="737">
        <f t="shared" si="56"/>
        <v>3627</v>
      </c>
      <c r="B3632" s="737" t="s">
        <v>6026</v>
      </c>
      <c r="C3632" s="737" t="s">
        <v>2360</v>
      </c>
      <c r="D3632" s="737" t="s">
        <v>2361</v>
      </c>
      <c r="E3632" s="737">
        <v>2010</v>
      </c>
      <c r="F3632" s="737" t="s">
        <v>5920</v>
      </c>
    </row>
    <row r="3633" spans="1:6" ht="16.5" customHeight="1">
      <c r="A3633" s="737">
        <f t="shared" si="56"/>
        <v>3628</v>
      </c>
      <c r="B3633" s="737" t="s">
        <v>6027</v>
      </c>
      <c r="C3633" s="737" t="s">
        <v>2360</v>
      </c>
      <c r="D3633" s="737" t="s">
        <v>2361</v>
      </c>
      <c r="E3633" s="737">
        <v>2010</v>
      </c>
      <c r="F3633" s="737" t="s">
        <v>5920</v>
      </c>
    </row>
    <row r="3634" spans="1:6" ht="16.5" customHeight="1">
      <c r="A3634" s="737">
        <f t="shared" si="56"/>
        <v>3629</v>
      </c>
      <c r="B3634" s="737" t="s">
        <v>6028</v>
      </c>
      <c r="C3634" s="737" t="s">
        <v>2360</v>
      </c>
      <c r="D3634" s="737" t="s">
        <v>2361</v>
      </c>
      <c r="E3634" s="737">
        <v>2010</v>
      </c>
      <c r="F3634" s="737" t="s">
        <v>5920</v>
      </c>
    </row>
    <row r="3635" spans="1:6" ht="16.5" customHeight="1">
      <c r="A3635" s="737">
        <f t="shared" si="56"/>
        <v>3630</v>
      </c>
      <c r="B3635" s="737" t="s">
        <v>6029</v>
      </c>
      <c r="C3635" s="737" t="s">
        <v>2360</v>
      </c>
      <c r="D3635" s="737" t="s">
        <v>2361</v>
      </c>
      <c r="E3635" s="737">
        <v>2010</v>
      </c>
      <c r="F3635" s="737" t="s">
        <v>5920</v>
      </c>
    </row>
    <row r="3636" spans="1:6" ht="16.5" customHeight="1">
      <c r="A3636" s="737">
        <f t="shared" si="56"/>
        <v>3631</v>
      </c>
      <c r="B3636" s="737" t="s">
        <v>6030</v>
      </c>
      <c r="C3636" s="737" t="s">
        <v>2360</v>
      </c>
      <c r="D3636" s="737" t="s">
        <v>2361</v>
      </c>
      <c r="E3636" s="737">
        <v>2010</v>
      </c>
      <c r="F3636" s="737" t="s">
        <v>5920</v>
      </c>
    </row>
    <row r="3637" spans="1:6" ht="16.5" customHeight="1">
      <c r="A3637" s="737">
        <f t="shared" si="56"/>
        <v>3632</v>
      </c>
      <c r="B3637" s="737" t="s">
        <v>6031</v>
      </c>
      <c r="C3637" s="737" t="s">
        <v>2360</v>
      </c>
      <c r="D3637" s="737" t="s">
        <v>2361</v>
      </c>
      <c r="E3637" s="737">
        <v>2010</v>
      </c>
      <c r="F3637" s="737" t="s">
        <v>5920</v>
      </c>
    </row>
    <row r="3638" spans="1:6" ht="16.5" customHeight="1">
      <c r="A3638" s="737">
        <f t="shared" si="56"/>
        <v>3633</v>
      </c>
      <c r="B3638" s="737" t="s">
        <v>6032</v>
      </c>
      <c r="C3638" s="737" t="s">
        <v>2360</v>
      </c>
      <c r="D3638" s="737" t="s">
        <v>2361</v>
      </c>
      <c r="E3638" s="737">
        <v>2010</v>
      </c>
      <c r="F3638" s="737" t="s">
        <v>5920</v>
      </c>
    </row>
    <row r="3639" spans="1:6" ht="16.5" customHeight="1">
      <c r="A3639" s="737">
        <f t="shared" si="56"/>
        <v>3634</v>
      </c>
      <c r="B3639" s="737" t="s">
        <v>6033</v>
      </c>
      <c r="C3639" s="737" t="s">
        <v>2360</v>
      </c>
      <c r="D3639" s="737" t="s">
        <v>2361</v>
      </c>
      <c r="E3639" s="737">
        <v>2010</v>
      </c>
      <c r="F3639" s="737" t="s">
        <v>5920</v>
      </c>
    </row>
    <row r="3640" spans="1:6" ht="16.5" customHeight="1">
      <c r="A3640" s="737">
        <f t="shared" si="56"/>
        <v>3635</v>
      </c>
      <c r="B3640" s="737" t="s">
        <v>6034</v>
      </c>
      <c r="C3640" s="737" t="s">
        <v>2360</v>
      </c>
      <c r="D3640" s="737" t="s">
        <v>2361</v>
      </c>
      <c r="E3640" s="737">
        <v>2010</v>
      </c>
      <c r="F3640" s="737" t="s">
        <v>5920</v>
      </c>
    </row>
    <row r="3641" spans="1:6" ht="16.5" customHeight="1">
      <c r="A3641" s="737">
        <f t="shared" si="56"/>
        <v>3636</v>
      </c>
      <c r="B3641" s="737" t="s">
        <v>6035</v>
      </c>
      <c r="C3641" s="737" t="s">
        <v>2360</v>
      </c>
      <c r="D3641" s="737" t="s">
        <v>2361</v>
      </c>
      <c r="E3641" s="737">
        <v>2010</v>
      </c>
      <c r="F3641" s="737" t="s">
        <v>5920</v>
      </c>
    </row>
    <row r="3642" spans="1:6" ht="16.5" customHeight="1">
      <c r="A3642" s="737">
        <f t="shared" si="56"/>
        <v>3637</v>
      </c>
      <c r="B3642" s="737" t="s">
        <v>6036</v>
      </c>
      <c r="C3642" s="737" t="s">
        <v>2360</v>
      </c>
      <c r="D3642" s="737" t="s">
        <v>2361</v>
      </c>
      <c r="E3642" s="737">
        <v>2010</v>
      </c>
      <c r="F3642" s="737" t="s">
        <v>5920</v>
      </c>
    </row>
    <row r="3643" spans="1:6" ht="16.5" customHeight="1">
      <c r="A3643" s="737">
        <f t="shared" si="56"/>
        <v>3638</v>
      </c>
      <c r="B3643" s="737" t="s">
        <v>6037</v>
      </c>
      <c r="C3643" s="737" t="s">
        <v>2360</v>
      </c>
      <c r="D3643" s="737" t="s">
        <v>2361</v>
      </c>
      <c r="E3643" s="737">
        <v>2010</v>
      </c>
      <c r="F3643" s="737" t="s">
        <v>5920</v>
      </c>
    </row>
    <row r="3644" spans="1:6" ht="16.5" customHeight="1">
      <c r="A3644" s="737">
        <f t="shared" si="56"/>
        <v>3639</v>
      </c>
      <c r="B3644" s="737" t="s">
        <v>6038</v>
      </c>
      <c r="C3644" s="737" t="s">
        <v>2360</v>
      </c>
      <c r="D3644" s="737" t="s">
        <v>2361</v>
      </c>
      <c r="E3644" s="737">
        <v>2010</v>
      </c>
      <c r="F3644" s="737" t="s">
        <v>5920</v>
      </c>
    </row>
    <row r="3645" spans="1:6" ht="16.5" customHeight="1">
      <c r="A3645" s="737">
        <f t="shared" si="56"/>
        <v>3640</v>
      </c>
      <c r="B3645" s="737" t="s">
        <v>6039</v>
      </c>
      <c r="C3645" s="737" t="s">
        <v>2360</v>
      </c>
      <c r="D3645" s="737" t="s">
        <v>2361</v>
      </c>
      <c r="E3645" s="737">
        <v>2010</v>
      </c>
      <c r="F3645" s="737" t="s">
        <v>5920</v>
      </c>
    </row>
    <row r="3646" spans="1:6" ht="16.5" customHeight="1">
      <c r="A3646" s="737">
        <f t="shared" si="56"/>
        <v>3641</v>
      </c>
      <c r="B3646" s="737" t="s">
        <v>6040</v>
      </c>
      <c r="C3646" s="737" t="s">
        <v>2360</v>
      </c>
      <c r="D3646" s="737" t="s">
        <v>2361</v>
      </c>
      <c r="E3646" s="737">
        <v>2010</v>
      </c>
      <c r="F3646" s="737" t="s">
        <v>5920</v>
      </c>
    </row>
    <row r="3647" spans="1:6" ht="16.5" customHeight="1">
      <c r="A3647" s="737">
        <f t="shared" si="56"/>
        <v>3642</v>
      </c>
      <c r="B3647" s="737" t="s">
        <v>6041</v>
      </c>
      <c r="C3647" s="737" t="s">
        <v>2360</v>
      </c>
      <c r="D3647" s="737" t="s">
        <v>2361</v>
      </c>
      <c r="E3647" s="737">
        <v>2010</v>
      </c>
      <c r="F3647" s="737" t="s">
        <v>5920</v>
      </c>
    </row>
    <row r="3648" spans="1:6" ht="16.5" customHeight="1">
      <c r="A3648" s="737">
        <f t="shared" si="56"/>
        <v>3643</v>
      </c>
      <c r="B3648" s="737" t="s">
        <v>6042</v>
      </c>
      <c r="C3648" s="737" t="s">
        <v>2360</v>
      </c>
      <c r="D3648" s="737" t="s">
        <v>2361</v>
      </c>
      <c r="E3648" s="737">
        <v>2010</v>
      </c>
      <c r="F3648" s="737" t="s">
        <v>5920</v>
      </c>
    </row>
    <row r="3649" spans="1:6" ht="16.5" customHeight="1">
      <c r="A3649" s="737">
        <f t="shared" si="56"/>
        <v>3644</v>
      </c>
      <c r="B3649" s="737" t="s">
        <v>6043</v>
      </c>
      <c r="C3649" s="737" t="s">
        <v>2360</v>
      </c>
      <c r="D3649" s="737" t="s">
        <v>2361</v>
      </c>
      <c r="E3649" s="737">
        <v>2010</v>
      </c>
      <c r="F3649" s="737" t="s">
        <v>5920</v>
      </c>
    </row>
    <row r="3650" spans="1:6" ht="16.5" customHeight="1">
      <c r="A3650" s="737">
        <f t="shared" si="56"/>
        <v>3645</v>
      </c>
      <c r="B3650" s="737" t="s">
        <v>6044</v>
      </c>
      <c r="C3650" s="737" t="s">
        <v>2360</v>
      </c>
      <c r="D3650" s="737" t="s">
        <v>2361</v>
      </c>
      <c r="E3650" s="737">
        <v>2010</v>
      </c>
      <c r="F3650" s="737" t="s">
        <v>5920</v>
      </c>
    </row>
    <row r="3651" spans="1:6" ht="16.5" customHeight="1">
      <c r="A3651" s="737">
        <f t="shared" si="56"/>
        <v>3646</v>
      </c>
      <c r="B3651" s="737" t="s">
        <v>6045</v>
      </c>
      <c r="C3651" s="737" t="s">
        <v>2360</v>
      </c>
      <c r="D3651" s="737" t="s">
        <v>2361</v>
      </c>
      <c r="E3651" s="737">
        <v>2010</v>
      </c>
      <c r="F3651" s="737" t="s">
        <v>5920</v>
      </c>
    </row>
    <row r="3652" spans="1:6" ht="16.5" customHeight="1">
      <c r="A3652" s="737">
        <f t="shared" si="56"/>
        <v>3647</v>
      </c>
      <c r="B3652" s="737" t="s">
        <v>6046</v>
      </c>
      <c r="C3652" s="737" t="s">
        <v>2360</v>
      </c>
      <c r="D3652" s="737" t="s">
        <v>2361</v>
      </c>
      <c r="E3652" s="737">
        <v>2010</v>
      </c>
      <c r="F3652" s="737" t="s">
        <v>5920</v>
      </c>
    </row>
    <row r="3653" spans="1:6" ht="16.5" customHeight="1">
      <c r="A3653" s="737">
        <f t="shared" si="56"/>
        <v>3648</v>
      </c>
      <c r="B3653" s="737" t="s">
        <v>6047</v>
      </c>
      <c r="C3653" s="737" t="s">
        <v>2360</v>
      </c>
      <c r="D3653" s="737" t="s">
        <v>2361</v>
      </c>
      <c r="E3653" s="737">
        <v>2010</v>
      </c>
      <c r="F3653" s="737" t="s">
        <v>5920</v>
      </c>
    </row>
    <row r="3654" spans="1:6" ht="16.5" customHeight="1">
      <c r="A3654" s="737">
        <f t="shared" si="56"/>
        <v>3649</v>
      </c>
      <c r="B3654" s="737" t="s">
        <v>6048</v>
      </c>
      <c r="C3654" s="737" t="s">
        <v>2360</v>
      </c>
      <c r="D3654" s="737" t="s">
        <v>2361</v>
      </c>
      <c r="E3654" s="737">
        <v>2010</v>
      </c>
      <c r="F3654" s="737" t="s">
        <v>5920</v>
      </c>
    </row>
    <row r="3655" spans="1:6" ht="16.5" customHeight="1">
      <c r="A3655" s="737">
        <f t="shared" si="56"/>
        <v>3650</v>
      </c>
      <c r="B3655" s="737" t="s">
        <v>6049</v>
      </c>
      <c r="C3655" s="737" t="s">
        <v>2360</v>
      </c>
      <c r="D3655" s="737" t="s">
        <v>2361</v>
      </c>
      <c r="E3655" s="737">
        <v>2010</v>
      </c>
      <c r="F3655" s="737" t="s">
        <v>5920</v>
      </c>
    </row>
    <row r="3656" spans="1:6" ht="16.5" customHeight="1">
      <c r="A3656" s="737">
        <f t="shared" ref="A3656:A3719" si="57">A3655+1</f>
        <v>3651</v>
      </c>
      <c r="B3656" s="737" t="s">
        <v>6050</v>
      </c>
      <c r="C3656" s="737" t="s">
        <v>2360</v>
      </c>
      <c r="D3656" s="737" t="s">
        <v>2361</v>
      </c>
      <c r="E3656" s="737">
        <v>2010</v>
      </c>
      <c r="F3656" s="737" t="s">
        <v>5920</v>
      </c>
    </row>
    <row r="3657" spans="1:6" ht="16.5" customHeight="1">
      <c r="A3657" s="737">
        <f t="shared" si="57"/>
        <v>3652</v>
      </c>
      <c r="B3657" s="737" t="s">
        <v>6051</v>
      </c>
      <c r="C3657" s="737" t="s">
        <v>2360</v>
      </c>
      <c r="D3657" s="737" t="s">
        <v>2361</v>
      </c>
      <c r="E3657" s="737">
        <v>2010</v>
      </c>
      <c r="F3657" s="737" t="s">
        <v>5920</v>
      </c>
    </row>
    <row r="3658" spans="1:6" ht="16.5" customHeight="1">
      <c r="A3658" s="737">
        <f t="shared" si="57"/>
        <v>3653</v>
      </c>
      <c r="B3658" s="737" t="s">
        <v>6052</v>
      </c>
      <c r="C3658" s="737" t="s">
        <v>2360</v>
      </c>
      <c r="D3658" s="737" t="s">
        <v>2361</v>
      </c>
      <c r="E3658" s="737">
        <v>2010</v>
      </c>
      <c r="F3658" s="737" t="s">
        <v>5920</v>
      </c>
    </row>
    <row r="3659" spans="1:6" ht="16.5" customHeight="1">
      <c r="A3659" s="737">
        <f t="shared" si="57"/>
        <v>3654</v>
      </c>
      <c r="B3659" s="737" t="s">
        <v>6053</v>
      </c>
      <c r="C3659" s="737" t="s">
        <v>2360</v>
      </c>
      <c r="D3659" s="737" t="s">
        <v>2361</v>
      </c>
      <c r="E3659" s="737">
        <v>2010</v>
      </c>
      <c r="F3659" s="737" t="s">
        <v>5920</v>
      </c>
    </row>
    <row r="3660" spans="1:6" ht="16.5" customHeight="1">
      <c r="A3660" s="737">
        <f t="shared" si="57"/>
        <v>3655</v>
      </c>
      <c r="B3660" s="737" t="s">
        <v>6054</v>
      </c>
      <c r="C3660" s="737" t="s">
        <v>2360</v>
      </c>
      <c r="D3660" s="737" t="s">
        <v>2361</v>
      </c>
      <c r="E3660" s="737">
        <v>2010</v>
      </c>
      <c r="F3660" s="737" t="s">
        <v>5920</v>
      </c>
    </row>
    <row r="3661" spans="1:6" ht="16.5" customHeight="1">
      <c r="A3661" s="737">
        <f t="shared" si="57"/>
        <v>3656</v>
      </c>
      <c r="B3661" s="737" t="s">
        <v>6055</v>
      </c>
      <c r="C3661" s="737" t="s">
        <v>2360</v>
      </c>
      <c r="D3661" s="737" t="s">
        <v>2361</v>
      </c>
      <c r="E3661" s="737">
        <v>2010</v>
      </c>
      <c r="F3661" s="737" t="s">
        <v>5920</v>
      </c>
    </row>
    <row r="3662" spans="1:6" ht="16.5" customHeight="1">
      <c r="A3662" s="737">
        <f t="shared" si="57"/>
        <v>3657</v>
      </c>
      <c r="B3662" s="737" t="s">
        <v>6056</v>
      </c>
      <c r="C3662" s="737" t="s">
        <v>2360</v>
      </c>
      <c r="D3662" s="737" t="s">
        <v>2361</v>
      </c>
      <c r="E3662" s="737">
        <v>2010</v>
      </c>
      <c r="F3662" s="737" t="s">
        <v>5920</v>
      </c>
    </row>
    <row r="3663" spans="1:6" ht="16.5" customHeight="1">
      <c r="A3663" s="737">
        <f t="shared" si="57"/>
        <v>3658</v>
      </c>
      <c r="B3663" s="737" t="s">
        <v>6057</v>
      </c>
      <c r="C3663" s="737" t="s">
        <v>2360</v>
      </c>
      <c r="D3663" s="737" t="s">
        <v>2361</v>
      </c>
      <c r="E3663" s="737">
        <v>2010</v>
      </c>
      <c r="F3663" s="737" t="s">
        <v>5920</v>
      </c>
    </row>
    <row r="3664" spans="1:6" ht="16.5" customHeight="1">
      <c r="A3664" s="737">
        <f t="shared" si="57"/>
        <v>3659</v>
      </c>
      <c r="B3664" s="737" t="s">
        <v>6058</v>
      </c>
      <c r="C3664" s="737" t="s">
        <v>2360</v>
      </c>
      <c r="D3664" s="737" t="s">
        <v>2361</v>
      </c>
      <c r="E3664" s="737">
        <v>2010</v>
      </c>
      <c r="F3664" s="737" t="s">
        <v>5920</v>
      </c>
    </row>
    <row r="3665" spans="1:6" ht="16.5" customHeight="1">
      <c r="A3665" s="737">
        <f t="shared" si="57"/>
        <v>3660</v>
      </c>
      <c r="B3665" s="737" t="s">
        <v>6059</v>
      </c>
      <c r="C3665" s="737" t="s">
        <v>2360</v>
      </c>
      <c r="D3665" s="737" t="s">
        <v>2361</v>
      </c>
      <c r="E3665" s="737">
        <v>2010</v>
      </c>
      <c r="F3665" s="737" t="s">
        <v>5920</v>
      </c>
    </row>
    <row r="3666" spans="1:6" ht="16.5" customHeight="1">
      <c r="A3666" s="737">
        <f t="shared" si="57"/>
        <v>3661</v>
      </c>
      <c r="B3666" s="737" t="s">
        <v>6060</v>
      </c>
      <c r="C3666" s="737" t="s">
        <v>2360</v>
      </c>
      <c r="D3666" s="737" t="s">
        <v>2361</v>
      </c>
      <c r="E3666" s="737">
        <v>2010</v>
      </c>
      <c r="F3666" s="737" t="s">
        <v>5920</v>
      </c>
    </row>
    <row r="3667" spans="1:6" ht="16.5" customHeight="1">
      <c r="A3667" s="737">
        <f t="shared" si="57"/>
        <v>3662</v>
      </c>
      <c r="B3667" s="737" t="s">
        <v>6061</v>
      </c>
      <c r="C3667" s="737" t="s">
        <v>2360</v>
      </c>
      <c r="D3667" s="737" t="s">
        <v>2361</v>
      </c>
      <c r="E3667" s="737">
        <v>2010</v>
      </c>
      <c r="F3667" s="737" t="s">
        <v>5920</v>
      </c>
    </row>
    <row r="3668" spans="1:6" ht="16.5" customHeight="1">
      <c r="A3668" s="737">
        <f t="shared" si="57"/>
        <v>3663</v>
      </c>
      <c r="B3668" s="737" t="s">
        <v>6062</v>
      </c>
      <c r="C3668" s="737" t="s">
        <v>2360</v>
      </c>
      <c r="D3668" s="737" t="s">
        <v>2361</v>
      </c>
      <c r="E3668" s="737">
        <v>2010</v>
      </c>
      <c r="F3668" s="737" t="s">
        <v>5920</v>
      </c>
    </row>
    <row r="3669" spans="1:6" ht="16.5" customHeight="1">
      <c r="A3669" s="737">
        <f t="shared" si="57"/>
        <v>3664</v>
      </c>
      <c r="B3669" s="737" t="s">
        <v>6063</v>
      </c>
      <c r="C3669" s="737" t="s">
        <v>2360</v>
      </c>
      <c r="D3669" s="737" t="s">
        <v>2361</v>
      </c>
      <c r="E3669" s="737">
        <v>2010</v>
      </c>
      <c r="F3669" s="737" t="s">
        <v>5920</v>
      </c>
    </row>
    <row r="3670" spans="1:6" ht="16.5" customHeight="1">
      <c r="A3670" s="737">
        <f t="shared" si="57"/>
        <v>3665</v>
      </c>
      <c r="B3670" s="737" t="s">
        <v>6064</v>
      </c>
      <c r="C3670" s="737" t="s">
        <v>2360</v>
      </c>
      <c r="D3670" s="737" t="s">
        <v>2361</v>
      </c>
      <c r="E3670" s="737">
        <v>2010</v>
      </c>
      <c r="F3670" s="737" t="s">
        <v>5920</v>
      </c>
    </row>
    <row r="3671" spans="1:6" ht="16.5" customHeight="1">
      <c r="A3671" s="737">
        <f t="shared" si="57"/>
        <v>3666</v>
      </c>
      <c r="B3671" s="737" t="s">
        <v>6065</v>
      </c>
      <c r="C3671" s="737" t="s">
        <v>2360</v>
      </c>
      <c r="D3671" s="737" t="s">
        <v>2361</v>
      </c>
      <c r="E3671" s="737">
        <v>2010</v>
      </c>
      <c r="F3671" s="737" t="s">
        <v>5920</v>
      </c>
    </row>
    <row r="3672" spans="1:6" ht="16.5" customHeight="1">
      <c r="A3672" s="737">
        <f t="shared" si="57"/>
        <v>3667</v>
      </c>
      <c r="B3672" s="737" t="s">
        <v>6066</v>
      </c>
      <c r="C3672" s="737" t="s">
        <v>2360</v>
      </c>
      <c r="D3672" s="737" t="s">
        <v>2361</v>
      </c>
      <c r="E3672" s="737">
        <v>2010</v>
      </c>
      <c r="F3672" s="737" t="s">
        <v>5920</v>
      </c>
    </row>
    <row r="3673" spans="1:6" ht="16.5" customHeight="1">
      <c r="A3673" s="737">
        <f t="shared" si="57"/>
        <v>3668</v>
      </c>
      <c r="B3673" s="737" t="s">
        <v>6067</v>
      </c>
      <c r="C3673" s="737" t="s">
        <v>2360</v>
      </c>
      <c r="D3673" s="737" t="s">
        <v>2361</v>
      </c>
      <c r="E3673" s="737">
        <v>2010</v>
      </c>
      <c r="F3673" s="737" t="s">
        <v>5920</v>
      </c>
    </row>
    <row r="3674" spans="1:6" ht="16.5" customHeight="1">
      <c r="A3674" s="737">
        <f t="shared" si="57"/>
        <v>3669</v>
      </c>
      <c r="B3674" s="737" t="s">
        <v>6068</v>
      </c>
      <c r="C3674" s="737" t="s">
        <v>2360</v>
      </c>
      <c r="D3674" s="737" t="s">
        <v>2361</v>
      </c>
      <c r="E3674" s="737">
        <v>2010</v>
      </c>
      <c r="F3674" s="737" t="s">
        <v>5920</v>
      </c>
    </row>
    <row r="3675" spans="1:6" ht="16.5" customHeight="1">
      <c r="A3675" s="737">
        <f t="shared" si="57"/>
        <v>3670</v>
      </c>
      <c r="B3675" s="737" t="s">
        <v>6069</v>
      </c>
      <c r="C3675" s="737" t="s">
        <v>2360</v>
      </c>
      <c r="D3675" s="737" t="s">
        <v>2361</v>
      </c>
      <c r="E3675" s="737">
        <v>2010</v>
      </c>
      <c r="F3675" s="737" t="s">
        <v>5920</v>
      </c>
    </row>
    <row r="3676" spans="1:6" ht="16.5" customHeight="1">
      <c r="A3676" s="737">
        <f t="shared" si="57"/>
        <v>3671</v>
      </c>
      <c r="B3676" s="737" t="s">
        <v>6070</v>
      </c>
      <c r="C3676" s="737" t="s">
        <v>2360</v>
      </c>
      <c r="D3676" s="737" t="s">
        <v>2361</v>
      </c>
      <c r="E3676" s="737">
        <v>2010</v>
      </c>
      <c r="F3676" s="737" t="s">
        <v>5920</v>
      </c>
    </row>
    <row r="3677" spans="1:6" ht="16.5" customHeight="1">
      <c r="A3677" s="737">
        <f t="shared" si="57"/>
        <v>3672</v>
      </c>
      <c r="B3677" s="737" t="s">
        <v>6071</v>
      </c>
      <c r="C3677" s="737" t="s">
        <v>2360</v>
      </c>
      <c r="D3677" s="737" t="s">
        <v>2361</v>
      </c>
      <c r="E3677" s="737">
        <v>2010</v>
      </c>
      <c r="F3677" s="737" t="s">
        <v>5920</v>
      </c>
    </row>
    <row r="3678" spans="1:6" ht="16.5" customHeight="1">
      <c r="A3678" s="737">
        <f t="shared" si="57"/>
        <v>3673</v>
      </c>
      <c r="B3678" s="737" t="s">
        <v>6072</v>
      </c>
      <c r="C3678" s="737" t="s">
        <v>2360</v>
      </c>
      <c r="D3678" s="737" t="s">
        <v>2361</v>
      </c>
      <c r="E3678" s="737">
        <v>2010</v>
      </c>
      <c r="F3678" s="737" t="s">
        <v>5920</v>
      </c>
    </row>
    <row r="3679" spans="1:6" ht="16.5" customHeight="1">
      <c r="A3679" s="737">
        <f t="shared" si="57"/>
        <v>3674</v>
      </c>
      <c r="B3679" s="737" t="s">
        <v>6073</v>
      </c>
      <c r="C3679" s="737" t="s">
        <v>2360</v>
      </c>
      <c r="D3679" s="737" t="s">
        <v>2361</v>
      </c>
      <c r="E3679" s="737">
        <v>2010</v>
      </c>
      <c r="F3679" s="737" t="s">
        <v>5920</v>
      </c>
    </row>
    <row r="3680" spans="1:6" ht="16.5" customHeight="1">
      <c r="A3680" s="737">
        <f t="shared" si="57"/>
        <v>3675</v>
      </c>
      <c r="B3680" s="737" t="s">
        <v>6074</v>
      </c>
      <c r="C3680" s="737" t="s">
        <v>2360</v>
      </c>
      <c r="D3680" s="737" t="s">
        <v>2361</v>
      </c>
      <c r="E3680" s="737">
        <v>2010</v>
      </c>
      <c r="F3680" s="737" t="s">
        <v>5920</v>
      </c>
    </row>
    <row r="3681" spans="1:6" ht="16.5" customHeight="1">
      <c r="A3681" s="737">
        <f t="shared" si="57"/>
        <v>3676</v>
      </c>
      <c r="B3681" s="737" t="s">
        <v>6075</v>
      </c>
      <c r="C3681" s="737" t="s">
        <v>2360</v>
      </c>
      <c r="D3681" s="737" t="s">
        <v>2361</v>
      </c>
      <c r="E3681" s="737">
        <v>2010</v>
      </c>
      <c r="F3681" s="737" t="s">
        <v>5920</v>
      </c>
    </row>
    <row r="3682" spans="1:6" ht="16.5" customHeight="1">
      <c r="A3682" s="737">
        <f t="shared" si="57"/>
        <v>3677</v>
      </c>
      <c r="B3682" s="737" t="s">
        <v>6076</v>
      </c>
      <c r="C3682" s="737" t="s">
        <v>2360</v>
      </c>
      <c r="D3682" s="737" t="s">
        <v>2361</v>
      </c>
      <c r="E3682" s="737">
        <v>2010</v>
      </c>
      <c r="F3682" s="737" t="s">
        <v>5920</v>
      </c>
    </row>
    <row r="3683" spans="1:6" ht="16.5" customHeight="1">
      <c r="A3683" s="737">
        <f t="shared" si="57"/>
        <v>3678</v>
      </c>
      <c r="B3683" s="737" t="s">
        <v>6077</v>
      </c>
      <c r="C3683" s="737" t="s">
        <v>2360</v>
      </c>
      <c r="D3683" s="737" t="s">
        <v>2361</v>
      </c>
      <c r="E3683" s="737">
        <v>2010</v>
      </c>
      <c r="F3683" s="737" t="s">
        <v>5920</v>
      </c>
    </row>
    <row r="3684" spans="1:6" ht="16.5" customHeight="1">
      <c r="A3684" s="737">
        <f t="shared" si="57"/>
        <v>3679</v>
      </c>
      <c r="B3684" s="737" t="s">
        <v>6078</v>
      </c>
      <c r="C3684" s="737" t="s">
        <v>2360</v>
      </c>
      <c r="D3684" s="737" t="s">
        <v>2361</v>
      </c>
      <c r="E3684" s="737">
        <v>2010</v>
      </c>
      <c r="F3684" s="737" t="s">
        <v>5920</v>
      </c>
    </row>
    <row r="3685" spans="1:6" ht="16.5" customHeight="1">
      <c r="A3685" s="737">
        <f t="shared" si="57"/>
        <v>3680</v>
      </c>
      <c r="B3685" s="737" t="s">
        <v>6079</v>
      </c>
      <c r="C3685" s="737" t="s">
        <v>2360</v>
      </c>
      <c r="D3685" s="737" t="s">
        <v>2361</v>
      </c>
      <c r="E3685" s="737">
        <v>2010</v>
      </c>
      <c r="F3685" s="737" t="s">
        <v>5920</v>
      </c>
    </row>
    <row r="3686" spans="1:6" ht="16.5" customHeight="1">
      <c r="A3686" s="737">
        <f t="shared" si="57"/>
        <v>3681</v>
      </c>
      <c r="B3686" s="737" t="s">
        <v>6080</v>
      </c>
      <c r="C3686" s="737" t="s">
        <v>2360</v>
      </c>
      <c r="D3686" s="737" t="s">
        <v>2361</v>
      </c>
      <c r="E3686" s="737">
        <v>2010</v>
      </c>
      <c r="F3686" s="737" t="s">
        <v>5920</v>
      </c>
    </row>
    <row r="3687" spans="1:6" ht="16.5" customHeight="1">
      <c r="A3687" s="737">
        <f t="shared" si="57"/>
        <v>3682</v>
      </c>
      <c r="B3687" s="737" t="s">
        <v>6081</v>
      </c>
      <c r="C3687" s="737" t="s">
        <v>2360</v>
      </c>
      <c r="D3687" s="737" t="s">
        <v>2361</v>
      </c>
      <c r="E3687" s="737">
        <v>2010</v>
      </c>
      <c r="F3687" s="737" t="s">
        <v>5920</v>
      </c>
    </row>
    <row r="3688" spans="1:6" ht="16.5" customHeight="1">
      <c r="A3688" s="737">
        <f t="shared" si="57"/>
        <v>3683</v>
      </c>
      <c r="B3688" s="737" t="s">
        <v>6082</v>
      </c>
      <c r="C3688" s="737" t="s">
        <v>2360</v>
      </c>
      <c r="D3688" s="737" t="s">
        <v>2361</v>
      </c>
      <c r="E3688" s="737">
        <v>2010</v>
      </c>
      <c r="F3688" s="737" t="s">
        <v>5920</v>
      </c>
    </row>
    <row r="3689" spans="1:6" ht="16.5" customHeight="1">
      <c r="A3689" s="737">
        <f t="shared" si="57"/>
        <v>3684</v>
      </c>
      <c r="B3689" s="737" t="s">
        <v>6083</v>
      </c>
      <c r="C3689" s="737" t="s">
        <v>2360</v>
      </c>
      <c r="D3689" s="737" t="s">
        <v>2361</v>
      </c>
      <c r="E3689" s="737">
        <v>2010</v>
      </c>
      <c r="F3689" s="737" t="s">
        <v>5920</v>
      </c>
    </row>
    <row r="3690" spans="1:6" ht="16.5" customHeight="1">
      <c r="A3690" s="737">
        <f t="shared" si="57"/>
        <v>3685</v>
      </c>
      <c r="B3690" s="737" t="s">
        <v>6084</v>
      </c>
      <c r="C3690" s="737" t="s">
        <v>2360</v>
      </c>
      <c r="D3690" s="737" t="s">
        <v>2361</v>
      </c>
      <c r="E3690" s="737">
        <v>2010</v>
      </c>
      <c r="F3690" s="737" t="s">
        <v>5920</v>
      </c>
    </row>
    <row r="3691" spans="1:6" ht="16.5" customHeight="1">
      <c r="A3691" s="737">
        <f t="shared" si="57"/>
        <v>3686</v>
      </c>
      <c r="B3691" s="737" t="s">
        <v>6085</v>
      </c>
      <c r="C3691" s="737" t="s">
        <v>2360</v>
      </c>
      <c r="D3691" s="737" t="s">
        <v>2361</v>
      </c>
      <c r="E3691" s="737">
        <v>2010</v>
      </c>
      <c r="F3691" s="737" t="s">
        <v>5920</v>
      </c>
    </row>
    <row r="3692" spans="1:6" ht="16.5" customHeight="1">
      <c r="A3692" s="737">
        <f t="shared" si="57"/>
        <v>3687</v>
      </c>
      <c r="B3692" s="737" t="s">
        <v>6086</v>
      </c>
      <c r="C3692" s="737" t="s">
        <v>2360</v>
      </c>
      <c r="D3692" s="737" t="s">
        <v>2361</v>
      </c>
      <c r="E3692" s="737">
        <v>2010</v>
      </c>
      <c r="F3692" s="737" t="s">
        <v>5920</v>
      </c>
    </row>
    <row r="3693" spans="1:6" ht="16.5" customHeight="1">
      <c r="A3693" s="737">
        <f t="shared" si="57"/>
        <v>3688</v>
      </c>
      <c r="B3693" s="737" t="s">
        <v>6087</v>
      </c>
      <c r="C3693" s="737" t="s">
        <v>2360</v>
      </c>
      <c r="D3693" s="737" t="s">
        <v>2361</v>
      </c>
      <c r="E3693" s="737">
        <v>2010</v>
      </c>
      <c r="F3693" s="737" t="s">
        <v>5920</v>
      </c>
    </row>
    <row r="3694" spans="1:6" ht="16.5" customHeight="1">
      <c r="A3694" s="737">
        <f t="shared" si="57"/>
        <v>3689</v>
      </c>
      <c r="B3694" s="737" t="s">
        <v>6088</v>
      </c>
      <c r="C3694" s="737" t="s">
        <v>2360</v>
      </c>
      <c r="D3694" s="737" t="s">
        <v>2361</v>
      </c>
      <c r="E3694" s="737">
        <v>2010</v>
      </c>
      <c r="F3694" s="737" t="s">
        <v>5920</v>
      </c>
    </row>
    <row r="3695" spans="1:6" ht="16.5" customHeight="1">
      <c r="A3695" s="737">
        <f t="shared" si="57"/>
        <v>3690</v>
      </c>
      <c r="B3695" s="737" t="s">
        <v>6089</v>
      </c>
      <c r="C3695" s="737" t="s">
        <v>2360</v>
      </c>
      <c r="D3695" s="737" t="s">
        <v>2361</v>
      </c>
      <c r="E3695" s="737">
        <v>2010</v>
      </c>
      <c r="F3695" s="737" t="s">
        <v>5920</v>
      </c>
    </row>
    <row r="3696" spans="1:6" ht="16.5" customHeight="1">
      <c r="A3696" s="737">
        <f t="shared" si="57"/>
        <v>3691</v>
      </c>
      <c r="B3696" s="737" t="s">
        <v>6090</v>
      </c>
      <c r="C3696" s="737" t="s">
        <v>2360</v>
      </c>
      <c r="D3696" s="737" t="s">
        <v>2361</v>
      </c>
      <c r="E3696" s="737">
        <v>2010</v>
      </c>
      <c r="F3696" s="737" t="s">
        <v>5920</v>
      </c>
    </row>
    <row r="3697" spans="1:6" ht="16.5" customHeight="1">
      <c r="A3697" s="737">
        <f t="shared" si="57"/>
        <v>3692</v>
      </c>
      <c r="B3697" s="737" t="s">
        <v>6091</v>
      </c>
      <c r="C3697" s="737" t="s">
        <v>2360</v>
      </c>
      <c r="D3697" s="737" t="s">
        <v>2361</v>
      </c>
      <c r="E3697" s="737">
        <v>2010</v>
      </c>
      <c r="F3697" s="737" t="s">
        <v>5920</v>
      </c>
    </row>
    <row r="3698" spans="1:6" ht="16.5" customHeight="1">
      <c r="A3698" s="737">
        <f t="shared" si="57"/>
        <v>3693</v>
      </c>
      <c r="B3698" s="737" t="s">
        <v>6092</v>
      </c>
      <c r="C3698" s="737" t="s">
        <v>2360</v>
      </c>
      <c r="D3698" s="737" t="s">
        <v>2361</v>
      </c>
      <c r="E3698" s="737">
        <v>2010</v>
      </c>
      <c r="F3698" s="737" t="s">
        <v>5920</v>
      </c>
    </row>
    <row r="3699" spans="1:6" ht="16.5" customHeight="1">
      <c r="A3699" s="737">
        <f t="shared" si="57"/>
        <v>3694</v>
      </c>
      <c r="B3699" s="737" t="s">
        <v>6093</v>
      </c>
      <c r="C3699" s="737" t="s">
        <v>2360</v>
      </c>
      <c r="D3699" s="737" t="s">
        <v>2361</v>
      </c>
      <c r="E3699" s="737">
        <v>2010</v>
      </c>
      <c r="F3699" s="737" t="s">
        <v>5920</v>
      </c>
    </row>
    <row r="3700" spans="1:6" ht="16.5" customHeight="1">
      <c r="A3700" s="737">
        <f t="shared" si="57"/>
        <v>3695</v>
      </c>
      <c r="B3700" s="737" t="s">
        <v>6094</v>
      </c>
      <c r="C3700" s="737" t="s">
        <v>2360</v>
      </c>
      <c r="D3700" s="737" t="s">
        <v>2361</v>
      </c>
      <c r="E3700" s="737">
        <v>2010</v>
      </c>
      <c r="F3700" s="737" t="s">
        <v>5920</v>
      </c>
    </row>
    <row r="3701" spans="1:6" ht="16.5" customHeight="1">
      <c r="A3701" s="737">
        <f t="shared" si="57"/>
        <v>3696</v>
      </c>
      <c r="B3701" s="737" t="s">
        <v>6095</v>
      </c>
      <c r="C3701" s="737" t="s">
        <v>2360</v>
      </c>
      <c r="D3701" s="737" t="s">
        <v>2361</v>
      </c>
      <c r="E3701" s="737">
        <v>2010</v>
      </c>
      <c r="F3701" s="737" t="s">
        <v>5920</v>
      </c>
    </row>
    <row r="3702" spans="1:6" ht="16.5" customHeight="1">
      <c r="A3702" s="737">
        <f t="shared" si="57"/>
        <v>3697</v>
      </c>
      <c r="B3702" s="737" t="s">
        <v>6096</v>
      </c>
      <c r="C3702" s="737" t="s">
        <v>2360</v>
      </c>
      <c r="D3702" s="737" t="s">
        <v>2361</v>
      </c>
      <c r="E3702" s="737">
        <v>2010</v>
      </c>
      <c r="F3702" s="737" t="s">
        <v>5920</v>
      </c>
    </row>
    <row r="3703" spans="1:6" ht="16.5" customHeight="1">
      <c r="A3703" s="737">
        <f t="shared" si="57"/>
        <v>3698</v>
      </c>
      <c r="B3703" s="737" t="s">
        <v>6097</v>
      </c>
      <c r="C3703" s="737" t="s">
        <v>2360</v>
      </c>
      <c r="D3703" s="737" t="s">
        <v>2361</v>
      </c>
      <c r="E3703" s="737">
        <v>2010</v>
      </c>
      <c r="F3703" s="737" t="s">
        <v>5920</v>
      </c>
    </row>
    <row r="3704" spans="1:6" ht="16.5" customHeight="1">
      <c r="A3704" s="737">
        <f t="shared" si="57"/>
        <v>3699</v>
      </c>
      <c r="B3704" s="737" t="s">
        <v>6098</v>
      </c>
      <c r="C3704" s="737" t="s">
        <v>2360</v>
      </c>
      <c r="D3704" s="737" t="s">
        <v>2361</v>
      </c>
      <c r="E3704" s="737">
        <v>2010</v>
      </c>
      <c r="F3704" s="737" t="s">
        <v>5920</v>
      </c>
    </row>
    <row r="3705" spans="1:6" ht="16.5" customHeight="1">
      <c r="A3705" s="737">
        <f t="shared" si="57"/>
        <v>3700</v>
      </c>
      <c r="B3705" s="737" t="s">
        <v>6099</v>
      </c>
      <c r="C3705" s="737" t="s">
        <v>2360</v>
      </c>
      <c r="D3705" s="737" t="s">
        <v>2361</v>
      </c>
      <c r="E3705" s="737">
        <v>2010</v>
      </c>
      <c r="F3705" s="737" t="s">
        <v>5920</v>
      </c>
    </row>
    <row r="3706" spans="1:6" ht="16.5" customHeight="1">
      <c r="A3706" s="737">
        <f t="shared" si="57"/>
        <v>3701</v>
      </c>
      <c r="B3706" s="737" t="s">
        <v>6100</v>
      </c>
      <c r="C3706" s="737" t="s">
        <v>2360</v>
      </c>
      <c r="D3706" s="737" t="s">
        <v>2361</v>
      </c>
      <c r="E3706" s="737">
        <v>2010</v>
      </c>
      <c r="F3706" s="737" t="s">
        <v>5920</v>
      </c>
    </row>
    <row r="3707" spans="1:6" ht="16.5" customHeight="1">
      <c r="A3707" s="737">
        <f t="shared" si="57"/>
        <v>3702</v>
      </c>
      <c r="B3707" s="737" t="s">
        <v>6101</v>
      </c>
      <c r="C3707" s="737" t="s">
        <v>2360</v>
      </c>
      <c r="D3707" s="737" t="s">
        <v>2361</v>
      </c>
      <c r="E3707" s="737">
        <v>2010</v>
      </c>
      <c r="F3707" s="737" t="s">
        <v>5920</v>
      </c>
    </row>
    <row r="3708" spans="1:6" ht="16.5" customHeight="1">
      <c r="A3708" s="737">
        <f t="shared" si="57"/>
        <v>3703</v>
      </c>
      <c r="B3708" s="737" t="s">
        <v>6102</v>
      </c>
      <c r="C3708" s="737" t="s">
        <v>2360</v>
      </c>
      <c r="D3708" s="737" t="s">
        <v>2361</v>
      </c>
      <c r="E3708" s="737">
        <v>2010</v>
      </c>
      <c r="F3708" s="737" t="s">
        <v>5920</v>
      </c>
    </row>
    <row r="3709" spans="1:6" ht="16.5" customHeight="1">
      <c r="A3709" s="737">
        <f t="shared" si="57"/>
        <v>3704</v>
      </c>
      <c r="B3709" s="737" t="s">
        <v>6103</v>
      </c>
      <c r="C3709" s="737" t="s">
        <v>2360</v>
      </c>
      <c r="D3709" s="737" t="s">
        <v>2361</v>
      </c>
      <c r="E3709" s="737">
        <v>2010</v>
      </c>
      <c r="F3709" s="737" t="s">
        <v>5920</v>
      </c>
    </row>
    <row r="3710" spans="1:6" ht="16.5" customHeight="1">
      <c r="A3710" s="737">
        <f t="shared" si="57"/>
        <v>3705</v>
      </c>
      <c r="B3710" s="737" t="s">
        <v>6104</v>
      </c>
      <c r="C3710" s="737" t="s">
        <v>2360</v>
      </c>
      <c r="D3710" s="737" t="s">
        <v>2361</v>
      </c>
      <c r="E3710" s="737">
        <v>2010</v>
      </c>
      <c r="F3710" s="737" t="s">
        <v>5920</v>
      </c>
    </row>
    <row r="3711" spans="1:6" ht="16.5" customHeight="1">
      <c r="A3711" s="737">
        <f t="shared" si="57"/>
        <v>3706</v>
      </c>
      <c r="B3711" s="737" t="s">
        <v>6105</v>
      </c>
      <c r="C3711" s="737" t="s">
        <v>2360</v>
      </c>
      <c r="D3711" s="737" t="s">
        <v>2361</v>
      </c>
      <c r="E3711" s="737">
        <v>2010</v>
      </c>
      <c r="F3711" s="737" t="s">
        <v>5920</v>
      </c>
    </row>
    <row r="3712" spans="1:6" ht="16.5" customHeight="1">
      <c r="A3712" s="737">
        <f t="shared" si="57"/>
        <v>3707</v>
      </c>
      <c r="B3712" s="737" t="s">
        <v>6106</v>
      </c>
      <c r="C3712" s="737" t="s">
        <v>2360</v>
      </c>
      <c r="D3712" s="737" t="s">
        <v>2361</v>
      </c>
      <c r="E3712" s="737">
        <v>2010</v>
      </c>
      <c r="F3712" s="737" t="s">
        <v>5920</v>
      </c>
    </row>
    <row r="3713" spans="1:6" ht="16.5" customHeight="1">
      <c r="A3713" s="737">
        <f t="shared" si="57"/>
        <v>3708</v>
      </c>
      <c r="B3713" s="737" t="s">
        <v>6107</v>
      </c>
      <c r="C3713" s="737" t="s">
        <v>2360</v>
      </c>
      <c r="D3713" s="737" t="s">
        <v>2361</v>
      </c>
      <c r="E3713" s="737">
        <v>2010</v>
      </c>
      <c r="F3713" s="737" t="s">
        <v>5920</v>
      </c>
    </row>
    <row r="3714" spans="1:6" ht="16.5" customHeight="1">
      <c r="A3714" s="737">
        <f t="shared" si="57"/>
        <v>3709</v>
      </c>
      <c r="B3714" s="737" t="s">
        <v>6108</v>
      </c>
      <c r="C3714" s="737" t="s">
        <v>2360</v>
      </c>
      <c r="D3714" s="737" t="s">
        <v>2361</v>
      </c>
      <c r="E3714" s="737">
        <v>2010</v>
      </c>
      <c r="F3714" s="737" t="s">
        <v>5920</v>
      </c>
    </row>
    <row r="3715" spans="1:6" ht="16.5" customHeight="1">
      <c r="A3715" s="737">
        <f t="shared" si="57"/>
        <v>3710</v>
      </c>
      <c r="B3715" s="737" t="s">
        <v>6109</v>
      </c>
      <c r="C3715" s="737" t="s">
        <v>2360</v>
      </c>
      <c r="D3715" s="737" t="s">
        <v>2361</v>
      </c>
      <c r="E3715" s="737">
        <v>2010</v>
      </c>
      <c r="F3715" s="737" t="s">
        <v>5920</v>
      </c>
    </row>
    <row r="3716" spans="1:6" ht="16.5" customHeight="1">
      <c r="A3716" s="737">
        <f t="shared" si="57"/>
        <v>3711</v>
      </c>
      <c r="B3716" s="737" t="s">
        <v>6110</v>
      </c>
      <c r="C3716" s="737" t="s">
        <v>2360</v>
      </c>
      <c r="D3716" s="737" t="s">
        <v>2361</v>
      </c>
      <c r="E3716" s="737">
        <v>2010</v>
      </c>
      <c r="F3716" s="737" t="s">
        <v>5920</v>
      </c>
    </row>
    <row r="3717" spans="1:6" ht="16.5" customHeight="1">
      <c r="A3717" s="737">
        <f t="shared" si="57"/>
        <v>3712</v>
      </c>
      <c r="B3717" s="737" t="s">
        <v>6111</v>
      </c>
      <c r="C3717" s="737" t="s">
        <v>2360</v>
      </c>
      <c r="D3717" s="737" t="s">
        <v>2361</v>
      </c>
      <c r="E3717" s="737">
        <v>2010</v>
      </c>
      <c r="F3717" s="737" t="s">
        <v>5920</v>
      </c>
    </row>
    <row r="3718" spans="1:6" ht="16.5" customHeight="1">
      <c r="A3718" s="737">
        <f t="shared" si="57"/>
        <v>3713</v>
      </c>
      <c r="B3718" s="737" t="s">
        <v>6112</v>
      </c>
      <c r="C3718" s="737" t="s">
        <v>2360</v>
      </c>
      <c r="D3718" s="737" t="s">
        <v>2361</v>
      </c>
      <c r="E3718" s="737">
        <v>2010</v>
      </c>
      <c r="F3718" s="737" t="s">
        <v>5920</v>
      </c>
    </row>
    <row r="3719" spans="1:6" ht="16.5" customHeight="1">
      <c r="A3719" s="737">
        <f t="shared" si="57"/>
        <v>3714</v>
      </c>
      <c r="B3719" s="737" t="s">
        <v>6113</v>
      </c>
      <c r="C3719" s="737" t="s">
        <v>2360</v>
      </c>
      <c r="D3719" s="737" t="s">
        <v>2361</v>
      </c>
      <c r="E3719" s="737">
        <v>2010</v>
      </c>
      <c r="F3719" s="737" t="s">
        <v>5920</v>
      </c>
    </row>
    <row r="3720" spans="1:6" ht="16.5" customHeight="1">
      <c r="A3720" s="737">
        <f t="shared" ref="A3720:A3783" si="58">A3719+1</f>
        <v>3715</v>
      </c>
      <c r="B3720" s="737" t="s">
        <v>6114</v>
      </c>
      <c r="C3720" s="737" t="s">
        <v>2360</v>
      </c>
      <c r="D3720" s="737" t="s">
        <v>2361</v>
      </c>
      <c r="E3720" s="737">
        <v>2010</v>
      </c>
      <c r="F3720" s="737" t="s">
        <v>5920</v>
      </c>
    </row>
    <row r="3721" spans="1:6" ht="16.5" customHeight="1">
      <c r="A3721" s="737">
        <f t="shared" si="58"/>
        <v>3716</v>
      </c>
      <c r="B3721" s="737" t="s">
        <v>6115</v>
      </c>
      <c r="C3721" s="737" t="s">
        <v>2360</v>
      </c>
      <c r="D3721" s="737" t="s">
        <v>2361</v>
      </c>
      <c r="E3721" s="737">
        <v>2010</v>
      </c>
      <c r="F3721" s="737" t="s">
        <v>5920</v>
      </c>
    </row>
    <row r="3722" spans="1:6" ht="16.5" customHeight="1">
      <c r="A3722" s="737">
        <f t="shared" si="58"/>
        <v>3717</v>
      </c>
      <c r="B3722" s="737" t="s">
        <v>6116</v>
      </c>
      <c r="C3722" s="737" t="s">
        <v>2360</v>
      </c>
      <c r="D3722" s="737" t="s">
        <v>2361</v>
      </c>
      <c r="E3722" s="737">
        <v>2010</v>
      </c>
      <c r="F3722" s="737" t="s">
        <v>5920</v>
      </c>
    </row>
    <row r="3723" spans="1:6" ht="16.5" customHeight="1">
      <c r="A3723" s="737">
        <f t="shared" si="58"/>
        <v>3718</v>
      </c>
      <c r="B3723" s="737" t="s">
        <v>6117</v>
      </c>
      <c r="C3723" s="737" t="s">
        <v>2360</v>
      </c>
      <c r="D3723" s="737" t="s">
        <v>2361</v>
      </c>
      <c r="E3723" s="737">
        <v>2010</v>
      </c>
      <c r="F3723" s="737" t="s">
        <v>5920</v>
      </c>
    </row>
    <row r="3724" spans="1:6" ht="16.5" customHeight="1">
      <c r="A3724" s="737">
        <f t="shared" si="58"/>
        <v>3719</v>
      </c>
      <c r="B3724" s="737" t="s">
        <v>6118</v>
      </c>
      <c r="C3724" s="737" t="s">
        <v>2360</v>
      </c>
      <c r="D3724" s="737" t="s">
        <v>2361</v>
      </c>
      <c r="E3724" s="737">
        <v>2010</v>
      </c>
      <c r="F3724" s="737" t="s">
        <v>5920</v>
      </c>
    </row>
    <row r="3725" spans="1:6" ht="16.5" customHeight="1">
      <c r="A3725" s="737">
        <f t="shared" si="58"/>
        <v>3720</v>
      </c>
      <c r="B3725" s="737" t="s">
        <v>6119</v>
      </c>
      <c r="C3725" s="737" t="s">
        <v>2360</v>
      </c>
      <c r="D3725" s="737" t="s">
        <v>2361</v>
      </c>
      <c r="E3725" s="737">
        <v>2010</v>
      </c>
      <c r="F3725" s="737" t="s">
        <v>5920</v>
      </c>
    </row>
    <row r="3726" spans="1:6" ht="16.5" customHeight="1">
      <c r="A3726" s="737">
        <f t="shared" si="58"/>
        <v>3721</v>
      </c>
      <c r="B3726" s="737" t="s">
        <v>6120</v>
      </c>
      <c r="C3726" s="737" t="s">
        <v>2360</v>
      </c>
      <c r="D3726" s="737" t="s">
        <v>2361</v>
      </c>
      <c r="E3726" s="737">
        <v>2010</v>
      </c>
      <c r="F3726" s="737" t="s">
        <v>5920</v>
      </c>
    </row>
    <row r="3727" spans="1:6" ht="16.5" customHeight="1">
      <c r="A3727" s="737">
        <f t="shared" si="58"/>
        <v>3722</v>
      </c>
      <c r="B3727" s="737" t="s">
        <v>6121</v>
      </c>
      <c r="C3727" s="737" t="s">
        <v>2360</v>
      </c>
      <c r="D3727" s="737" t="s">
        <v>2361</v>
      </c>
      <c r="E3727" s="737">
        <v>2010</v>
      </c>
      <c r="F3727" s="737" t="s">
        <v>5920</v>
      </c>
    </row>
    <row r="3728" spans="1:6" ht="16.5" customHeight="1">
      <c r="A3728" s="737">
        <f t="shared" si="58"/>
        <v>3723</v>
      </c>
      <c r="B3728" s="737" t="s">
        <v>6122</v>
      </c>
      <c r="C3728" s="737" t="s">
        <v>2360</v>
      </c>
      <c r="D3728" s="737" t="s">
        <v>2361</v>
      </c>
      <c r="E3728" s="737">
        <v>2010</v>
      </c>
      <c r="F3728" s="737" t="s">
        <v>5920</v>
      </c>
    </row>
    <row r="3729" spans="1:6" ht="16.5" customHeight="1">
      <c r="A3729" s="737">
        <f t="shared" si="58"/>
        <v>3724</v>
      </c>
      <c r="B3729" s="737" t="s">
        <v>6123</v>
      </c>
      <c r="C3729" s="737" t="s">
        <v>2360</v>
      </c>
      <c r="D3729" s="737" t="s">
        <v>2361</v>
      </c>
      <c r="E3729" s="737">
        <v>2010</v>
      </c>
      <c r="F3729" s="737" t="s">
        <v>5920</v>
      </c>
    </row>
    <row r="3730" spans="1:6" ht="16.5" customHeight="1">
      <c r="A3730" s="737">
        <f t="shared" si="58"/>
        <v>3725</v>
      </c>
      <c r="B3730" s="737" t="s">
        <v>6124</v>
      </c>
      <c r="C3730" s="737" t="s">
        <v>2360</v>
      </c>
      <c r="D3730" s="737" t="s">
        <v>2361</v>
      </c>
      <c r="E3730" s="737">
        <v>2010</v>
      </c>
      <c r="F3730" s="737" t="s">
        <v>5920</v>
      </c>
    </row>
    <row r="3731" spans="1:6" ht="16.5" customHeight="1">
      <c r="A3731" s="737">
        <f t="shared" si="58"/>
        <v>3726</v>
      </c>
      <c r="B3731" s="737" t="s">
        <v>6125</v>
      </c>
      <c r="C3731" s="737" t="s">
        <v>2360</v>
      </c>
      <c r="D3731" s="737" t="s">
        <v>2361</v>
      </c>
      <c r="E3731" s="737">
        <v>2010</v>
      </c>
      <c r="F3731" s="737" t="s">
        <v>5920</v>
      </c>
    </row>
    <row r="3732" spans="1:6" ht="16.5" customHeight="1">
      <c r="A3732" s="737">
        <f t="shared" si="58"/>
        <v>3727</v>
      </c>
      <c r="B3732" s="737" t="s">
        <v>6126</v>
      </c>
      <c r="C3732" s="737" t="s">
        <v>2360</v>
      </c>
      <c r="D3732" s="737" t="s">
        <v>2361</v>
      </c>
      <c r="E3732" s="737">
        <v>2010</v>
      </c>
      <c r="F3732" s="737" t="s">
        <v>5920</v>
      </c>
    </row>
    <row r="3733" spans="1:6" ht="16.5" customHeight="1">
      <c r="A3733" s="737">
        <f t="shared" si="58"/>
        <v>3728</v>
      </c>
      <c r="B3733" s="737" t="s">
        <v>6127</v>
      </c>
      <c r="C3733" s="737" t="s">
        <v>2360</v>
      </c>
      <c r="D3733" s="737" t="s">
        <v>2361</v>
      </c>
      <c r="E3733" s="737">
        <v>2010</v>
      </c>
      <c r="F3733" s="737" t="s">
        <v>5920</v>
      </c>
    </row>
    <row r="3734" spans="1:6" ht="16.5" customHeight="1">
      <c r="A3734" s="737">
        <f t="shared" si="58"/>
        <v>3729</v>
      </c>
      <c r="B3734" s="737" t="s">
        <v>6128</v>
      </c>
      <c r="C3734" s="737" t="s">
        <v>2360</v>
      </c>
      <c r="D3734" s="737" t="s">
        <v>2361</v>
      </c>
      <c r="E3734" s="737">
        <v>2013</v>
      </c>
      <c r="F3734" s="737" t="s">
        <v>5920</v>
      </c>
    </row>
    <row r="3735" spans="1:6" ht="16.5" customHeight="1">
      <c r="A3735" s="737">
        <f t="shared" si="58"/>
        <v>3730</v>
      </c>
      <c r="B3735" s="737" t="s">
        <v>6129</v>
      </c>
      <c r="C3735" s="737" t="s">
        <v>2360</v>
      </c>
      <c r="D3735" s="737" t="s">
        <v>2361</v>
      </c>
      <c r="E3735" s="737">
        <v>2013</v>
      </c>
      <c r="F3735" s="737" t="s">
        <v>5920</v>
      </c>
    </row>
    <row r="3736" spans="1:6" ht="16.5" customHeight="1">
      <c r="A3736" s="737">
        <f t="shared" si="58"/>
        <v>3731</v>
      </c>
      <c r="B3736" s="737" t="s">
        <v>6130</v>
      </c>
      <c r="C3736" s="737" t="s">
        <v>2360</v>
      </c>
      <c r="D3736" s="737" t="s">
        <v>2361</v>
      </c>
      <c r="E3736" s="737">
        <v>2013</v>
      </c>
      <c r="F3736" s="737" t="s">
        <v>5920</v>
      </c>
    </row>
    <row r="3737" spans="1:6" ht="16.5" customHeight="1">
      <c r="A3737" s="737">
        <f t="shared" si="58"/>
        <v>3732</v>
      </c>
      <c r="B3737" s="737" t="s">
        <v>6131</v>
      </c>
      <c r="C3737" s="737" t="s">
        <v>2360</v>
      </c>
      <c r="D3737" s="737" t="s">
        <v>2361</v>
      </c>
      <c r="E3737" s="737">
        <v>2013</v>
      </c>
      <c r="F3737" s="737" t="s">
        <v>5920</v>
      </c>
    </row>
    <row r="3738" spans="1:6" ht="16.5" customHeight="1">
      <c r="A3738" s="737">
        <f t="shared" si="58"/>
        <v>3733</v>
      </c>
      <c r="B3738" s="737" t="s">
        <v>6132</v>
      </c>
      <c r="C3738" s="737" t="s">
        <v>2360</v>
      </c>
      <c r="D3738" s="737" t="s">
        <v>2361</v>
      </c>
      <c r="E3738" s="737">
        <v>2013</v>
      </c>
      <c r="F3738" s="737" t="s">
        <v>5920</v>
      </c>
    </row>
    <row r="3739" spans="1:6" ht="16.5" customHeight="1">
      <c r="A3739" s="737">
        <f t="shared" si="58"/>
        <v>3734</v>
      </c>
      <c r="B3739" s="737" t="s">
        <v>6133</v>
      </c>
      <c r="C3739" s="737" t="s">
        <v>2360</v>
      </c>
      <c r="D3739" s="737" t="s">
        <v>2361</v>
      </c>
      <c r="E3739" s="737">
        <v>2013</v>
      </c>
      <c r="F3739" s="737" t="s">
        <v>5920</v>
      </c>
    </row>
    <row r="3740" spans="1:6" ht="16.5" customHeight="1">
      <c r="A3740" s="737">
        <f t="shared" si="58"/>
        <v>3735</v>
      </c>
      <c r="B3740" s="737" t="s">
        <v>6134</v>
      </c>
      <c r="C3740" s="737" t="s">
        <v>2360</v>
      </c>
      <c r="D3740" s="737" t="s">
        <v>2361</v>
      </c>
      <c r="E3740" s="737">
        <v>2013</v>
      </c>
      <c r="F3740" s="737" t="s">
        <v>5920</v>
      </c>
    </row>
    <row r="3741" spans="1:6" ht="16.5" customHeight="1">
      <c r="A3741" s="737">
        <f t="shared" si="58"/>
        <v>3736</v>
      </c>
      <c r="B3741" s="737" t="s">
        <v>6135</v>
      </c>
      <c r="C3741" s="737" t="s">
        <v>2360</v>
      </c>
      <c r="D3741" s="737" t="s">
        <v>2361</v>
      </c>
      <c r="E3741" s="737">
        <v>2013</v>
      </c>
      <c r="F3741" s="737" t="s">
        <v>5920</v>
      </c>
    </row>
    <row r="3742" spans="1:6" ht="16.5" customHeight="1">
      <c r="A3742" s="737">
        <f t="shared" si="58"/>
        <v>3737</v>
      </c>
      <c r="B3742" s="737" t="s">
        <v>6136</v>
      </c>
      <c r="C3742" s="737" t="s">
        <v>2360</v>
      </c>
      <c r="D3742" s="737" t="s">
        <v>2361</v>
      </c>
      <c r="E3742" s="737">
        <v>2013</v>
      </c>
      <c r="F3742" s="737" t="s">
        <v>5920</v>
      </c>
    </row>
    <row r="3743" spans="1:6" ht="16.5" customHeight="1">
      <c r="A3743" s="737">
        <f t="shared" si="58"/>
        <v>3738</v>
      </c>
      <c r="B3743" s="737" t="s">
        <v>6137</v>
      </c>
      <c r="C3743" s="737" t="s">
        <v>2360</v>
      </c>
      <c r="D3743" s="737" t="s">
        <v>2361</v>
      </c>
      <c r="E3743" s="737">
        <v>2013</v>
      </c>
      <c r="F3743" s="737" t="s">
        <v>5920</v>
      </c>
    </row>
    <row r="3744" spans="1:6" ht="16.5" customHeight="1">
      <c r="A3744" s="737">
        <f t="shared" si="58"/>
        <v>3739</v>
      </c>
      <c r="B3744" s="737" t="s">
        <v>6138</v>
      </c>
      <c r="C3744" s="737" t="s">
        <v>2360</v>
      </c>
      <c r="D3744" s="737" t="s">
        <v>2361</v>
      </c>
      <c r="E3744" s="737">
        <v>2013</v>
      </c>
      <c r="F3744" s="737" t="s">
        <v>5920</v>
      </c>
    </row>
    <row r="3745" spans="1:6" ht="16.5" customHeight="1">
      <c r="A3745" s="737">
        <f t="shared" si="58"/>
        <v>3740</v>
      </c>
      <c r="B3745" s="737" t="s">
        <v>6139</v>
      </c>
      <c r="C3745" s="737" t="s">
        <v>2360</v>
      </c>
      <c r="D3745" s="737" t="s">
        <v>2361</v>
      </c>
      <c r="E3745" s="737">
        <v>2013</v>
      </c>
      <c r="F3745" s="737" t="s">
        <v>5920</v>
      </c>
    </row>
    <row r="3746" spans="1:6" ht="16.5" customHeight="1">
      <c r="A3746" s="737">
        <f t="shared" si="58"/>
        <v>3741</v>
      </c>
      <c r="B3746" s="737" t="s">
        <v>6140</v>
      </c>
      <c r="C3746" s="737" t="s">
        <v>2360</v>
      </c>
      <c r="D3746" s="737" t="s">
        <v>2361</v>
      </c>
      <c r="E3746" s="737">
        <v>2013</v>
      </c>
      <c r="F3746" s="737" t="s">
        <v>5920</v>
      </c>
    </row>
    <row r="3747" spans="1:6" ht="16.5" customHeight="1">
      <c r="A3747" s="737">
        <f t="shared" si="58"/>
        <v>3742</v>
      </c>
      <c r="B3747" s="737" t="s">
        <v>6141</v>
      </c>
      <c r="C3747" s="737" t="s">
        <v>2360</v>
      </c>
      <c r="D3747" s="737" t="s">
        <v>2361</v>
      </c>
      <c r="E3747" s="737">
        <v>2013</v>
      </c>
      <c r="F3747" s="737" t="s">
        <v>5920</v>
      </c>
    </row>
    <row r="3748" spans="1:6" ht="16.5" customHeight="1">
      <c r="A3748" s="737">
        <f t="shared" si="58"/>
        <v>3743</v>
      </c>
      <c r="B3748" s="737" t="s">
        <v>6142</v>
      </c>
      <c r="C3748" s="737" t="s">
        <v>2360</v>
      </c>
      <c r="D3748" s="737" t="s">
        <v>2361</v>
      </c>
      <c r="E3748" s="737">
        <v>2013</v>
      </c>
      <c r="F3748" s="737" t="s">
        <v>5920</v>
      </c>
    </row>
    <row r="3749" spans="1:6" ht="16.5" customHeight="1">
      <c r="A3749" s="737">
        <f t="shared" si="58"/>
        <v>3744</v>
      </c>
      <c r="B3749" s="737" t="s">
        <v>6143</v>
      </c>
      <c r="C3749" s="737" t="s">
        <v>2360</v>
      </c>
      <c r="D3749" s="737" t="s">
        <v>2361</v>
      </c>
      <c r="E3749" s="737">
        <v>2013</v>
      </c>
      <c r="F3749" s="737" t="s">
        <v>5920</v>
      </c>
    </row>
    <row r="3750" spans="1:6" ht="16.5" customHeight="1">
      <c r="A3750" s="737">
        <f t="shared" si="58"/>
        <v>3745</v>
      </c>
      <c r="B3750" s="737" t="s">
        <v>6144</v>
      </c>
      <c r="C3750" s="737" t="s">
        <v>2360</v>
      </c>
      <c r="D3750" s="737" t="s">
        <v>2361</v>
      </c>
      <c r="E3750" s="737">
        <v>2013</v>
      </c>
      <c r="F3750" s="737" t="s">
        <v>5920</v>
      </c>
    </row>
    <row r="3751" spans="1:6" ht="16.5" customHeight="1">
      <c r="A3751" s="737">
        <f t="shared" si="58"/>
        <v>3746</v>
      </c>
      <c r="B3751" s="737" t="s">
        <v>6145</v>
      </c>
      <c r="C3751" s="737" t="s">
        <v>2360</v>
      </c>
      <c r="D3751" s="737" t="s">
        <v>2361</v>
      </c>
      <c r="E3751" s="737">
        <v>2013</v>
      </c>
      <c r="F3751" s="737" t="s">
        <v>5920</v>
      </c>
    </row>
    <row r="3752" spans="1:6" ht="16.5" customHeight="1">
      <c r="A3752" s="737">
        <f t="shared" si="58"/>
        <v>3747</v>
      </c>
      <c r="B3752" s="737" t="s">
        <v>6146</v>
      </c>
      <c r="C3752" s="737" t="s">
        <v>2360</v>
      </c>
      <c r="D3752" s="737" t="s">
        <v>2361</v>
      </c>
      <c r="E3752" s="737">
        <v>2013</v>
      </c>
      <c r="F3752" s="737" t="s">
        <v>5920</v>
      </c>
    </row>
    <row r="3753" spans="1:6" ht="16.5" customHeight="1">
      <c r="A3753" s="737">
        <f t="shared" si="58"/>
        <v>3748</v>
      </c>
      <c r="B3753" s="737" t="s">
        <v>6147</v>
      </c>
      <c r="C3753" s="737" t="s">
        <v>2360</v>
      </c>
      <c r="D3753" s="737" t="s">
        <v>2361</v>
      </c>
      <c r="E3753" s="737">
        <v>2013</v>
      </c>
      <c r="F3753" s="737" t="s">
        <v>5920</v>
      </c>
    </row>
    <row r="3754" spans="1:6" ht="16.5" customHeight="1">
      <c r="A3754" s="737">
        <f t="shared" si="58"/>
        <v>3749</v>
      </c>
      <c r="B3754" s="737" t="s">
        <v>6148</v>
      </c>
      <c r="C3754" s="737" t="s">
        <v>2360</v>
      </c>
      <c r="D3754" s="737" t="s">
        <v>2361</v>
      </c>
      <c r="E3754" s="737">
        <v>2013</v>
      </c>
      <c r="F3754" s="737" t="s">
        <v>5920</v>
      </c>
    </row>
    <row r="3755" spans="1:6" ht="16.5" customHeight="1">
      <c r="A3755" s="737">
        <f t="shared" si="58"/>
        <v>3750</v>
      </c>
      <c r="B3755" s="737" t="s">
        <v>6149</v>
      </c>
      <c r="C3755" s="737" t="s">
        <v>2360</v>
      </c>
      <c r="D3755" s="737" t="s">
        <v>2361</v>
      </c>
      <c r="E3755" s="737">
        <v>2013</v>
      </c>
      <c r="F3755" s="737" t="s">
        <v>5920</v>
      </c>
    </row>
    <row r="3756" spans="1:6" ht="16.5" customHeight="1">
      <c r="A3756" s="737">
        <f t="shared" si="58"/>
        <v>3751</v>
      </c>
      <c r="B3756" s="737" t="s">
        <v>6150</v>
      </c>
      <c r="C3756" s="737" t="s">
        <v>2360</v>
      </c>
      <c r="D3756" s="737" t="s">
        <v>2361</v>
      </c>
      <c r="E3756" s="737">
        <v>2013</v>
      </c>
      <c r="F3756" s="737" t="s">
        <v>5920</v>
      </c>
    </row>
    <row r="3757" spans="1:6" ht="16.5" customHeight="1">
      <c r="A3757" s="737">
        <f t="shared" si="58"/>
        <v>3752</v>
      </c>
      <c r="B3757" s="737" t="s">
        <v>6151</v>
      </c>
      <c r="C3757" s="737" t="s">
        <v>2360</v>
      </c>
      <c r="D3757" s="737" t="s">
        <v>2361</v>
      </c>
      <c r="E3757" s="737">
        <v>2013</v>
      </c>
      <c r="F3757" s="737" t="s">
        <v>5920</v>
      </c>
    </row>
    <row r="3758" spans="1:6" ht="16.5" customHeight="1">
      <c r="A3758" s="737">
        <f t="shared" si="58"/>
        <v>3753</v>
      </c>
      <c r="B3758" s="737" t="s">
        <v>6152</v>
      </c>
      <c r="C3758" s="737" t="s">
        <v>2360</v>
      </c>
      <c r="D3758" s="737" t="s">
        <v>2361</v>
      </c>
      <c r="E3758" s="737">
        <v>2013</v>
      </c>
      <c r="F3758" s="737" t="s">
        <v>5920</v>
      </c>
    </row>
    <row r="3759" spans="1:6" ht="16.5" customHeight="1">
      <c r="A3759" s="737">
        <f t="shared" si="58"/>
        <v>3754</v>
      </c>
      <c r="B3759" s="737" t="s">
        <v>6153</v>
      </c>
      <c r="C3759" s="737" t="s">
        <v>2360</v>
      </c>
      <c r="D3759" s="737" t="s">
        <v>2361</v>
      </c>
      <c r="E3759" s="737">
        <v>2013</v>
      </c>
      <c r="F3759" s="737" t="s">
        <v>5920</v>
      </c>
    </row>
    <row r="3760" spans="1:6" ht="16.5" customHeight="1">
      <c r="A3760" s="737">
        <f t="shared" si="58"/>
        <v>3755</v>
      </c>
      <c r="B3760" s="737" t="s">
        <v>6154</v>
      </c>
      <c r="C3760" s="737" t="s">
        <v>2360</v>
      </c>
      <c r="D3760" s="737" t="s">
        <v>2361</v>
      </c>
      <c r="E3760" s="737">
        <v>2013</v>
      </c>
      <c r="F3760" s="737" t="s">
        <v>5920</v>
      </c>
    </row>
    <row r="3761" spans="1:6" ht="16.5" customHeight="1">
      <c r="A3761" s="737">
        <f t="shared" si="58"/>
        <v>3756</v>
      </c>
      <c r="B3761" s="737" t="s">
        <v>6155</v>
      </c>
      <c r="C3761" s="737" t="s">
        <v>2360</v>
      </c>
      <c r="D3761" s="737" t="s">
        <v>2361</v>
      </c>
      <c r="E3761" s="737">
        <v>2013</v>
      </c>
      <c r="F3761" s="737" t="s">
        <v>5920</v>
      </c>
    </row>
    <row r="3762" spans="1:6" ht="16.5" customHeight="1">
      <c r="A3762" s="737">
        <f t="shared" si="58"/>
        <v>3757</v>
      </c>
      <c r="B3762" s="737" t="s">
        <v>6156</v>
      </c>
      <c r="C3762" s="737" t="s">
        <v>2360</v>
      </c>
      <c r="D3762" s="737" t="s">
        <v>2361</v>
      </c>
      <c r="E3762" s="737">
        <v>2013</v>
      </c>
      <c r="F3762" s="737" t="s">
        <v>5920</v>
      </c>
    </row>
    <row r="3763" spans="1:6" ht="16.5" customHeight="1">
      <c r="A3763" s="737">
        <f t="shared" si="58"/>
        <v>3758</v>
      </c>
      <c r="B3763" s="737" t="s">
        <v>6157</v>
      </c>
      <c r="C3763" s="737" t="s">
        <v>2360</v>
      </c>
      <c r="D3763" s="737" t="s">
        <v>2361</v>
      </c>
      <c r="E3763" s="737">
        <v>2013</v>
      </c>
      <c r="F3763" s="737" t="s">
        <v>5920</v>
      </c>
    </row>
    <row r="3764" spans="1:6" ht="16.5" customHeight="1">
      <c r="A3764" s="737">
        <f t="shared" si="58"/>
        <v>3759</v>
      </c>
      <c r="B3764" s="737" t="s">
        <v>6158</v>
      </c>
      <c r="C3764" s="737" t="s">
        <v>2360</v>
      </c>
      <c r="D3764" s="737" t="s">
        <v>2361</v>
      </c>
      <c r="E3764" s="737">
        <v>2013</v>
      </c>
      <c r="F3764" s="737" t="s">
        <v>5920</v>
      </c>
    </row>
    <row r="3765" spans="1:6" ht="16.5" customHeight="1">
      <c r="A3765" s="737">
        <f t="shared" si="58"/>
        <v>3760</v>
      </c>
      <c r="B3765" s="737" t="s">
        <v>6159</v>
      </c>
      <c r="C3765" s="737" t="s">
        <v>2360</v>
      </c>
      <c r="D3765" s="737" t="s">
        <v>2361</v>
      </c>
      <c r="E3765" s="737">
        <v>2013</v>
      </c>
      <c r="F3765" s="737" t="s">
        <v>5920</v>
      </c>
    </row>
    <row r="3766" spans="1:6" ht="16.5" customHeight="1">
      <c r="A3766" s="737">
        <f t="shared" si="58"/>
        <v>3761</v>
      </c>
      <c r="B3766" s="737" t="s">
        <v>6160</v>
      </c>
      <c r="C3766" s="737" t="s">
        <v>2360</v>
      </c>
      <c r="D3766" s="737" t="s">
        <v>2361</v>
      </c>
      <c r="E3766" s="737">
        <v>2013</v>
      </c>
      <c r="F3766" s="737" t="s">
        <v>5920</v>
      </c>
    </row>
    <row r="3767" spans="1:6" ht="16.5" customHeight="1">
      <c r="A3767" s="737">
        <f t="shared" si="58"/>
        <v>3762</v>
      </c>
      <c r="B3767" s="737" t="s">
        <v>6161</v>
      </c>
      <c r="C3767" s="737" t="s">
        <v>2360</v>
      </c>
      <c r="D3767" s="737" t="s">
        <v>2361</v>
      </c>
      <c r="E3767" s="737">
        <v>2013</v>
      </c>
      <c r="F3767" s="737" t="s">
        <v>5920</v>
      </c>
    </row>
    <row r="3768" spans="1:6" ht="16.5" customHeight="1">
      <c r="A3768" s="737">
        <f t="shared" si="58"/>
        <v>3763</v>
      </c>
      <c r="B3768" s="737" t="s">
        <v>6162</v>
      </c>
      <c r="C3768" s="737" t="s">
        <v>2360</v>
      </c>
      <c r="D3768" s="737" t="s">
        <v>2361</v>
      </c>
      <c r="E3768" s="737">
        <v>2013</v>
      </c>
      <c r="F3768" s="737" t="s">
        <v>5920</v>
      </c>
    </row>
    <row r="3769" spans="1:6" ht="16.5" customHeight="1">
      <c r="A3769" s="737">
        <f t="shared" si="58"/>
        <v>3764</v>
      </c>
      <c r="B3769" s="737" t="s">
        <v>6163</v>
      </c>
      <c r="C3769" s="737" t="s">
        <v>2360</v>
      </c>
      <c r="D3769" s="737" t="s">
        <v>2361</v>
      </c>
      <c r="E3769" s="737">
        <v>2013</v>
      </c>
      <c r="F3769" s="737" t="s">
        <v>5920</v>
      </c>
    </row>
    <row r="3770" spans="1:6" ht="16.5" customHeight="1">
      <c r="A3770" s="737">
        <f t="shared" si="58"/>
        <v>3765</v>
      </c>
      <c r="B3770" s="737" t="s">
        <v>6164</v>
      </c>
      <c r="C3770" s="737" t="s">
        <v>2360</v>
      </c>
      <c r="D3770" s="737" t="s">
        <v>2361</v>
      </c>
      <c r="E3770" s="737">
        <v>2013</v>
      </c>
      <c r="F3770" s="737" t="s">
        <v>5920</v>
      </c>
    </row>
    <row r="3771" spans="1:6" ht="16.5" customHeight="1">
      <c r="A3771" s="737">
        <f t="shared" si="58"/>
        <v>3766</v>
      </c>
      <c r="B3771" s="737" t="s">
        <v>6165</v>
      </c>
      <c r="C3771" s="737" t="s">
        <v>2360</v>
      </c>
      <c r="D3771" s="737" t="s">
        <v>2361</v>
      </c>
      <c r="E3771" s="737">
        <v>2013</v>
      </c>
      <c r="F3771" s="737" t="s">
        <v>5920</v>
      </c>
    </row>
    <row r="3772" spans="1:6" ht="16.5" customHeight="1">
      <c r="A3772" s="737">
        <f t="shared" si="58"/>
        <v>3767</v>
      </c>
      <c r="B3772" s="737" t="s">
        <v>6166</v>
      </c>
      <c r="C3772" s="737" t="s">
        <v>2360</v>
      </c>
      <c r="D3772" s="737" t="s">
        <v>2361</v>
      </c>
      <c r="E3772" s="737">
        <v>2013</v>
      </c>
      <c r="F3772" s="737" t="s">
        <v>5920</v>
      </c>
    </row>
    <row r="3773" spans="1:6" ht="16.5" customHeight="1">
      <c r="A3773" s="737">
        <f t="shared" si="58"/>
        <v>3768</v>
      </c>
      <c r="B3773" s="737" t="s">
        <v>6167</v>
      </c>
      <c r="C3773" s="737" t="s">
        <v>2360</v>
      </c>
      <c r="D3773" s="737" t="s">
        <v>2361</v>
      </c>
      <c r="E3773" s="737">
        <v>2013</v>
      </c>
      <c r="F3773" s="737" t="s">
        <v>5920</v>
      </c>
    </row>
    <row r="3774" spans="1:6" ht="16.5" customHeight="1">
      <c r="A3774" s="737">
        <f t="shared" si="58"/>
        <v>3769</v>
      </c>
      <c r="B3774" s="737" t="s">
        <v>6168</v>
      </c>
      <c r="C3774" s="737" t="s">
        <v>2360</v>
      </c>
      <c r="D3774" s="737" t="s">
        <v>2361</v>
      </c>
      <c r="E3774" s="737">
        <v>2013</v>
      </c>
      <c r="F3774" s="737" t="s">
        <v>5920</v>
      </c>
    </row>
    <row r="3775" spans="1:6" ht="16.5" customHeight="1">
      <c r="A3775" s="737">
        <f t="shared" si="58"/>
        <v>3770</v>
      </c>
      <c r="B3775" s="737" t="s">
        <v>6169</v>
      </c>
      <c r="C3775" s="737" t="s">
        <v>2360</v>
      </c>
      <c r="D3775" s="737" t="s">
        <v>2361</v>
      </c>
      <c r="E3775" s="737">
        <v>2013</v>
      </c>
      <c r="F3775" s="737" t="s">
        <v>5920</v>
      </c>
    </row>
    <row r="3776" spans="1:6" ht="16.5" customHeight="1">
      <c r="A3776" s="737">
        <f t="shared" si="58"/>
        <v>3771</v>
      </c>
      <c r="B3776" s="737" t="s">
        <v>6170</v>
      </c>
      <c r="C3776" s="737" t="s">
        <v>2360</v>
      </c>
      <c r="D3776" s="737" t="s">
        <v>2361</v>
      </c>
      <c r="E3776" s="737">
        <v>2013</v>
      </c>
      <c r="F3776" s="737" t="s">
        <v>5920</v>
      </c>
    </row>
    <row r="3777" spans="1:6" ht="16.5" customHeight="1">
      <c r="A3777" s="737">
        <f t="shared" si="58"/>
        <v>3772</v>
      </c>
      <c r="B3777" s="737" t="s">
        <v>6171</v>
      </c>
      <c r="C3777" s="737" t="s">
        <v>2360</v>
      </c>
      <c r="D3777" s="737" t="s">
        <v>2361</v>
      </c>
      <c r="E3777" s="737">
        <v>2013</v>
      </c>
      <c r="F3777" s="737" t="s">
        <v>5920</v>
      </c>
    </row>
    <row r="3778" spans="1:6" ht="16.5" customHeight="1">
      <c r="A3778" s="737">
        <f t="shared" si="58"/>
        <v>3773</v>
      </c>
      <c r="B3778" s="737" t="s">
        <v>6172</v>
      </c>
      <c r="C3778" s="737" t="s">
        <v>2360</v>
      </c>
      <c r="D3778" s="737" t="s">
        <v>2361</v>
      </c>
      <c r="E3778" s="737">
        <v>2013</v>
      </c>
      <c r="F3778" s="737" t="s">
        <v>5920</v>
      </c>
    </row>
    <row r="3779" spans="1:6" ht="16.5" customHeight="1">
      <c r="A3779" s="737">
        <f t="shared" si="58"/>
        <v>3774</v>
      </c>
      <c r="B3779" s="737" t="s">
        <v>6173</v>
      </c>
      <c r="C3779" s="737" t="s">
        <v>2360</v>
      </c>
      <c r="D3779" s="737" t="s">
        <v>2361</v>
      </c>
      <c r="E3779" s="737">
        <v>2013</v>
      </c>
      <c r="F3779" s="737" t="s">
        <v>5920</v>
      </c>
    </row>
    <row r="3780" spans="1:6" ht="16.5" customHeight="1">
      <c r="A3780" s="737">
        <f t="shared" si="58"/>
        <v>3775</v>
      </c>
      <c r="B3780" s="737" t="s">
        <v>6174</v>
      </c>
      <c r="C3780" s="737" t="s">
        <v>2360</v>
      </c>
      <c r="D3780" s="737" t="s">
        <v>2361</v>
      </c>
      <c r="E3780" s="737">
        <v>2013</v>
      </c>
      <c r="F3780" s="737" t="s">
        <v>5920</v>
      </c>
    </row>
    <row r="3781" spans="1:6" ht="16.5" customHeight="1">
      <c r="A3781" s="737">
        <f t="shared" si="58"/>
        <v>3776</v>
      </c>
      <c r="B3781" s="737" t="s">
        <v>6175</v>
      </c>
      <c r="C3781" s="737" t="s">
        <v>2360</v>
      </c>
      <c r="D3781" s="737" t="s">
        <v>2361</v>
      </c>
      <c r="E3781" s="737">
        <v>2013</v>
      </c>
      <c r="F3781" s="737" t="s">
        <v>5920</v>
      </c>
    </row>
    <row r="3782" spans="1:6" ht="16.5" customHeight="1">
      <c r="A3782" s="737">
        <f t="shared" si="58"/>
        <v>3777</v>
      </c>
      <c r="B3782" s="737" t="s">
        <v>6176</v>
      </c>
      <c r="C3782" s="737" t="s">
        <v>2360</v>
      </c>
      <c r="D3782" s="737" t="s">
        <v>2361</v>
      </c>
      <c r="E3782" s="737">
        <v>2013</v>
      </c>
      <c r="F3782" s="737" t="s">
        <v>5920</v>
      </c>
    </row>
    <row r="3783" spans="1:6" ht="16.5" customHeight="1">
      <c r="A3783" s="737">
        <f t="shared" si="58"/>
        <v>3778</v>
      </c>
      <c r="B3783" s="737" t="s">
        <v>6177</v>
      </c>
      <c r="C3783" s="737" t="s">
        <v>2360</v>
      </c>
      <c r="D3783" s="737" t="s">
        <v>2361</v>
      </c>
      <c r="E3783" s="737">
        <v>2013</v>
      </c>
      <c r="F3783" s="737" t="s">
        <v>5920</v>
      </c>
    </row>
    <row r="3784" spans="1:6" ht="16.5" customHeight="1">
      <c r="A3784" s="737">
        <f t="shared" ref="A3784:A3847" si="59">A3783+1</f>
        <v>3779</v>
      </c>
      <c r="B3784" s="737" t="s">
        <v>6178</v>
      </c>
      <c r="C3784" s="737" t="s">
        <v>2360</v>
      </c>
      <c r="D3784" s="737" t="s">
        <v>2371</v>
      </c>
      <c r="E3784" s="737">
        <v>1997</v>
      </c>
      <c r="F3784" s="737" t="s">
        <v>5920</v>
      </c>
    </row>
    <row r="3785" spans="1:6" ht="16.5" customHeight="1">
      <c r="A3785" s="737">
        <f t="shared" si="59"/>
        <v>3780</v>
      </c>
      <c r="B3785" s="737" t="s">
        <v>6179</v>
      </c>
      <c r="C3785" s="737" t="s">
        <v>2360</v>
      </c>
      <c r="D3785" s="737" t="s">
        <v>2371</v>
      </c>
      <c r="E3785" s="737">
        <v>2000</v>
      </c>
      <c r="F3785" s="737" t="s">
        <v>5920</v>
      </c>
    </row>
    <row r="3786" spans="1:6" ht="16.5" customHeight="1">
      <c r="A3786" s="737">
        <f t="shared" si="59"/>
        <v>3781</v>
      </c>
      <c r="B3786" s="737" t="s">
        <v>6180</v>
      </c>
      <c r="C3786" s="737" t="s">
        <v>2360</v>
      </c>
      <c r="D3786" s="737" t="s">
        <v>2371</v>
      </c>
      <c r="E3786" s="737">
        <v>2000</v>
      </c>
      <c r="F3786" s="737" t="s">
        <v>5920</v>
      </c>
    </row>
    <row r="3787" spans="1:6" ht="16.5" customHeight="1">
      <c r="A3787" s="737">
        <f t="shared" si="59"/>
        <v>3782</v>
      </c>
      <c r="B3787" s="737" t="s">
        <v>6181</v>
      </c>
      <c r="C3787" s="737" t="s">
        <v>2360</v>
      </c>
      <c r="D3787" s="737" t="s">
        <v>2371</v>
      </c>
      <c r="E3787" s="737">
        <v>2001</v>
      </c>
      <c r="F3787" s="737" t="s">
        <v>5920</v>
      </c>
    </row>
    <row r="3788" spans="1:6" ht="16.5" customHeight="1">
      <c r="A3788" s="737">
        <f t="shared" si="59"/>
        <v>3783</v>
      </c>
      <c r="B3788" s="737" t="s">
        <v>6182</v>
      </c>
      <c r="C3788" s="737" t="s">
        <v>2360</v>
      </c>
      <c r="D3788" s="737" t="s">
        <v>2371</v>
      </c>
      <c r="E3788" s="737">
        <v>2001</v>
      </c>
      <c r="F3788" s="737" t="s">
        <v>5920</v>
      </c>
    </row>
    <row r="3789" spans="1:6" ht="16.5" customHeight="1">
      <c r="A3789" s="737">
        <f t="shared" si="59"/>
        <v>3784</v>
      </c>
      <c r="B3789" s="737" t="s">
        <v>6183</v>
      </c>
      <c r="C3789" s="737" t="s">
        <v>2360</v>
      </c>
      <c r="D3789" s="737" t="s">
        <v>2371</v>
      </c>
      <c r="E3789" s="737">
        <v>2001</v>
      </c>
      <c r="F3789" s="737" t="s">
        <v>5920</v>
      </c>
    </row>
    <row r="3790" spans="1:6" ht="16.5" customHeight="1">
      <c r="A3790" s="737">
        <f t="shared" si="59"/>
        <v>3785</v>
      </c>
      <c r="B3790" s="737" t="s">
        <v>6184</v>
      </c>
      <c r="C3790" s="737" t="s">
        <v>2360</v>
      </c>
      <c r="D3790" s="737" t="s">
        <v>2371</v>
      </c>
      <c r="E3790" s="737">
        <v>2002</v>
      </c>
      <c r="F3790" s="737" t="s">
        <v>5920</v>
      </c>
    </row>
    <row r="3791" spans="1:6" ht="16.5" customHeight="1">
      <c r="A3791" s="737">
        <f t="shared" si="59"/>
        <v>3786</v>
      </c>
      <c r="B3791" s="737" t="s">
        <v>6185</v>
      </c>
      <c r="C3791" s="737" t="s">
        <v>2360</v>
      </c>
      <c r="D3791" s="737" t="s">
        <v>2371</v>
      </c>
      <c r="E3791" s="737">
        <v>2002</v>
      </c>
      <c r="F3791" s="737" t="s">
        <v>5920</v>
      </c>
    </row>
    <row r="3792" spans="1:6" ht="16.5" customHeight="1">
      <c r="A3792" s="737">
        <f t="shared" si="59"/>
        <v>3787</v>
      </c>
      <c r="B3792" s="737" t="s">
        <v>6186</v>
      </c>
      <c r="C3792" s="737" t="s">
        <v>2360</v>
      </c>
      <c r="D3792" s="737" t="s">
        <v>2371</v>
      </c>
      <c r="E3792" s="737">
        <v>2002</v>
      </c>
      <c r="F3792" s="737" t="s">
        <v>5920</v>
      </c>
    </row>
    <row r="3793" spans="1:6" ht="16.5" customHeight="1">
      <c r="A3793" s="737">
        <f t="shared" si="59"/>
        <v>3788</v>
      </c>
      <c r="B3793" s="737" t="s">
        <v>6187</v>
      </c>
      <c r="C3793" s="737" t="s">
        <v>2360</v>
      </c>
      <c r="D3793" s="737" t="s">
        <v>2371</v>
      </c>
      <c r="E3793" s="737">
        <v>2002</v>
      </c>
      <c r="F3793" s="737" t="s">
        <v>5920</v>
      </c>
    </row>
    <row r="3794" spans="1:6" ht="16.5" customHeight="1">
      <c r="A3794" s="737">
        <f t="shared" si="59"/>
        <v>3789</v>
      </c>
      <c r="B3794" s="737" t="s">
        <v>6188</v>
      </c>
      <c r="C3794" s="737" t="s">
        <v>2360</v>
      </c>
      <c r="D3794" s="737" t="s">
        <v>2371</v>
      </c>
      <c r="E3794" s="737">
        <v>2003</v>
      </c>
      <c r="F3794" s="737" t="s">
        <v>5920</v>
      </c>
    </row>
    <row r="3795" spans="1:6" ht="16.5" customHeight="1">
      <c r="A3795" s="737">
        <f t="shared" si="59"/>
        <v>3790</v>
      </c>
      <c r="B3795" s="737" t="s">
        <v>6189</v>
      </c>
      <c r="C3795" s="737" t="s">
        <v>2360</v>
      </c>
      <c r="D3795" s="737" t="s">
        <v>2371</v>
      </c>
      <c r="E3795" s="737">
        <v>2003</v>
      </c>
      <c r="F3795" s="737" t="s">
        <v>5920</v>
      </c>
    </row>
    <row r="3796" spans="1:6" ht="16.5" customHeight="1">
      <c r="A3796" s="737">
        <f t="shared" si="59"/>
        <v>3791</v>
      </c>
      <c r="B3796" s="737" t="s">
        <v>6190</v>
      </c>
      <c r="C3796" s="737" t="s">
        <v>2360</v>
      </c>
      <c r="D3796" s="737" t="s">
        <v>2371</v>
      </c>
      <c r="E3796" s="737">
        <v>2003</v>
      </c>
      <c r="F3796" s="737" t="s">
        <v>5920</v>
      </c>
    </row>
    <row r="3797" spans="1:6" ht="16.5" customHeight="1">
      <c r="A3797" s="737">
        <f t="shared" si="59"/>
        <v>3792</v>
      </c>
      <c r="B3797" s="737" t="s">
        <v>6191</v>
      </c>
      <c r="C3797" s="737" t="s">
        <v>2360</v>
      </c>
      <c r="D3797" s="737" t="s">
        <v>2371</v>
      </c>
      <c r="E3797" s="737">
        <v>2003</v>
      </c>
      <c r="F3797" s="737" t="s">
        <v>5920</v>
      </c>
    </row>
    <row r="3798" spans="1:6" ht="16.5" customHeight="1">
      <c r="A3798" s="737">
        <f t="shared" si="59"/>
        <v>3793</v>
      </c>
      <c r="B3798" s="737" t="s">
        <v>6192</v>
      </c>
      <c r="C3798" s="737" t="s">
        <v>2360</v>
      </c>
      <c r="D3798" s="737" t="s">
        <v>2371</v>
      </c>
      <c r="E3798" s="737">
        <v>2003</v>
      </c>
      <c r="F3798" s="737" t="s">
        <v>5920</v>
      </c>
    </row>
    <row r="3799" spans="1:6" ht="16.5" customHeight="1">
      <c r="A3799" s="737">
        <f t="shared" si="59"/>
        <v>3794</v>
      </c>
      <c r="B3799" s="737" t="s">
        <v>6193</v>
      </c>
      <c r="C3799" s="737" t="s">
        <v>2360</v>
      </c>
      <c r="D3799" s="737" t="s">
        <v>2371</v>
      </c>
      <c r="E3799" s="737">
        <v>2003</v>
      </c>
      <c r="F3799" s="737" t="s">
        <v>5920</v>
      </c>
    </row>
    <row r="3800" spans="1:6" ht="16.5" customHeight="1">
      <c r="A3800" s="737">
        <f t="shared" si="59"/>
        <v>3795</v>
      </c>
      <c r="B3800" s="737" t="s">
        <v>6194</v>
      </c>
      <c r="C3800" s="737" t="s">
        <v>2360</v>
      </c>
      <c r="D3800" s="737" t="s">
        <v>2371</v>
      </c>
      <c r="E3800" s="737">
        <v>2003</v>
      </c>
      <c r="F3800" s="737" t="s">
        <v>5920</v>
      </c>
    </row>
    <row r="3801" spans="1:6" ht="16.5" customHeight="1">
      <c r="A3801" s="737">
        <f t="shared" si="59"/>
        <v>3796</v>
      </c>
      <c r="B3801" s="737" t="s">
        <v>6195</v>
      </c>
      <c r="C3801" s="737" t="s">
        <v>2360</v>
      </c>
      <c r="D3801" s="737" t="s">
        <v>2371</v>
      </c>
      <c r="E3801" s="737">
        <v>2003</v>
      </c>
      <c r="F3801" s="737" t="s">
        <v>5920</v>
      </c>
    </row>
    <row r="3802" spans="1:6" ht="16.5" customHeight="1">
      <c r="A3802" s="737">
        <f t="shared" si="59"/>
        <v>3797</v>
      </c>
      <c r="B3802" s="737" t="s">
        <v>6196</v>
      </c>
      <c r="C3802" s="737" t="s">
        <v>2360</v>
      </c>
      <c r="D3802" s="737" t="s">
        <v>2371</v>
      </c>
      <c r="E3802" s="737">
        <v>2003</v>
      </c>
      <c r="F3802" s="737" t="s">
        <v>5920</v>
      </c>
    </row>
    <row r="3803" spans="1:6" ht="16.5" customHeight="1">
      <c r="A3803" s="737">
        <f t="shared" si="59"/>
        <v>3798</v>
      </c>
      <c r="B3803" s="737" t="s">
        <v>6197</v>
      </c>
      <c r="C3803" s="737" t="s">
        <v>2360</v>
      </c>
      <c r="D3803" s="737" t="s">
        <v>2371</v>
      </c>
      <c r="E3803" s="737">
        <v>2003</v>
      </c>
      <c r="F3803" s="737" t="s">
        <v>5920</v>
      </c>
    </row>
    <row r="3804" spans="1:6" ht="16.5" customHeight="1">
      <c r="A3804" s="737">
        <f t="shared" si="59"/>
        <v>3799</v>
      </c>
      <c r="B3804" s="737" t="s">
        <v>6198</v>
      </c>
      <c r="C3804" s="737" t="s">
        <v>2360</v>
      </c>
      <c r="D3804" s="737" t="s">
        <v>2371</v>
      </c>
      <c r="E3804" s="737">
        <v>2003</v>
      </c>
      <c r="F3804" s="737" t="s">
        <v>5920</v>
      </c>
    </row>
    <row r="3805" spans="1:6" ht="16.5" customHeight="1">
      <c r="A3805" s="737">
        <f t="shared" si="59"/>
        <v>3800</v>
      </c>
      <c r="B3805" s="737" t="s">
        <v>6199</v>
      </c>
      <c r="C3805" s="737" t="s">
        <v>2360</v>
      </c>
      <c r="D3805" s="737" t="s">
        <v>2371</v>
      </c>
      <c r="E3805" s="737">
        <v>2003</v>
      </c>
      <c r="F3805" s="737" t="s">
        <v>5920</v>
      </c>
    </row>
    <row r="3806" spans="1:6" ht="16.5" customHeight="1">
      <c r="A3806" s="737">
        <f t="shared" si="59"/>
        <v>3801</v>
      </c>
      <c r="B3806" s="737" t="s">
        <v>6200</v>
      </c>
      <c r="C3806" s="737" t="s">
        <v>2360</v>
      </c>
      <c r="D3806" s="737" t="s">
        <v>2371</v>
      </c>
      <c r="E3806" s="737">
        <v>2003</v>
      </c>
      <c r="F3806" s="737" t="s">
        <v>5920</v>
      </c>
    </row>
    <row r="3807" spans="1:6" ht="16.5" customHeight="1">
      <c r="A3807" s="737">
        <f t="shared" si="59"/>
        <v>3802</v>
      </c>
      <c r="B3807" s="737" t="s">
        <v>6201</v>
      </c>
      <c r="C3807" s="737" t="s">
        <v>2360</v>
      </c>
      <c r="D3807" s="737" t="s">
        <v>2371</v>
      </c>
      <c r="E3807" s="737">
        <v>2003</v>
      </c>
      <c r="F3807" s="737" t="s">
        <v>5920</v>
      </c>
    </row>
    <row r="3808" spans="1:6" ht="16.5" customHeight="1">
      <c r="A3808" s="737">
        <f t="shared" si="59"/>
        <v>3803</v>
      </c>
      <c r="B3808" s="737" t="s">
        <v>6202</v>
      </c>
      <c r="C3808" s="737" t="s">
        <v>2360</v>
      </c>
      <c r="D3808" s="737" t="s">
        <v>2371</v>
      </c>
      <c r="E3808" s="737">
        <v>2003</v>
      </c>
      <c r="F3808" s="737" t="s">
        <v>5920</v>
      </c>
    </row>
    <row r="3809" spans="1:6" ht="16.5" customHeight="1">
      <c r="A3809" s="737">
        <f t="shared" si="59"/>
        <v>3804</v>
      </c>
      <c r="B3809" s="737" t="s">
        <v>6203</v>
      </c>
      <c r="C3809" s="737" t="s">
        <v>2360</v>
      </c>
      <c r="D3809" s="737" t="s">
        <v>2371</v>
      </c>
      <c r="E3809" s="737">
        <v>2003</v>
      </c>
      <c r="F3809" s="737" t="s">
        <v>5920</v>
      </c>
    </row>
    <row r="3810" spans="1:6" ht="16.5" customHeight="1">
      <c r="A3810" s="737">
        <f t="shared" si="59"/>
        <v>3805</v>
      </c>
      <c r="B3810" s="737" t="s">
        <v>6204</v>
      </c>
      <c r="C3810" s="737" t="s">
        <v>2360</v>
      </c>
      <c r="D3810" s="737" t="s">
        <v>2371</v>
      </c>
      <c r="E3810" s="737">
        <v>2003</v>
      </c>
      <c r="F3810" s="737" t="s">
        <v>5920</v>
      </c>
    </row>
    <row r="3811" spans="1:6" ht="16.5" customHeight="1">
      <c r="A3811" s="737">
        <f t="shared" si="59"/>
        <v>3806</v>
      </c>
      <c r="B3811" s="737" t="s">
        <v>6205</v>
      </c>
      <c r="C3811" s="737" t="s">
        <v>2360</v>
      </c>
      <c r="D3811" s="737" t="s">
        <v>2371</v>
      </c>
      <c r="E3811" s="737">
        <v>2003</v>
      </c>
      <c r="F3811" s="737" t="s">
        <v>5920</v>
      </c>
    </row>
    <row r="3812" spans="1:6" ht="16.5" customHeight="1">
      <c r="A3812" s="737">
        <f t="shared" si="59"/>
        <v>3807</v>
      </c>
      <c r="B3812" s="737" t="s">
        <v>6206</v>
      </c>
      <c r="C3812" s="737" t="s">
        <v>2360</v>
      </c>
      <c r="D3812" s="737" t="s">
        <v>2371</v>
      </c>
      <c r="E3812" s="737">
        <v>2003</v>
      </c>
      <c r="F3812" s="737" t="s">
        <v>5920</v>
      </c>
    </row>
    <row r="3813" spans="1:6" ht="16.5" customHeight="1">
      <c r="A3813" s="737">
        <f t="shared" si="59"/>
        <v>3808</v>
      </c>
      <c r="B3813" s="737" t="s">
        <v>6207</v>
      </c>
      <c r="C3813" s="737" t="s">
        <v>2360</v>
      </c>
      <c r="D3813" s="737" t="s">
        <v>2371</v>
      </c>
      <c r="E3813" s="737">
        <v>2009</v>
      </c>
      <c r="F3813" s="737" t="s">
        <v>5920</v>
      </c>
    </row>
    <row r="3814" spans="1:6" ht="16.5" customHeight="1">
      <c r="A3814" s="737">
        <f t="shared" si="59"/>
        <v>3809</v>
      </c>
      <c r="B3814" s="737" t="s">
        <v>6208</v>
      </c>
      <c r="C3814" s="737" t="s">
        <v>2360</v>
      </c>
      <c r="D3814" s="737" t="s">
        <v>2371</v>
      </c>
      <c r="E3814" s="737">
        <v>2009</v>
      </c>
      <c r="F3814" s="737" t="s">
        <v>5920</v>
      </c>
    </row>
    <row r="3815" spans="1:6" ht="16.5" customHeight="1">
      <c r="A3815" s="737">
        <f t="shared" si="59"/>
        <v>3810</v>
      </c>
      <c r="B3815" s="737" t="s">
        <v>6209</v>
      </c>
      <c r="C3815" s="737" t="s">
        <v>2360</v>
      </c>
      <c r="D3815" s="737" t="s">
        <v>2371</v>
      </c>
      <c r="E3815" s="737">
        <v>2009</v>
      </c>
      <c r="F3815" s="737" t="s">
        <v>5920</v>
      </c>
    </row>
    <row r="3816" spans="1:6" ht="16.5" customHeight="1">
      <c r="A3816" s="737">
        <f t="shared" si="59"/>
        <v>3811</v>
      </c>
      <c r="B3816" s="737" t="s">
        <v>6210</v>
      </c>
      <c r="C3816" s="737" t="s">
        <v>2360</v>
      </c>
      <c r="D3816" s="737" t="s">
        <v>2371</v>
      </c>
      <c r="E3816" s="737">
        <v>2009</v>
      </c>
      <c r="F3816" s="737" t="s">
        <v>5920</v>
      </c>
    </row>
    <row r="3817" spans="1:6" ht="16.5" customHeight="1">
      <c r="A3817" s="737">
        <f t="shared" si="59"/>
        <v>3812</v>
      </c>
      <c r="B3817" s="737" t="s">
        <v>6211</v>
      </c>
      <c r="C3817" s="737" t="s">
        <v>2360</v>
      </c>
      <c r="D3817" s="737" t="s">
        <v>2371</v>
      </c>
      <c r="E3817" s="737">
        <v>2009</v>
      </c>
      <c r="F3817" s="737" t="s">
        <v>5920</v>
      </c>
    </row>
    <row r="3818" spans="1:6" ht="16.5" customHeight="1">
      <c r="A3818" s="737">
        <f t="shared" si="59"/>
        <v>3813</v>
      </c>
      <c r="B3818" s="737" t="s">
        <v>6212</v>
      </c>
      <c r="C3818" s="737" t="s">
        <v>2360</v>
      </c>
      <c r="D3818" s="737" t="s">
        <v>2371</v>
      </c>
      <c r="E3818" s="737">
        <v>2009</v>
      </c>
      <c r="F3818" s="737" t="s">
        <v>5920</v>
      </c>
    </row>
    <row r="3819" spans="1:6" ht="16.5" customHeight="1">
      <c r="A3819" s="737">
        <f t="shared" si="59"/>
        <v>3814</v>
      </c>
      <c r="B3819" s="737" t="s">
        <v>6213</v>
      </c>
      <c r="C3819" s="737" t="s">
        <v>2360</v>
      </c>
      <c r="D3819" s="737" t="s">
        <v>2371</v>
      </c>
      <c r="E3819" s="737">
        <v>2009</v>
      </c>
      <c r="F3819" s="737" t="s">
        <v>5920</v>
      </c>
    </row>
    <row r="3820" spans="1:6" ht="16.5" customHeight="1">
      <c r="A3820" s="737">
        <f t="shared" si="59"/>
        <v>3815</v>
      </c>
      <c r="B3820" s="737" t="s">
        <v>6214</v>
      </c>
      <c r="C3820" s="737" t="s">
        <v>2360</v>
      </c>
      <c r="D3820" s="737" t="s">
        <v>2371</v>
      </c>
      <c r="E3820" s="737">
        <v>2009</v>
      </c>
      <c r="F3820" s="737" t="s">
        <v>5920</v>
      </c>
    </row>
    <row r="3821" spans="1:6" ht="16.5" customHeight="1">
      <c r="A3821" s="737">
        <f t="shared" si="59"/>
        <v>3816</v>
      </c>
      <c r="B3821" s="737" t="s">
        <v>6215</v>
      </c>
      <c r="C3821" s="737" t="s">
        <v>2360</v>
      </c>
      <c r="D3821" s="737" t="s">
        <v>2371</v>
      </c>
      <c r="E3821" s="737">
        <v>2009</v>
      </c>
      <c r="F3821" s="737" t="s">
        <v>5920</v>
      </c>
    </row>
    <row r="3822" spans="1:6" ht="16.5" customHeight="1">
      <c r="A3822" s="737">
        <f t="shared" si="59"/>
        <v>3817</v>
      </c>
      <c r="B3822" s="737" t="s">
        <v>6216</v>
      </c>
      <c r="C3822" s="737" t="s">
        <v>2360</v>
      </c>
      <c r="D3822" s="737" t="s">
        <v>2371</v>
      </c>
      <c r="E3822" s="737">
        <v>2009</v>
      </c>
      <c r="F3822" s="737" t="s">
        <v>5920</v>
      </c>
    </row>
    <row r="3823" spans="1:6" ht="16.5" customHeight="1">
      <c r="A3823" s="737">
        <f t="shared" si="59"/>
        <v>3818</v>
      </c>
      <c r="B3823" s="737" t="s">
        <v>6217</v>
      </c>
      <c r="C3823" s="737" t="s">
        <v>2360</v>
      </c>
      <c r="D3823" s="737" t="s">
        <v>2371</v>
      </c>
      <c r="E3823" s="737">
        <v>2009</v>
      </c>
      <c r="F3823" s="737" t="s">
        <v>5920</v>
      </c>
    </row>
    <row r="3824" spans="1:6" ht="16.5" customHeight="1">
      <c r="A3824" s="737">
        <f t="shared" si="59"/>
        <v>3819</v>
      </c>
      <c r="B3824" s="737" t="s">
        <v>6218</v>
      </c>
      <c r="C3824" s="737" t="s">
        <v>2360</v>
      </c>
      <c r="D3824" s="737" t="s">
        <v>2371</v>
      </c>
      <c r="E3824" s="737">
        <v>2009</v>
      </c>
      <c r="F3824" s="737" t="s">
        <v>5920</v>
      </c>
    </row>
    <row r="3825" spans="1:6" ht="16.5" customHeight="1">
      <c r="A3825" s="737">
        <f t="shared" si="59"/>
        <v>3820</v>
      </c>
      <c r="B3825" s="737" t="s">
        <v>6219</v>
      </c>
      <c r="C3825" s="737" t="s">
        <v>2360</v>
      </c>
      <c r="D3825" s="737" t="s">
        <v>2371</v>
      </c>
      <c r="E3825" s="737">
        <v>2009</v>
      </c>
      <c r="F3825" s="737" t="s">
        <v>5920</v>
      </c>
    </row>
    <row r="3826" spans="1:6" ht="16.5" customHeight="1">
      <c r="A3826" s="737">
        <f t="shared" si="59"/>
        <v>3821</v>
      </c>
      <c r="B3826" s="737" t="s">
        <v>6220</v>
      </c>
      <c r="C3826" s="737" t="s">
        <v>2360</v>
      </c>
      <c r="D3826" s="737" t="s">
        <v>2371</v>
      </c>
      <c r="E3826" s="737">
        <v>2009</v>
      </c>
      <c r="F3826" s="737" t="s">
        <v>5920</v>
      </c>
    </row>
    <row r="3827" spans="1:6" ht="16.5" customHeight="1">
      <c r="A3827" s="737">
        <f t="shared" si="59"/>
        <v>3822</v>
      </c>
      <c r="B3827" s="737" t="s">
        <v>6221</v>
      </c>
      <c r="C3827" s="737" t="s">
        <v>2360</v>
      </c>
      <c r="D3827" s="737" t="s">
        <v>2371</v>
      </c>
      <c r="E3827" s="737">
        <v>2009</v>
      </c>
      <c r="F3827" s="737" t="s">
        <v>5920</v>
      </c>
    </row>
    <row r="3828" spans="1:6" ht="16.5" customHeight="1">
      <c r="A3828" s="737">
        <f t="shared" si="59"/>
        <v>3823</v>
      </c>
      <c r="B3828" s="737" t="s">
        <v>6222</v>
      </c>
      <c r="C3828" s="737" t="s">
        <v>2360</v>
      </c>
      <c r="D3828" s="737" t="s">
        <v>2371</v>
      </c>
      <c r="E3828" s="737">
        <v>2009</v>
      </c>
      <c r="F3828" s="737" t="s">
        <v>5920</v>
      </c>
    </row>
    <row r="3829" spans="1:6" ht="16.5" customHeight="1">
      <c r="A3829" s="737">
        <f t="shared" si="59"/>
        <v>3824</v>
      </c>
      <c r="B3829" s="737" t="s">
        <v>6223</v>
      </c>
      <c r="C3829" s="737" t="s">
        <v>2360</v>
      </c>
      <c r="D3829" s="737" t="s">
        <v>2371</v>
      </c>
      <c r="E3829" s="737">
        <v>2009</v>
      </c>
      <c r="F3829" s="737" t="s">
        <v>5920</v>
      </c>
    </row>
    <row r="3830" spans="1:6" ht="16.5" customHeight="1">
      <c r="A3830" s="737">
        <f t="shared" si="59"/>
        <v>3825</v>
      </c>
      <c r="B3830" s="737" t="s">
        <v>6224</v>
      </c>
      <c r="C3830" s="737" t="s">
        <v>2360</v>
      </c>
      <c r="D3830" s="737" t="s">
        <v>2371</v>
      </c>
      <c r="E3830" s="737">
        <v>2009</v>
      </c>
      <c r="F3830" s="737" t="s">
        <v>5920</v>
      </c>
    </row>
    <row r="3831" spans="1:6" ht="16.5" customHeight="1">
      <c r="A3831" s="737">
        <f t="shared" si="59"/>
        <v>3826</v>
      </c>
      <c r="B3831" s="737" t="s">
        <v>6225</v>
      </c>
      <c r="C3831" s="737" t="s">
        <v>2360</v>
      </c>
      <c r="D3831" s="737" t="s">
        <v>2371</v>
      </c>
      <c r="E3831" s="737">
        <v>2009</v>
      </c>
      <c r="F3831" s="737" t="s">
        <v>5920</v>
      </c>
    </row>
    <row r="3832" spans="1:6" ht="16.5" customHeight="1">
      <c r="A3832" s="737">
        <f t="shared" si="59"/>
        <v>3827</v>
      </c>
      <c r="B3832" s="737" t="s">
        <v>6226</v>
      </c>
      <c r="C3832" s="737" t="s">
        <v>2360</v>
      </c>
      <c r="D3832" s="737" t="s">
        <v>2371</v>
      </c>
      <c r="E3832" s="737">
        <v>2009</v>
      </c>
      <c r="F3832" s="737" t="s">
        <v>5920</v>
      </c>
    </row>
    <row r="3833" spans="1:6" ht="16.5" customHeight="1">
      <c r="A3833" s="737">
        <f t="shared" si="59"/>
        <v>3828</v>
      </c>
      <c r="B3833" s="737" t="s">
        <v>6227</v>
      </c>
      <c r="C3833" s="737" t="s">
        <v>2360</v>
      </c>
      <c r="D3833" s="737" t="s">
        <v>2371</v>
      </c>
      <c r="E3833" s="737">
        <v>2009</v>
      </c>
      <c r="F3833" s="737" t="s">
        <v>5920</v>
      </c>
    </row>
    <row r="3834" spans="1:6" ht="16.5" customHeight="1">
      <c r="A3834" s="737">
        <f t="shared" si="59"/>
        <v>3829</v>
      </c>
      <c r="B3834" s="737" t="s">
        <v>6228</v>
      </c>
      <c r="C3834" s="737" t="s">
        <v>2360</v>
      </c>
      <c r="D3834" s="737" t="s">
        <v>2371</v>
      </c>
      <c r="E3834" s="737">
        <v>2009</v>
      </c>
      <c r="F3834" s="737" t="s">
        <v>5920</v>
      </c>
    </row>
    <row r="3835" spans="1:6" ht="16.5" customHeight="1">
      <c r="A3835" s="737">
        <f t="shared" si="59"/>
        <v>3830</v>
      </c>
      <c r="B3835" s="737" t="s">
        <v>6229</v>
      </c>
      <c r="C3835" s="737" t="s">
        <v>2360</v>
      </c>
      <c r="D3835" s="737" t="s">
        <v>2371</v>
      </c>
      <c r="E3835" s="737">
        <v>2009</v>
      </c>
      <c r="F3835" s="737" t="s">
        <v>5920</v>
      </c>
    </row>
    <row r="3836" spans="1:6" ht="16.5" customHeight="1">
      <c r="A3836" s="737">
        <f t="shared" si="59"/>
        <v>3831</v>
      </c>
      <c r="B3836" s="737" t="s">
        <v>6230</v>
      </c>
      <c r="C3836" s="737" t="s">
        <v>2360</v>
      </c>
      <c r="D3836" s="737" t="s">
        <v>2371</v>
      </c>
      <c r="E3836" s="737">
        <v>2009</v>
      </c>
      <c r="F3836" s="737" t="s">
        <v>5920</v>
      </c>
    </row>
    <row r="3837" spans="1:6" ht="16.5" customHeight="1">
      <c r="A3837" s="737">
        <f t="shared" si="59"/>
        <v>3832</v>
      </c>
      <c r="B3837" s="737" t="s">
        <v>6231</v>
      </c>
      <c r="C3837" s="737" t="s">
        <v>2360</v>
      </c>
      <c r="D3837" s="737" t="s">
        <v>2371</v>
      </c>
      <c r="E3837" s="737">
        <v>2009</v>
      </c>
      <c r="F3837" s="737" t="s">
        <v>5920</v>
      </c>
    </row>
    <row r="3838" spans="1:6" ht="16.5" customHeight="1">
      <c r="A3838" s="737">
        <f t="shared" si="59"/>
        <v>3833</v>
      </c>
      <c r="B3838" s="737" t="s">
        <v>6232</v>
      </c>
      <c r="C3838" s="737" t="s">
        <v>2360</v>
      </c>
      <c r="D3838" s="737" t="s">
        <v>2371</v>
      </c>
      <c r="E3838" s="737">
        <v>2009</v>
      </c>
      <c r="F3838" s="737" t="s">
        <v>5920</v>
      </c>
    </row>
    <row r="3839" spans="1:6" ht="16.5" customHeight="1">
      <c r="A3839" s="737">
        <f t="shared" si="59"/>
        <v>3834</v>
      </c>
      <c r="B3839" s="737" t="s">
        <v>6233</v>
      </c>
      <c r="C3839" s="737" t="s">
        <v>2360</v>
      </c>
      <c r="D3839" s="737" t="s">
        <v>2371</v>
      </c>
      <c r="E3839" s="737">
        <v>2009</v>
      </c>
      <c r="F3839" s="737" t="s">
        <v>5920</v>
      </c>
    </row>
    <row r="3840" spans="1:6" ht="16.5" customHeight="1">
      <c r="A3840" s="737">
        <f t="shared" si="59"/>
        <v>3835</v>
      </c>
      <c r="B3840" s="737" t="s">
        <v>6234</v>
      </c>
      <c r="C3840" s="737" t="s">
        <v>2360</v>
      </c>
      <c r="D3840" s="737" t="s">
        <v>2371</v>
      </c>
      <c r="E3840" s="737">
        <v>2009</v>
      </c>
      <c r="F3840" s="737" t="s">
        <v>5920</v>
      </c>
    </row>
    <row r="3841" spans="1:6" ht="16.5" customHeight="1">
      <c r="A3841" s="737">
        <f t="shared" si="59"/>
        <v>3836</v>
      </c>
      <c r="B3841" s="737" t="s">
        <v>6235</v>
      </c>
      <c r="C3841" s="737" t="s">
        <v>2360</v>
      </c>
      <c r="D3841" s="737" t="s">
        <v>2371</v>
      </c>
      <c r="E3841" s="737">
        <v>2009</v>
      </c>
      <c r="F3841" s="737" t="s">
        <v>5920</v>
      </c>
    </row>
    <row r="3842" spans="1:6" ht="16.5" customHeight="1">
      <c r="A3842" s="737">
        <f t="shared" si="59"/>
        <v>3837</v>
      </c>
      <c r="B3842" s="737" t="s">
        <v>6236</v>
      </c>
      <c r="C3842" s="737" t="s">
        <v>2360</v>
      </c>
      <c r="D3842" s="737" t="s">
        <v>2371</v>
      </c>
      <c r="E3842" s="737">
        <v>2009</v>
      </c>
      <c r="F3842" s="737" t="s">
        <v>5920</v>
      </c>
    </row>
    <row r="3843" spans="1:6" ht="16.5" customHeight="1">
      <c r="A3843" s="737">
        <f t="shared" si="59"/>
        <v>3838</v>
      </c>
      <c r="B3843" s="737" t="s">
        <v>6237</v>
      </c>
      <c r="C3843" s="737" t="s">
        <v>2360</v>
      </c>
      <c r="D3843" s="737" t="s">
        <v>2371</v>
      </c>
      <c r="E3843" s="737">
        <v>2009</v>
      </c>
      <c r="F3843" s="737" t="s">
        <v>5920</v>
      </c>
    </row>
    <row r="3844" spans="1:6" ht="16.5" customHeight="1">
      <c r="A3844" s="737">
        <f t="shared" si="59"/>
        <v>3839</v>
      </c>
      <c r="B3844" s="737" t="s">
        <v>6238</v>
      </c>
      <c r="C3844" s="737" t="s">
        <v>2360</v>
      </c>
      <c r="D3844" s="737" t="s">
        <v>2371</v>
      </c>
      <c r="E3844" s="737">
        <v>2009</v>
      </c>
      <c r="F3844" s="737" t="s">
        <v>5920</v>
      </c>
    </row>
    <row r="3845" spans="1:6" ht="16.5" customHeight="1">
      <c r="A3845" s="737">
        <f t="shared" si="59"/>
        <v>3840</v>
      </c>
      <c r="B3845" s="737" t="s">
        <v>6239</v>
      </c>
      <c r="C3845" s="737" t="s">
        <v>2360</v>
      </c>
      <c r="D3845" s="737" t="s">
        <v>2371</v>
      </c>
      <c r="E3845" s="737">
        <v>2009</v>
      </c>
      <c r="F3845" s="737" t="s">
        <v>5920</v>
      </c>
    </row>
    <row r="3846" spans="1:6" ht="16.5" customHeight="1">
      <c r="A3846" s="737">
        <f t="shared" si="59"/>
        <v>3841</v>
      </c>
      <c r="B3846" s="737" t="s">
        <v>6240</v>
      </c>
      <c r="C3846" s="737" t="s">
        <v>2360</v>
      </c>
      <c r="D3846" s="737" t="s">
        <v>2371</v>
      </c>
      <c r="E3846" s="737">
        <v>2009</v>
      </c>
      <c r="F3846" s="737" t="s">
        <v>5920</v>
      </c>
    </row>
    <row r="3847" spans="1:6" ht="16.5" customHeight="1">
      <c r="A3847" s="737">
        <f t="shared" si="59"/>
        <v>3842</v>
      </c>
      <c r="B3847" s="737" t="s">
        <v>6241</v>
      </c>
      <c r="C3847" s="737" t="s">
        <v>2360</v>
      </c>
      <c r="D3847" s="737" t="s">
        <v>2371</v>
      </c>
      <c r="E3847" s="737">
        <v>2009</v>
      </c>
      <c r="F3847" s="737" t="s">
        <v>5920</v>
      </c>
    </row>
    <row r="3848" spans="1:6" ht="16.5" customHeight="1">
      <c r="A3848" s="737">
        <f t="shared" ref="A3848:A3911" si="60">A3847+1</f>
        <v>3843</v>
      </c>
      <c r="B3848" s="737" t="s">
        <v>6242</v>
      </c>
      <c r="C3848" s="737" t="s">
        <v>2360</v>
      </c>
      <c r="D3848" s="737" t="s">
        <v>2371</v>
      </c>
      <c r="E3848" s="737">
        <v>2009</v>
      </c>
      <c r="F3848" s="737" t="s">
        <v>5920</v>
      </c>
    </row>
    <row r="3849" spans="1:6" ht="16.5" customHeight="1">
      <c r="A3849" s="737">
        <f t="shared" si="60"/>
        <v>3844</v>
      </c>
      <c r="B3849" s="737" t="s">
        <v>6243</v>
      </c>
      <c r="C3849" s="737" t="s">
        <v>2360</v>
      </c>
      <c r="D3849" s="737" t="s">
        <v>2371</v>
      </c>
      <c r="E3849" s="737">
        <v>2009</v>
      </c>
      <c r="F3849" s="737" t="s">
        <v>5920</v>
      </c>
    </row>
    <row r="3850" spans="1:6" ht="16.5" customHeight="1">
      <c r="A3850" s="737">
        <f t="shared" si="60"/>
        <v>3845</v>
      </c>
      <c r="B3850" s="737" t="s">
        <v>6244</v>
      </c>
      <c r="C3850" s="737" t="s">
        <v>2360</v>
      </c>
      <c r="D3850" s="737" t="s">
        <v>2371</v>
      </c>
      <c r="E3850" s="737">
        <v>2009</v>
      </c>
      <c r="F3850" s="737" t="s">
        <v>5920</v>
      </c>
    </row>
    <row r="3851" spans="1:6" ht="16.5" customHeight="1">
      <c r="A3851" s="737">
        <f t="shared" si="60"/>
        <v>3846</v>
      </c>
      <c r="B3851" s="737" t="s">
        <v>6245</v>
      </c>
      <c r="C3851" s="737" t="s">
        <v>2360</v>
      </c>
      <c r="D3851" s="737" t="s">
        <v>2371</v>
      </c>
      <c r="E3851" s="737">
        <v>2009</v>
      </c>
      <c r="F3851" s="737" t="s">
        <v>5920</v>
      </c>
    </row>
    <row r="3852" spans="1:6" ht="16.5" customHeight="1">
      <c r="A3852" s="737">
        <f t="shared" si="60"/>
        <v>3847</v>
      </c>
      <c r="B3852" s="737" t="s">
        <v>6246</v>
      </c>
      <c r="C3852" s="737" t="s">
        <v>2360</v>
      </c>
      <c r="D3852" s="737" t="s">
        <v>2371</v>
      </c>
      <c r="E3852" s="737">
        <v>2009</v>
      </c>
      <c r="F3852" s="737" t="s">
        <v>5920</v>
      </c>
    </row>
    <row r="3853" spans="1:6" ht="16.5" customHeight="1">
      <c r="A3853" s="737">
        <f t="shared" si="60"/>
        <v>3848</v>
      </c>
      <c r="B3853" s="737" t="s">
        <v>6247</v>
      </c>
      <c r="C3853" s="737" t="s">
        <v>2360</v>
      </c>
      <c r="D3853" s="737" t="s">
        <v>2371</v>
      </c>
      <c r="E3853" s="737">
        <v>2009</v>
      </c>
      <c r="F3853" s="737" t="s">
        <v>5920</v>
      </c>
    </row>
    <row r="3854" spans="1:6" ht="16.5" customHeight="1">
      <c r="A3854" s="737">
        <f t="shared" si="60"/>
        <v>3849</v>
      </c>
      <c r="B3854" s="737" t="s">
        <v>6248</v>
      </c>
      <c r="C3854" s="737" t="s">
        <v>2360</v>
      </c>
      <c r="D3854" s="737" t="s">
        <v>2371</v>
      </c>
      <c r="E3854" s="737">
        <v>2009</v>
      </c>
      <c r="F3854" s="737" t="s">
        <v>5920</v>
      </c>
    </row>
    <row r="3855" spans="1:6" ht="16.5" customHeight="1">
      <c r="A3855" s="737">
        <f t="shared" si="60"/>
        <v>3850</v>
      </c>
      <c r="B3855" s="737" t="s">
        <v>6249</v>
      </c>
      <c r="C3855" s="737" t="s">
        <v>2360</v>
      </c>
      <c r="D3855" s="737" t="s">
        <v>2371</v>
      </c>
      <c r="E3855" s="737">
        <v>2009</v>
      </c>
      <c r="F3855" s="737" t="s">
        <v>5920</v>
      </c>
    </row>
    <row r="3856" spans="1:6" ht="16.5" customHeight="1">
      <c r="A3856" s="737">
        <f t="shared" si="60"/>
        <v>3851</v>
      </c>
      <c r="B3856" s="737" t="s">
        <v>6250</v>
      </c>
      <c r="C3856" s="737" t="s">
        <v>2360</v>
      </c>
      <c r="D3856" s="737" t="s">
        <v>2371</v>
      </c>
      <c r="E3856" s="737">
        <v>2009</v>
      </c>
      <c r="F3856" s="737" t="s">
        <v>5920</v>
      </c>
    </row>
    <row r="3857" spans="1:6" ht="16.5" customHeight="1">
      <c r="A3857" s="737">
        <f t="shared" si="60"/>
        <v>3852</v>
      </c>
      <c r="B3857" s="737" t="s">
        <v>6251</v>
      </c>
      <c r="C3857" s="737" t="s">
        <v>2360</v>
      </c>
      <c r="D3857" s="737" t="s">
        <v>2371</v>
      </c>
      <c r="E3857" s="737">
        <v>2009</v>
      </c>
      <c r="F3857" s="737" t="s">
        <v>5920</v>
      </c>
    </row>
    <row r="3858" spans="1:6" ht="16.5" customHeight="1">
      <c r="A3858" s="737">
        <f t="shared" si="60"/>
        <v>3853</v>
      </c>
      <c r="B3858" s="737" t="s">
        <v>6252</v>
      </c>
      <c r="C3858" s="737" t="s">
        <v>2360</v>
      </c>
      <c r="D3858" s="737" t="s">
        <v>2371</v>
      </c>
      <c r="E3858" s="737">
        <v>2009</v>
      </c>
      <c r="F3858" s="737" t="s">
        <v>5920</v>
      </c>
    </row>
    <row r="3859" spans="1:6" ht="16.5" customHeight="1">
      <c r="A3859" s="737">
        <f t="shared" si="60"/>
        <v>3854</v>
      </c>
      <c r="B3859" s="737" t="s">
        <v>6253</v>
      </c>
      <c r="C3859" s="737" t="s">
        <v>2360</v>
      </c>
      <c r="D3859" s="737" t="s">
        <v>2371</v>
      </c>
      <c r="E3859" s="737">
        <v>2009</v>
      </c>
      <c r="F3859" s="737" t="s">
        <v>5920</v>
      </c>
    </row>
    <row r="3860" spans="1:6" ht="16.5" customHeight="1">
      <c r="A3860" s="737">
        <f t="shared" si="60"/>
        <v>3855</v>
      </c>
      <c r="B3860" s="737" t="s">
        <v>6254</v>
      </c>
      <c r="C3860" s="737" t="s">
        <v>2360</v>
      </c>
      <c r="D3860" s="737" t="s">
        <v>2371</v>
      </c>
      <c r="E3860" s="737">
        <v>2010</v>
      </c>
      <c r="F3860" s="737" t="s">
        <v>5920</v>
      </c>
    </row>
    <row r="3861" spans="1:6" ht="16.5" customHeight="1">
      <c r="A3861" s="737">
        <f t="shared" si="60"/>
        <v>3856</v>
      </c>
      <c r="B3861" s="737" t="s">
        <v>6255</v>
      </c>
      <c r="C3861" s="737" t="s">
        <v>2360</v>
      </c>
      <c r="D3861" s="737" t="s">
        <v>2371</v>
      </c>
      <c r="E3861" s="737">
        <v>2010</v>
      </c>
      <c r="F3861" s="737" t="s">
        <v>5920</v>
      </c>
    </row>
    <row r="3862" spans="1:6" ht="16.5" customHeight="1">
      <c r="A3862" s="737">
        <f t="shared" si="60"/>
        <v>3857</v>
      </c>
      <c r="B3862" s="737" t="s">
        <v>6256</v>
      </c>
      <c r="C3862" s="737" t="s">
        <v>2360</v>
      </c>
      <c r="D3862" s="737" t="s">
        <v>2371</v>
      </c>
      <c r="E3862" s="737">
        <v>2010</v>
      </c>
      <c r="F3862" s="737" t="s">
        <v>5920</v>
      </c>
    </row>
    <row r="3863" spans="1:6" ht="16.5" customHeight="1">
      <c r="A3863" s="737">
        <f t="shared" si="60"/>
        <v>3858</v>
      </c>
      <c r="B3863" s="737" t="s">
        <v>6257</v>
      </c>
      <c r="C3863" s="737" t="s">
        <v>2360</v>
      </c>
      <c r="D3863" s="737" t="s">
        <v>2371</v>
      </c>
      <c r="E3863" s="737">
        <v>2010</v>
      </c>
      <c r="F3863" s="737" t="s">
        <v>5920</v>
      </c>
    </row>
    <row r="3864" spans="1:6" ht="16.5" customHeight="1">
      <c r="A3864" s="737">
        <f t="shared" si="60"/>
        <v>3859</v>
      </c>
      <c r="B3864" s="737" t="s">
        <v>6258</v>
      </c>
      <c r="C3864" s="737" t="s">
        <v>2360</v>
      </c>
      <c r="D3864" s="737" t="s">
        <v>2371</v>
      </c>
      <c r="E3864" s="737">
        <v>2010</v>
      </c>
      <c r="F3864" s="737" t="s">
        <v>5920</v>
      </c>
    </row>
    <row r="3865" spans="1:6" ht="16.5" customHeight="1">
      <c r="A3865" s="737">
        <f t="shared" si="60"/>
        <v>3860</v>
      </c>
      <c r="B3865" s="737" t="s">
        <v>6259</v>
      </c>
      <c r="C3865" s="737" t="s">
        <v>2360</v>
      </c>
      <c r="D3865" s="737" t="s">
        <v>2371</v>
      </c>
      <c r="E3865" s="737">
        <v>2010</v>
      </c>
      <c r="F3865" s="737" t="s">
        <v>5920</v>
      </c>
    </row>
    <row r="3866" spans="1:6" ht="16.5" customHeight="1">
      <c r="A3866" s="737">
        <f t="shared" si="60"/>
        <v>3861</v>
      </c>
      <c r="B3866" s="737" t="s">
        <v>6260</v>
      </c>
      <c r="C3866" s="737" t="s">
        <v>2360</v>
      </c>
      <c r="D3866" s="737" t="s">
        <v>2371</v>
      </c>
      <c r="E3866" s="737">
        <v>2010</v>
      </c>
      <c r="F3866" s="737" t="s">
        <v>5920</v>
      </c>
    </row>
    <row r="3867" spans="1:6" ht="16.5" customHeight="1">
      <c r="A3867" s="737">
        <f t="shared" si="60"/>
        <v>3862</v>
      </c>
      <c r="B3867" s="737" t="s">
        <v>6261</v>
      </c>
      <c r="C3867" s="737" t="s">
        <v>2360</v>
      </c>
      <c r="D3867" s="737" t="s">
        <v>2371</v>
      </c>
      <c r="E3867" s="737">
        <v>2010</v>
      </c>
      <c r="F3867" s="737" t="s">
        <v>5920</v>
      </c>
    </row>
    <row r="3868" spans="1:6" ht="16.5" customHeight="1">
      <c r="A3868" s="737">
        <f t="shared" si="60"/>
        <v>3863</v>
      </c>
      <c r="B3868" s="737" t="s">
        <v>6262</v>
      </c>
      <c r="C3868" s="737" t="s">
        <v>2360</v>
      </c>
      <c r="D3868" s="737" t="s">
        <v>2371</v>
      </c>
      <c r="E3868" s="737">
        <v>2010</v>
      </c>
      <c r="F3868" s="737" t="s">
        <v>5920</v>
      </c>
    </row>
    <row r="3869" spans="1:6" ht="16.5" customHeight="1">
      <c r="A3869" s="737">
        <f t="shared" si="60"/>
        <v>3864</v>
      </c>
      <c r="B3869" s="737" t="s">
        <v>6263</v>
      </c>
      <c r="C3869" s="737" t="s">
        <v>2360</v>
      </c>
      <c r="D3869" s="737" t="s">
        <v>2371</v>
      </c>
      <c r="E3869" s="737">
        <v>2010</v>
      </c>
      <c r="F3869" s="737" t="s">
        <v>5920</v>
      </c>
    </row>
    <row r="3870" spans="1:6" ht="16.5" customHeight="1">
      <c r="A3870" s="737">
        <f t="shared" si="60"/>
        <v>3865</v>
      </c>
      <c r="B3870" s="737" t="s">
        <v>6264</v>
      </c>
      <c r="C3870" s="737" t="s">
        <v>2360</v>
      </c>
      <c r="D3870" s="737" t="s">
        <v>2371</v>
      </c>
      <c r="E3870" s="737">
        <v>2010</v>
      </c>
      <c r="F3870" s="737" t="s">
        <v>5920</v>
      </c>
    </row>
    <row r="3871" spans="1:6" ht="16.5" customHeight="1">
      <c r="A3871" s="737">
        <f t="shared" si="60"/>
        <v>3866</v>
      </c>
      <c r="B3871" s="737" t="s">
        <v>6265</v>
      </c>
      <c r="C3871" s="737" t="s">
        <v>2360</v>
      </c>
      <c r="D3871" s="737" t="s">
        <v>2371</v>
      </c>
      <c r="E3871" s="737">
        <v>2010</v>
      </c>
      <c r="F3871" s="737" t="s">
        <v>5920</v>
      </c>
    </row>
    <row r="3872" spans="1:6" ht="16.5" customHeight="1">
      <c r="A3872" s="737">
        <f t="shared" si="60"/>
        <v>3867</v>
      </c>
      <c r="B3872" s="737" t="s">
        <v>6266</v>
      </c>
      <c r="C3872" s="737" t="s">
        <v>2360</v>
      </c>
      <c r="D3872" s="737" t="s">
        <v>2371</v>
      </c>
      <c r="E3872" s="737">
        <v>2010</v>
      </c>
      <c r="F3872" s="737" t="s">
        <v>5920</v>
      </c>
    </row>
    <row r="3873" spans="1:6" ht="16.5" customHeight="1">
      <c r="A3873" s="737">
        <f t="shared" si="60"/>
        <v>3868</v>
      </c>
      <c r="B3873" s="737" t="s">
        <v>6267</v>
      </c>
      <c r="C3873" s="737" t="s">
        <v>2360</v>
      </c>
      <c r="D3873" s="737" t="s">
        <v>2371</v>
      </c>
      <c r="E3873" s="737">
        <v>2010</v>
      </c>
      <c r="F3873" s="737" t="s">
        <v>5920</v>
      </c>
    </row>
    <row r="3874" spans="1:6" ht="16.5" customHeight="1">
      <c r="A3874" s="737">
        <f t="shared" si="60"/>
        <v>3869</v>
      </c>
      <c r="B3874" s="737" t="s">
        <v>6268</v>
      </c>
      <c r="C3874" s="737" t="s">
        <v>2360</v>
      </c>
      <c r="D3874" s="737" t="s">
        <v>2371</v>
      </c>
      <c r="E3874" s="737">
        <v>2010</v>
      </c>
      <c r="F3874" s="737" t="s">
        <v>5920</v>
      </c>
    </row>
    <row r="3875" spans="1:6" ht="16.5" customHeight="1">
      <c r="A3875" s="737">
        <f t="shared" si="60"/>
        <v>3870</v>
      </c>
      <c r="B3875" s="737" t="s">
        <v>6269</v>
      </c>
      <c r="C3875" s="737" t="s">
        <v>2360</v>
      </c>
      <c r="D3875" s="737" t="s">
        <v>2371</v>
      </c>
      <c r="E3875" s="737">
        <v>2010</v>
      </c>
      <c r="F3875" s="737" t="s">
        <v>5920</v>
      </c>
    </row>
    <row r="3876" spans="1:6" ht="16.5" customHeight="1">
      <c r="A3876" s="737">
        <f t="shared" si="60"/>
        <v>3871</v>
      </c>
      <c r="B3876" s="737" t="s">
        <v>6270</v>
      </c>
      <c r="C3876" s="737" t="s">
        <v>2360</v>
      </c>
      <c r="D3876" s="737" t="s">
        <v>2371</v>
      </c>
      <c r="E3876" s="737">
        <v>2010</v>
      </c>
      <c r="F3876" s="737" t="s">
        <v>5920</v>
      </c>
    </row>
    <row r="3877" spans="1:6" ht="16.5" customHeight="1">
      <c r="A3877" s="737">
        <f t="shared" si="60"/>
        <v>3872</v>
      </c>
      <c r="B3877" s="737" t="s">
        <v>6271</v>
      </c>
      <c r="C3877" s="737" t="s">
        <v>2360</v>
      </c>
      <c r="D3877" s="737" t="s">
        <v>2371</v>
      </c>
      <c r="E3877" s="737">
        <v>2010</v>
      </c>
      <c r="F3877" s="737" t="s">
        <v>5920</v>
      </c>
    </row>
    <row r="3878" spans="1:6" ht="16.5" customHeight="1">
      <c r="A3878" s="737">
        <f t="shared" si="60"/>
        <v>3873</v>
      </c>
      <c r="B3878" s="737" t="s">
        <v>6272</v>
      </c>
      <c r="C3878" s="737" t="s">
        <v>2360</v>
      </c>
      <c r="D3878" s="737" t="s">
        <v>2371</v>
      </c>
      <c r="E3878" s="737">
        <v>2010</v>
      </c>
      <c r="F3878" s="737" t="s">
        <v>5920</v>
      </c>
    </row>
    <row r="3879" spans="1:6" ht="16.5" customHeight="1">
      <c r="A3879" s="737">
        <f t="shared" si="60"/>
        <v>3874</v>
      </c>
      <c r="B3879" s="737" t="s">
        <v>6273</v>
      </c>
      <c r="C3879" s="737" t="s">
        <v>2360</v>
      </c>
      <c r="D3879" s="737" t="s">
        <v>2371</v>
      </c>
      <c r="E3879" s="737">
        <v>2010</v>
      </c>
      <c r="F3879" s="737" t="s">
        <v>5920</v>
      </c>
    </row>
    <row r="3880" spans="1:6" ht="16.5" customHeight="1">
      <c r="A3880" s="737">
        <f t="shared" si="60"/>
        <v>3875</v>
      </c>
      <c r="B3880" s="737" t="s">
        <v>6274</v>
      </c>
      <c r="C3880" s="737" t="s">
        <v>2360</v>
      </c>
      <c r="D3880" s="737" t="s">
        <v>2371</v>
      </c>
      <c r="E3880" s="737">
        <v>2012</v>
      </c>
      <c r="F3880" s="737" t="s">
        <v>5920</v>
      </c>
    </row>
    <row r="3881" spans="1:6" ht="16.5" customHeight="1">
      <c r="A3881" s="737">
        <f t="shared" si="60"/>
        <v>3876</v>
      </c>
      <c r="B3881" s="737" t="s">
        <v>6275</v>
      </c>
      <c r="C3881" s="737" t="s">
        <v>2360</v>
      </c>
      <c r="D3881" s="737" t="s">
        <v>2371</v>
      </c>
      <c r="E3881" s="737">
        <v>2012</v>
      </c>
      <c r="F3881" s="737" t="s">
        <v>5920</v>
      </c>
    </row>
    <row r="3882" spans="1:6" ht="16.5" customHeight="1">
      <c r="A3882" s="737">
        <f t="shared" si="60"/>
        <v>3877</v>
      </c>
      <c r="B3882" s="737" t="s">
        <v>6276</v>
      </c>
      <c r="C3882" s="737" t="s">
        <v>2360</v>
      </c>
      <c r="D3882" s="737" t="s">
        <v>2371</v>
      </c>
      <c r="E3882" s="737">
        <v>2012</v>
      </c>
      <c r="F3882" s="737" t="s">
        <v>5920</v>
      </c>
    </row>
    <row r="3883" spans="1:6" ht="16.5" customHeight="1">
      <c r="A3883" s="737">
        <f t="shared" si="60"/>
        <v>3878</v>
      </c>
      <c r="B3883" s="737" t="s">
        <v>6277</v>
      </c>
      <c r="C3883" s="737" t="s">
        <v>2360</v>
      </c>
      <c r="D3883" s="737" t="s">
        <v>2371</v>
      </c>
      <c r="E3883" s="737">
        <v>2012</v>
      </c>
      <c r="F3883" s="737" t="s">
        <v>5920</v>
      </c>
    </row>
    <row r="3884" spans="1:6" ht="16.5" customHeight="1">
      <c r="A3884" s="737">
        <f t="shared" si="60"/>
        <v>3879</v>
      </c>
      <c r="B3884" s="737" t="s">
        <v>6278</v>
      </c>
      <c r="C3884" s="737" t="s">
        <v>2360</v>
      </c>
      <c r="D3884" s="737" t="s">
        <v>2371</v>
      </c>
      <c r="E3884" s="737">
        <v>2012</v>
      </c>
      <c r="F3884" s="737" t="s">
        <v>5920</v>
      </c>
    </row>
    <row r="3885" spans="1:6" ht="16.5" customHeight="1">
      <c r="A3885" s="737">
        <f t="shared" si="60"/>
        <v>3880</v>
      </c>
      <c r="B3885" s="737" t="s">
        <v>6279</v>
      </c>
      <c r="C3885" s="737" t="s">
        <v>2360</v>
      </c>
      <c r="D3885" s="737" t="s">
        <v>2371</v>
      </c>
      <c r="E3885" s="737">
        <v>2012</v>
      </c>
      <c r="F3885" s="737" t="s">
        <v>5920</v>
      </c>
    </row>
    <row r="3886" spans="1:6" ht="16.5" customHeight="1">
      <c r="A3886" s="737">
        <f t="shared" si="60"/>
        <v>3881</v>
      </c>
      <c r="B3886" s="737" t="s">
        <v>6280</v>
      </c>
      <c r="C3886" s="737" t="s">
        <v>2360</v>
      </c>
      <c r="D3886" s="737" t="s">
        <v>2371</v>
      </c>
      <c r="E3886" s="737">
        <v>2012</v>
      </c>
      <c r="F3886" s="737" t="s">
        <v>5920</v>
      </c>
    </row>
    <row r="3887" spans="1:6" ht="16.5" customHeight="1">
      <c r="A3887" s="737">
        <f t="shared" si="60"/>
        <v>3882</v>
      </c>
      <c r="B3887" s="737" t="s">
        <v>6281</v>
      </c>
      <c r="C3887" s="737" t="s">
        <v>2360</v>
      </c>
      <c r="D3887" s="737" t="s">
        <v>2371</v>
      </c>
      <c r="E3887" s="737">
        <v>2012</v>
      </c>
      <c r="F3887" s="737" t="s">
        <v>5920</v>
      </c>
    </row>
    <row r="3888" spans="1:6" ht="16.5" customHeight="1">
      <c r="A3888" s="737">
        <f t="shared" si="60"/>
        <v>3883</v>
      </c>
      <c r="B3888" s="737" t="s">
        <v>6282</v>
      </c>
      <c r="C3888" s="737" t="s">
        <v>2360</v>
      </c>
      <c r="D3888" s="737" t="s">
        <v>2371</v>
      </c>
      <c r="E3888" s="737">
        <v>2012</v>
      </c>
      <c r="F3888" s="737" t="s">
        <v>5920</v>
      </c>
    </row>
    <row r="3889" spans="1:6" ht="16.5" customHeight="1">
      <c r="A3889" s="737">
        <f t="shared" si="60"/>
        <v>3884</v>
      </c>
      <c r="B3889" s="737" t="s">
        <v>6283</v>
      </c>
      <c r="C3889" s="737" t="s">
        <v>2360</v>
      </c>
      <c r="D3889" s="737" t="s">
        <v>2371</v>
      </c>
      <c r="E3889" s="737">
        <v>2012</v>
      </c>
      <c r="F3889" s="737" t="s">
        <v>5920</v>
      </c>
    </row>
    <row r="3890" spans="1:6" ht="16.5" customHeight="1">
      <c r="A3890" s="737">
        <f t="shared" si="60"/>
        <v>3885</v>
      </c>
      <c r="B3890" s="737" t="s">
        <v>6284</v>
      </c>
      <c r="C3890" s="737" t="s">
        <v>2360</v>
      </c>
      <c r="D3890" s="737" t="s">
        <v>2371</v>
      </c>
      <c r="E3890" s="737">
        <v>2012</v>
      </c>
      <c r="F3890" s="737" t="s">
        <v>5920</v>
      </c>
    </row>
    <row r="3891" spans="1:6" ht="16.5" customHeight="1">
      <c r="A3891" s="737">
        <f t="shared" si="60"/>
        <v>3886</v>
      </c>
      <c r="B3891" s="737" t="s">
        <v>6285</v>
      </c>
      <c r="C3891" s="737" t="s">
        <v>2360</v>
      </c>
      <c r="D3891" s="737" t="s">
        <v>2371</v>
      </c>
      <c r="E3891" s="737">
        <v>2012</v>
      </c>
      <c r="F3891" s="737" t="s">
        <v>5920</v>
      </c>
    </row>
    <row r="3892" spans="1:6" ht="16.5" customHeight="1">
      <c r="A3892" s="737">
        <f t="shared" si="60"/>
        <v>3887</v>
      </c>
      <c r="B3892" s="737" t="s">
        <v>6286</v>
      </c>
      <c r="C3892" s="737" t="s">
        <v>2360</v>
      </c>
      <c r="D3892" s="737" t="s">
        <v>2371</v>
      </c>
      <c r="E3892" s="737">
        <v>2012</v>
      </c>
      <c r="F3892" s="737" t="s">
        <v>5920</v>
      </c>
    </row>
    <row r="3893" spans="1:6" ht="16.5" customHeight="1">
      <c r="A3893" s="737">
        <f t="shared" si="60"/>
        <v>3888</v>
      </c>
      <c r="B3893" s="737" t="s">
        <v>6287</v>
      </c>
      <c r="C3893" s="737" t="s">
        <v>2360</v>
      </c>
      <c r="D3893" s="737" t="s">
        <v>2371</v>
      </c>
      <c r="E3893" s="737">
        <v>2012</v>
      </c>
      <c r="F3893" s="737" t="s">
        <v>5920</v>
      </c>
    </row>
    <row r="3894" spans="1:6" ht="16.5" customHeight="1">
      <c r="A3894" s="737">
        <f t="shared" si="60"/>
        <v>3889</v>
      </c>
      <c r="B3894" s="737" t="s">
        <v>6288</v>
      </c>
      <c r="C3894" s="737" t="s">
        <v>2360</v>
      </c>
      <c r="D3894" s="737" t="s">
        <v>2371</v>
      </c>
      <c r="E3894" s="737">
        <v>2012</v>
      </c>
      <c r="F3894" s="737" t="s">
        <v>5920</v>
      </c>
    </row>
    <row r="3895" spans="1:6" ht="16.5" customHeight="1">
      <c r="A3895" s="737">
        <f t="shared" si="60"/>
        <v>3890</v>
      </c>
      <c r="B3895" s="737" t="s">
        <v>6289</v>
      </c>
      <c r="C3895" s="737" t="s">
        <v>2360</v>
      </c>
      <c r="D3895" s="737" t="s">
        <v>2371</v>
      </c>
      <c r="E3895" s="737">
        <v>2012</v>
      </c>
      <c r="F3895" s="737" t="s">
        <v>5920</v>
      </c>
    </row>
    <row r="3896" spans="1:6" ht="16.5" customHeight="1">
      <c r="A3896" s="737">
        <f t="shared" si="60"/>
        <v>3891</v>
      </c>
      <c r="B3896" s="737" t="s">
        <v>6290</v>
      </c>
      <c r="C3896" s="737" t="s">
        <v>2360</v>
      </c>
      <c r="D3896" s="737" t="s">
        <v>2371</v>
      </c>
      <c r="E3896" s="737">
        <v>2012</v>
      </c>
      <c r="F3896" s="737" t="s">
        <v>5920</v>
      </c>
    </row>
    <row r="3897" spans="1:6" ht="16.5" customHeight="1">
      <c r="A3897" s="737">
        <f t="shared" si="60"/>
        <v>3892</v>
      </c>
      <c r="B3897" s="737" t="s">
        <v>6291</v>
      </c>
      <c r="C3897" s="737" t="s">
        <v>2360</v>
      </c>
      <c r="D3897" s="737" t="s">
        <v>2371</v>
      </c>
      <c r="E3897" s="737">
        <v>2012</v>
      </c>
      <c r="F3897" s="737" t="s">
        <v>5920</v>
      </c>
    </row>
    <row r="3898" spans="1:6" ht="16.5" customHeight="1">
      <c r="A3898" s="737">
        <f t="shared" si="60"/>
        <v>3893</v>
      </c>
      <c r="B3898" s="737" t="s">
        <v>6292</v>
      </c>
      <c r="C3898" s="737" t="s">
        <v>2360</v>
      </c>
      <c r="D3898" s="737" t="s">
        <v>2371</v>
      </c>
      <c r="E3898" s="737">
        <v>2012</v>
      </c>
      <c r="F3898" s="737" t="s">
        <v>5920</v>
      </c>
    </row>
    <row r="3899" spans="1:6" ht="16.5" customHeight="1">
      <c r="A3899" s="737">
        <f t="shared" si="60"/>
        <v>3894</v>
      </c>
      <c r="B3899" s="737" t="s">
        <v>6293</v>
      </c>
      <c r="C3899" s="737" t="s">
        <v>2360</v>
      </c>
      <c r="D3899" s="737" t="s">
        <v>2371</v>
      </c>
      <c r="E3899" s="737">
        <v>2012</v>
      </c>
      <c r="F3899" s="737" t="s">
        <v>5920</v>
      </c>
    </row>
    <row r="3900" spans="1:6" ht="16.5" customHeight="1">
      <c r="A3900" s="737">
        <f t="shared" si="60"/>
        <v>3895</v>
      </c>
      <c r="B3900" s="737" t="s">
        <v>6294</v>
      </c>
      <c r="C3900" s="737" t="s">
        <v>2360</v>
      </c>
      <c r="D3900" s="737" t="s">
        <v>2371</v>
      </c>
      <c r="E3900" s="737">
        <v>2012</v>
      </c>
      <c r="F3900" s="737" t="s">
        <v>5920</v>
      </c>
    </row>
    <row r="3901" spans="1:6" ht="16.5" customHeight="1">
      <c r="A3901" s="737">
        <f t="shared" si="60"/>
        <v>3896</v>
      </c>
      <c r="B3901" s="737" t="s">
        <v>6295</v>
      </c>
      <c r="C3901" s="737" t="s">
        <v>2360</v>
      </c>
      <c r="D3901" s="737" t="s">
        <v>2371</v>
      </c>
      <c r="E3901" s="737">
        <v>2012</v>
      </c>
      <c r="F3901" s="737" t="s">
        <v>5920</v>
      </c>
    </row>
    <row r="3902" spans="1:6" ht="16.5" customHeight="1">
      <c r="A3902" s="737">
        <f t="shared" si="60"/>
        <v>3897</v>
      </c>
      <c r="B3902" s="737" t="s">
        <v>6296</v>
      </c>
      <c r="C3902" s="737" t="s">
        <v>2360</v>
      </c>
      <c r="D3902" s="737" t="s">
        <v>2371</v>
      </c>
      <c r="E3902" s="737">
        <v>2012</v>
      </c>
      <c r="F3902" s="737" t="s">
        <v>5920</v>
      </c>
    </row>
    <row r="3903" spans="1:6" ht="16.5" customHeight="1">
      <c r="A3903" s="737">
        <f t="shared" si="60"/>
        <v>3898</v>
      </c>
      <c r="B3903" s="737" t="s">
        <v>6297</v>
      </c>
      <c r="C3903" s="737" t="s">
        <v>2360</v>
      </c>
      <c r="D3903" s="737" t="s">
        <v>2371</v>
      </c>
      <c r="E3903" s="737">
        <v>2012</v>
      </c>
      <c r="F3903" s="737" t="s">
        <v>5920</v>
      </c>
    </row>
    <row r="3904" spans="1:6" ht="16.5" customHeight="1">
      <c r="A3904" s="737">
        <f t="shared" si="60"/>
        <v>3899</v>
      </c>
      <c r="B3904" s="737" t="s">
        <v>6298</v>
      </c>
      <c r="C3904" s="737" t="s">
        <v>2360</v>
      </c>
      <c r="D3904" s="737" t="s">
        <v>2371</v>
      </c>
      <c r="E3904" s="737">
        <v>2012</v>
      </c>
      <c r="F3904" s="737" t="s">
        <v>5920</v>
      </c>
    </row>
    <row r="3905" spans="1:6" ht="16.5" customHeight="1">
      <c r="A3905" s="737">
        <f t="shared" si="60"/>
        <v>3900</v>
      </c>
      <c r="B3905" s="737" t="s">
        <v>6299</v>
      </c>
      <c r="C3905" s="737" t="s">
        <v>2360</v>
      </c>
      <c r="D3905" s="737" t="s">
        <v>2371</v>
      </c>
      <c r="E3905" s="737">
        <v>2012</v>
      </c>
      <c r="F3905" s="737" t="s">
        <v>5920</v>
      </c>
    </row>
    <row r="3906" spans="1:6" ht="16.5" customHeight="1">
      <c r="A3906" s="737">
        <f t="shared" si="60"/>
        <v>3901</v>
      </c>
      <c r="B3906" s="737" t="s">
        <v>6300</v>
      </c>
      <c r="C3906" s="737" t="s">
        <v>2360</v>
      </c>
      <c r="D3906" s="737" t="s">
        <v>2371</v>
      </c>
      <c r="E3906" s="737">
        <v>2012</v>
      </c>
      <c r="F3906" s="737" t="s">
        <v>5920</v>
      </c>
    </row>
    <row r="3907" spans="1:6" ht="16.5" customHeight="1">
      <c r="A3907" s="737">
        <f t="shared" si="60"/>
        <v>3902</v>
      </c>
      <c r="B3907" s="737" t="s">
        <v>6301</v>
      </c>
      <c r="C3907" s="737" t="s">
        <v>2360</v>
      </c>
      <c r="D3907" s="737" t="s">
        <v>2371</v>
      </c>
      <c r="E3907" s="737">
        <v>2012</v>
      </c>
      <c r="F3907" s="737" t="s">
        <v>5920</v>
      </c>
    </row>
    <row r="3908" spans="1:6" ht="16.5" customHeight="1">
      <c r="A3908" s="737">
        <f t="shared" si="60"/>
        <v>3903</v>
      </c>
      <c r="B3908" s="737" t="s">
        <v>6302</v>
      </c>
      <c r="C3908" s="737" t="s">
        <v>2360</v>
      </c>
      <c r="D3908" s="737" t="s">
        <v>2371</v>
      </c>
      <c r="E3908" s="737">
        <v>2012</v>
      </c>
      <c r="F3908" s="737" t="s">
        <v>5920</v>
      </c>
    </row>
    <row r="3909" spans="1:6" ht="16.5" customHeight="1">
      <c r="A3909" s="737">
        <f t="shared" si="60"/>
        <v>3904</v>
      </c>
      <c r="B3909" s="737" t="s">
        <v>6303</v>
      </c>
      <c r="C3909" s="737" t="s">
        <v>2360</v>
      </c>
      <c r="D3909" s="737" t="s">
        <v>2371</v>
      </c>
      <c r="E3909" s="737">
        <v>2012</v>
      </c>
      <c r="F3909" s="737" t="s">
        <v>5920</v>
      </c>
    </row>
    <row r="3910" spans="1:6" ht="16.5" customHeight="1">
      <c r="A3910" s="737">
        <f t="shared" si="60"/>
        <v>3905</v>
      </c>
      <c r="B3910" s="737" t="s">
        <v>6304</v>
      </c>
      <c r="C3910" s="737" t="s">
        <v>2360</v>
      </c>
      <c r="D3910" s="737" t="s">
        <v>2371</v>
      </c>
      <c r="E3910" s="737">
        <v>2012</v>
      </c>
      <c r="F3910" s="737" t="s">
        <v>5920</v>
      </c>
    </row>
    <row r="3911" spans="1:6" ht="16.5" customHeight="1">
      <c r="A3911" s="737">
        <f t="shared" si="60"/>
        <v>3906</v>
      </c>
      <c r="B3911" s="737" t="s">
        <v>6305</v>
      </c>
      <c r="C3911" s="737" t="s">
        <v>2360</v>
      </c>
      <c r="D3911" s="737" t="s">
        <v>2371</v>
      </c>
      <c r="E3911" s="737">
        <v>2012</v>
      </c>
      <c r="F3911" s="737" t="s">
        <v>5920</v>
      </c>
    </row>
    <row r="3912" spans="1:6" ht="16.5" customHeight="1">
      <c r="A3912" s="737">
        <f t="shared" ref="A3912:A3975" si="61">A3911+1</f>
        <v>3907</v>
      </c>
      <c r="B3912" s="737" t="s">
        <v>6306</v>
      </c>
      <c r="C3912" s="737" t="s">
        <v>2360</v>
      </c>
      <c r="D3912" s="737" t="s">
        <v>2371</v>
      </c>
      <c r="E3912" s="737">
        <v>2012</v>
      </c>
      <c r="F3912" s="737" t="s">
        <v>5920</v>
      </c>
    </row>
    <row r="3913" spans="1:6" ht="16.5" customHeight="1">
      <c r="A3913" s="737">
        <f t="shared" si="61"/>
        <v>3908</v>
      </c>
      <c r="B3913" s="737" t="s">
        <v>6307</v>
      </c>
      <c r="C3913" s="737" t="s">
        <v>2360</v>
      </c>
      <c r="D3913" s="737" t="s">
        <v>2371</v>
      </c>
      <c r="E3913" s="737">
        <v>2012</v>
      </c>
      <c r="F3913" s="737" t="s">
        <v>5920</v>
      </c>
    </row>
    <row r="3914" spans="1:6" ht="16.5" customHeight="1">
      <c r="A3914" s="737">
        <f t="shared" si="61"/>
        <v>3909</v>
      </c>
      <c r="B3914" s="737" t="s">
        <v>6308</v>
      </c>
      <c r="C3914" s="737" t="s">
        <v>2360</v>
      </c>
      <c r="D3914" s="737" t="s">
        <v>2371</v>
      </c>
      <c r="E3914" s="737">
        <v>2012</v>
      </c>
      <c r="F3914" s="737" t="s">
        <v>5920</v>
      </c>
    </row>
    <row r="3915" spans="1:6" ht="16.5" customHeight="1">
      <c r="A3915" s="737">
        <f t="shared" si="61"/>
        <v>3910</v>
      </c>
      <c r="B3915" s="737" t="s">
        <v>6309</v>
      </c>
      <c r="C3915" s="737" t="s">
        <v>2360</v>
      </c>
      <c r="D3915" s="737" t="s">
        <v>2371</v>
      </c>
      <c r="E3915" s="737">
        <v>2012</v>
      </c>
      <c r="F3915" s="737" t="s">
        <v>5920</v>
      </c>
    </row>
    <row r="3916" spans="1:6" ht="16.5" customHeight="1">
      <c r="A3916" s="737">
        <f t="shared" si="61"/>
        <v>3911</v>
      </c>
      <c r="B3916" s="737" t="s">
        <v>6310</v>
      </c>
      <c r="C3916" s="737" t="s">
        <v>2360</v>
      </c>
      <c r="D3916" s="737" t="s">
        <v>2371</v>
      </c>
      <c r="E3916" s="737">
        <v>2012</v>
      </c>
      <c r="F3916" s="737" t="s">
        <v>5920</v>
      </c>
    </row>
    <row r="3917" spans="1:6" ht="16.5" customHeight="1">
      <c r="A3917" s="737">
        <f t="shared" si="61"/>
        <v>3912</v>
      </c>
      <c r="B3917" s="737" t="s">
        <v>6311</v>
      </c>
      <c r="C3917" s="737" t="s">
        <v>2360</v>
      </c>
      <c r="D3917" s="737" t="s">
        <v>2371</v>
      </c>
      <c r="E3917" s="737">
        <v>2012</v>
      </c>
      <c r="F3917" s="737" t="s">
        <v>5920</v>
      </c>
    </row>
    <row r="3918" spans="1:6" ht="16.5" customHeight="1">
      <c r="A3918" s="737">
        <f t="shared" si="61"/>
        <v>3913</v>
      </c>
      <c r="B3918" s="737" t="s">
        <v>6312</v>
      </c>
      <c r="C3918" s="737" t="s">
        <v>2360</v>
      </c>
      <c r="D3918" s="737" t="s">
        <v>2371</v>
      </c>
      <c r="E3918" s="737">
        <v>2012</v>
      </c>
      <c r="F3918" s="737" t="s">
        <v>5920</v>
      </c>
    </row>
    <row r="3919" spans="1:6" ht="16.5" customHeight="1">
      <c r="A3919" s="737">
        <f t="shared" si="61"/>
        <v>3914</v>
      </c>
      <c r="B3919" s="737" t="s">
        <v>6313</v>
      </c>
      <c r="C3919" s="737" t="s">
        <v>2360</v>
      </c>
      <c r="D3919" s="737" t="s">
        <v>2371</v>
      </c>
      <c r="E3919" s="737">
        <v>2012</v>
      </c>
      <c r="F3919" s="737" t="s">
        <v>5920</v>
      </c>
    </row>
    <row r="3920" spans="1:6" ht="16.5" customHeight="1">
      <c r="A3920" s="737">
        <f t="shared" si="61"/>
        <v>3915</v>
      </c>
      <c r="B3920" s="737" t="s">
        <v>6314</v>
      </c>
      <c r="C3920" s="737" t="s">
        <v>2360</v>
      </c>
      <c r="D3920" s="737" t="s">
        <v>2371</v>
      </c>
      <c r="E3920" s="737">
        <v>2012</v>
      </c>
      <c r="F3920" s="737" t="s">
        <v>5920</v>
      </c>
    </row>
    <row r="3921" spans="1:6" ht="16.5" customHeight="1">
      <c r="A3921" s="737">
        <f t="shared" si="61"/>
        <v>3916</v>
      </c>
      <c r="B3921" s="737" t="s">
        <v>6315</v>
      </c>
      <c r="C3921" s="737" t="s">
        <v>2360</v>
      </c>
      <c r="D3921" s="737" t="s">
        <v>2371</v>
      </c>
      <c r="E3921" s="737">
        <v>2012</v>
      </c>
      <c r="F3921" s="737" t="s">
        <v>5920</v>
      </c>
    </row>
    <row r="3922" spans="1:6" ht="16.5" customHeight="1">
      <c r="A3922" s="737">
        <f t="shared" si="61"/>
        <v>3917</v>
      </c>
      <c r="B3922" s="737" t="s">
        <v>6316</v>
      </c>
      <c r="C3922" s="737" t="s">
        <v>2360</v>
      </c>
      <c r="D3922" s="737" t="s">
        <v>2371</v>
      </c>
      <c r="E3922" s="737">
        <v>2012</v>
      </c>
      <c r="F3922" s="737" t="s">
        <v>5920</v>
      </c>
    </row>
    <row r="3923" spans="1:6" ht="16.5" customHeight="1">
      <c r="A3923" s="737">
        <f t="shared" si="61"/>
        <v>3918</v>
      </c>
      <c r="B3923" s="737" t="s">
        <v>6317</v>
      </c>
      <c r="C3923" s="737" t="s">
        <v>2360</v>
      </c>
      <c r="D3923" s="737" t="s">
        <v>2371</v>
      </c>
      <c r="E3923" s="737">
        <v>2012</v>
      </c>
      <c r="F3923" s="737" t="s">
        <v>5920</v>
      </c>
    </row>
    <row r="3924" spans="1:6" ht="16.5" customHeight="1">
      <c r="A3924" s="737">
        <f t="shared" si="61"/>
        <v>3919</v>
      </c>
      <c r="B3924" s="737" t="s">
        <v>6318</v>
      </c>
      <c r="C3924" s="737" t="s">
        <v>2360</v>
      </c>
      <c r="D3924" s="737" t="s">
        <v>2371</v>
      </c>
      <c r="E3924" s="737">
        <v>2012</v>
      </c>
      <c r="F3924" s="737" t="s">
        <v>5920</v>
      </c>
    </row>
    <row r="3925" spans="1:6" ht="16.5" customHeight="1">
      <c r="A3925" s="737">
        <f t="shared" si="61"/>
        <v>3920</v>
      </c>
      <c r="B3925" s="737" t="s">
        <v>6319</v>
      </c>
      <c r="C3925" s="737" t="s">
        <v>2360</v>
      </c>
      <c r="D3925" s="737" t="s">
        <v>2371</v>
      </c>
      <c r="E3925" s="737">
        <v>2012</v>
      </c>
      <c r="F3925" s="737" t="s">
        <v>5920</v>
      </c>
    </row>
    <row r="3926" spans="1:6" ht="16.5" customHeight="1">
      <c r="A3926" s="737">
        <f t="shared" si="61"/>
        <v>3921</v>
      </c>
      <c r="B3926" s="737" t="s">
        <v>6320</v>
      </c>
      <c r="C3926" s="737" t="s">
        <v>2360</v>
      </c>
      <c r="D3926" s="737" t="s">
        <v>2371</v>
      </c>
      <c r="E3926" s="737">
        <v>2012</v>
      </c>
      <c r="F3926" s="737" t="s">
        <v>5920</v>
      </c>
    </row>
    <row r="3927" spans="1:6" ht="16.5" customHeight="1">
      <c r="A3927" s="737">
        <f t="shared" si="61"/>
        <v>3922</v>
      </c>
      <c r="B3927" s="737" t="s">
        <v>6321</v>
      </c>
      <c r="C3927" s="737" t="s">
        <v>2360</v>
      </c>
      <c r="D3927" s="737" t="s">
        <v>2371</v>
      </c>
      <c r="E3927" s="737">
        <v>2012</v>
      </c>
      <c r="F3927" s="737" t="s">
        <v>5920</v>
      </c>
    </row>
    <row r="3928" spans="1:6" ht="16.5" customHeight="1">
      <c r="A3928" s="737">
        <f t="shared" si="61"/>
        <v>3923</v>
      </c>
      <c r="B3928" s="737" t="s">
        <v>6322</v>
      </c>
      <c r="C3928" s="737" t="s">
        <v>2360</v>
      </c>
      <c r="D3928" s="737" t="s">
        <v>2371</v>
      </c>
      <c r="E3928" s="737">
        <v>2012</v>
      </c>
      <c r="F3928" s="737" t="s">
        <v>5920</v>
      </c>
    </row>
    <row r="3929" spans="1:6" ht="16.5" customHeight="1">
      <c r="A3929" s="737">
        <f t="shared" si="61"/>
        <v>3924</v>
      </c>
      <c r="B3929" s="737" t="s">
        <v>6323</v>
      </c>
      <c r="C3929" s="737" t="s">
        <v>2360</v>
      </c>
      <c r="D3929" s="737" t="s">
        <v>2371</v>
      </c>
      <c r="E3929" s="737">
        <v>2012</v>
      </c>
      <c r="F3929" s="737" t="s">
        <v>5920</v>
      </c>
    </row>
    <row r="3930" spans="1:6" ht="16.5" customHeight="1">
      <c r="A3930" s="737">
        <f t="shared" si="61"/>
        <v>3925</v>
      </c>
      <c r="B3930" s="737" t="s">
        <v>6324</v>
      </c>
      <c r="C3930" s="737" t="s">
        <v>2360</v>
      </c>
      <c r="D3930" s="737" t="s">
        <v>2371</v>
      </c>
      <c r="E3930" s="737">
        <v>2012</v>
      </c>
      <c r="F3930" s="737" t="s">
        <v>5920</v>
      </c>
    </row>
    <row r="3931" spans="1:6" ht="16.5" customHeight="1">
      <c r="A3931" s="737">
        <f t="shared" si="61"/>
        <v>3926</v>
      </c>
      <c r="B3931" s="737" t="s">
        <v>6325</v>
      </c>
      <c r="C3931" s="737" t="s">
        <v>2360</v>
      </c>
      <c r="D3931" s="737" t="s">
        <v>2371</v>
      </c>
      <c r="E3931" s="737">
        <v>2012</v>
      </c>
      <c r="F3931" s="737" t="s">
        <v>5920</v>
      </c>
    </row>
    <row r="3932" spans="1:6" ht="16.5" customHeight="1">
      <c r="A3932" s="737">
        <f t="shared" si="61"/>
        <v>3927</v>
      </c>
      <c r="B3932" s="737" t="s">
        <v>6326</v>
      </c>
      <c r="C3932" s="737" t="s">
        <v>2360</v>
      </c>
      <c r="D3932" s="737" t="s">
        <v>2371</v>
      </c>
      <c r="E3932" s="737">
        <v>2012</v>
      </c>
      <c r="F3932" s="737" t="s">
        <v>5920</v>
      </c>
    </row>
    <row r="3933" spans="1:6" ht="16.5" customHeight="1">
      <c r="A3933" s="737">
        <f t="shared" si="61"/>
        <v>3928</v>
      </c>
      <c r="B3933" s="737" t="s">
        <v>6327</v>
      </c>
      <c r="C3933" s="737" t="s">
        <v>2360</v>
      </c>
      <c r="D3933" s="737" t="s">
        <v>2371</v>
      </c>
      <c r="E3933" s="737">
        <v>2012</v>
      </c>
      <c r="F3933" s="737" t="s">
        <v>5920</v>
      </c>
    </row>
    <row r="3934" spans="1:6" ht="16.5" customHeight="1">
      <c r="A3934" s="737">
        <f t="shared" si="61"/>
        <v>3929</v>
      </c>
      <c r="B3934" s="737" t="s">
        <v>6328</v>
      </c>
      <c r="C3934" s="737" t="s">
        <v>2360</v>
      </c>
      <c r="D3934" s="737" t="s">
        <v>2371</v>
      </c>
      <c r="E3934" s="737">
        <v>2012</v>
      </c>
      <c r="F3934" s="737" t="s">
        <v>5920</v>
      </c>
    </row>
    <row r="3935" spans="1:6" ht="16.5" customHeight="1">
      <c r="A3935" s="737">
        <f t="shared" si="61"/>
        <v>3930</v>
      </c>
      <c r="B3935" s="737" t="s">
        <v>6329</v>
      </c>
      <c r="C3935" s="737" t="s">
        <v>2360</v>
      </c>
      <c r="D3935" s="737" t="s">
        <v>2371</v>
      </c>
      <c r="E3935" s="737">
        <v>2012</v>
      </c>
      <c r="F3935" s="737" t="s">
        <v>5920</v>
      </c>
    </row>
    <row r="3936" spans="1:6" ht="16.5" customHeight="1">
      <c r="A3936" s="737">
        <f t="shared" si="61"/>
        <v>3931</v>
      </c>
      <c r="B3936" s="737" t="s">
        <v>6330</v>
      </c>
      <c r="C3936" s="737" t="s">
        <v>2360</v>
      </c>
      <c r="D3936" s="737" t="s">
        <v>2371</v>
      </c>
      <c r="E3936" s="737">
        <v>2012</v>
      </c>
      <c r="F3936" s="737" t="s">
        <v>5920</v>
      </c>
    </row>
    <row r="3937" spans="1:6" ht="16.5" customHeight="1">
      <c r="A3937" s="737">
        <f t="shared" si="61"/>
        <v>3932</v>
      </c>
      <c r="B3937" s="737" t="s">
        <v>6331</v>
      </c>
      <c r="C3937" s="737" t="s">
        <v>2360</v>
      </c>
      <c r="D3937" s="737" t="s">
        <v>2371</v>
      </c>
      <c r="E3937" s="737">
        <v>2012</v>
      </c>
      <c r="F3937" s="737" t="s">
        <v>5920</v>
      </c>
    </row>
    <row r="3938" spans="1:6" ht="16.5" customHeight="1">
      <c r="A3938" s="737">
        <f t="shared" si="61"/>
        <v>3933</v>
      </c>
      <c r="B3938" s="737" t="s">
        <v>6332</v>
      </c>
      <c r="C3938" s="737" t="s">
        <v>2360</v>
      </c>
      <c r="D3938" s="737" t="s">
        <v>2371</v>
      </c>
      <c r="E3938" s="737">
        <v>2012</v>
      </c>
      <c r="F3938" s="737" t="s">
        <v>5920</v>
      </c>
    </row>
    <row r="3939" spans="1:6" ht="16.5" customHeight="1">
      <c r="A3939" s="737">
        <f t="shared" si="61"/>
        <v>3934</v>
      </c>
      <c r="B3939" s="737" t="s">
        <v>6333</v>
      </c>
      <c r="C3939" s="737" t="s">
        <v>2360</v>
      </c>
      <c r="D3939" s="737" t="s">
        <v>2371</v>
      </c>
      <c r="E3939" s="737">
        <v>2012</v>
      </c>
      <c r="F3939" s="737" t="s">
        <v>5920</v>
      </c>
    </row>
    <row r="3940" spans="1:6" ht="16.5" customHeight="1">
      <c r="A3940" s="737">
        <f t="shared" si="61"/>
        <v>3935</v>
      </c>
      <c r="B3940" s="737" t="s">
        <v>6334</v>
      </c>
      <c r="C3940" s="737" t="s">
        <v>2360</v>
      </c>
      <c r="D3940" s="737" t="s">
        <v>2371</v>
      </c>
      <c r="E3940" s="737">
        <v>2012</v>
      </c>
      <c r="F3940" s="737" t="s">
        <v>5920</v>
      </c>
    </row>
    <row r="3941" spans="1:6" ht="16.5" customHeight="1">
      <c r="A3941" s="737">
        <f t="shared" si="61"/>
        <v>3936</v>
      </c>
      <c r="B3941" s="737" t="s">
        <v>6335</v>
      </c>
      <c r="C3941" s="737" t="s">
        <v>2360</v>
      </c>
      <c r="D3941" s="737" t="s">
        <v>2371</v>
      </c>
      <c r="E3941" s="737">
        <v>2012</v>
      </c>
      <c r="F3941" s="737" t="s">
        <v>5920</v>
      </c>
    </row>
    <row r="3942" spans="1:6" ht="16.5" customHeight="1">
      <c r="A3942" s="737">
        <f t="shared" si="61"/>
        <v>3937</v>
      </c>
      <c r="B3942" s="737" t="s">
        <v>6336</v>
      </c>
      <c r="C3942" s="737" t="s">
        <v>2360</v>
      </c>
      <c r="D3942" s="737" t="s">
        <v>2371</v>
      </c>
      <c r="E3942" s="737">
        <v>2012</v>
      </c>
      <c r="F3942" s="737" t="s">
        <v>5920</v>
      </c>
    </row>
    <row r="3943" spans="1:6" ht="16.5" customHeight="1">
      <c r="A3943" s="737">
        <f t="shared" si="61"/>
        <v>3938</v>
      </c>
      <c r="B3943" s="737" t="s">
        <v>6337</v>
      </c>
      <c r="C3943" s="737" t="s">
        <v>2360</v>
      </c>
      <c r="D3943" s="737" t="s">
        <v>2371</v>
      </c>
      <c r="E3943" s="737">
        <v>2014</v>
      </c>
      <c r="F3943" s="737" t="s">
        <v>5920</v>
      </c>
    </row>
    <row r="3944" spans="1:6" ht="16.5" customHeight="1">
      <c r="A3944" s="737">
        <f t="shared" si="61"/>
        <v>3939</v>
      </c>
      <c r="B3944" s="737" t="s">
        <v>6338</v>
      </c>
      <c r="C3944" s="737" t="s">
        <v>2360</v>
      </c>
      <c r="D3944" s="737" t="s">
        <v>2585</v>
      </c>
      <c r="E3944" s="737">
        <v>2014</v>
      </c>
      <c r="F3944" s="737" t="s">
        <v>5920</v>
      </c>
    </row>
    <row r="3945" spans="1:6" ht="16.5" customHeight="1">
      <c r="A3945" s="737">
        <f t="shared" si="61"/>
        <v>3940</v>
      </c>
      <c r="B3945" s="737" t="s">
        <v>6339</v>
      </c>
      <c r="C3945" s="737" t="s">
        <v>2360</v>
      </c>
      <c r="D3945" s="737" t="s">
        <v>2364</v>
      </c>
      <c r="E3945" s="737">
        <v>2000</v>
      </c>
      <c r="F3945" s="737" t="s">
        <v>5920</v>
      </c>
    </row>
    <row r="3946" spans="1:6" ht="16.5" customHeight="1">
      <c r="A3946" s="737">
        <f t="shared" si="61"/>
        <v>3941</v>
      </c>
      <c r="B3946" s="737" t="s">
        <v>6340</v>
      </c>
      <c r="C3946" s="737" t="s">
        <v>2360</v>
      </c>
      <c r="D3946" s="737" t="s">
        <v>2364</v>
      </c>
      <c r="E3946" s="737">
        <v>2000</v>
      </c>
      <c r="F3946" s="737" t="s">
        <v>5920</v>
      </c>
    </row>
    <row r="3947" spans="1:6" ht="16.5" customHeight="1">
      <c r="A3947" s="737">
        <f t="shared" si="61"/>
        <v>3942</v>
      </c>
      <c r="B3947" s="737" t="s">
        <v>6341</v>
      </c>
      <c r="C3947" s="737" t="s">
        <v>2360</v>
      </c>
      <c r="D3947" s="737" t="s">
        <v>2364</v>
      </c>
      <c r="E3947" s="737">
        <v>2000</v>
      </c>
      <c r="F3947" s="737" t="s">
        <v>5920</v>
      </c>
    </row>
    <row r="3948" spans="1:6" ht="16.5" customHeight="1">
      <c r="A3948" s="737">
        <f t="shared" si="61"/>
        <v>3943</v>
      </c>
      <c r="B3948" s="737" t="s">
        <v>6342</v>
      </c>
      <c r="C3948" s="737" t="s">
        <v>2360</v>
      </c>
      <c r="D3948" s="737" t="s">
        <v>2364</v>
      </c>
      <c r="E3948" s="737">
        <v>2001</v>
      </c>
      <c r="F3948" s="737" t="s">
        <v>5920</v>
      </c>
    </row>
    <row r="3949" spans="1:6" ht="16.5" customHeight="1">
      <c r="A3949" s="737">
        <f t="shared" si="61"/>
        <v>3944</v>
      </c>
      <c r="B3949" s="737" t="s">
        <v>6343</v>
      </c>
      <c r="C3949" s="737" t="s">
        <v>2360</v>
      </c>
      <c r="D3949" s="737" t="s">
        <v>2364</v>
      </c>
      <c r="E3949" s="737">
        <v>2001</v>
      </c>
      <c r="F3949" s="737" t="s">
        <v>5920</v>
      </c>
    </row>
    <row r="3950" spans="1:6" ht="16.5" customHeight="1">
      <c r="A3950" s="737">
        <f t="shared" si="61"/>
        <v>3945</v>
      </c>
      <c r="B3950" s="737" t="s">
        <v>6344</v>
      </c>
      <c r="C3950" s="737" t="s">
        <v>2360</v>
      </c>
      <c r="D3950" s="737" t="s">
        <v>2364</v>
      </c>
      <c r="E3950" s="737">
        <v>2001</v>
      </c>
      <c r="F3950" s="737" t="s">
        <v>5920</v>
      </c>
    </row>
    <row r="3951" spans="1:6" ht="16.5" customHeight="1">
      <c r="A3951" s="737">
        <f t="shared" si="61"/>
        <v>3946</v>
      </c>
      <c r="B3951" s="737" t="s">
        <v>6345</v>
      </c>
      <c r="C3951" s="737" t="s">
        <v>2360</v>
      </c>
      <c r="D3951" s="737" t="s">
        <v>2364</v>
      </c>
      <c r="E3951" s="737">
        <v>2001</v>
      </c>
      <c r="F3951" s="737" t="s">
        <v>5920</v>
      </c>
    </row>
    <row r="3952" spans="1:6" ht="16.5" customHeight="1">
      <c r="A3952" s="737">
        <f t="shared" si="61"/>
        <v>3947</v>
      </c>
      <c r="B3952" s="737" t="s">
        <v>6346</v>
      </c>
      <c r="C3952" s="737" t="s">
        <v>2360</v>
      </c>
      <c r="D3952" s="737" t="s">
        <v>2364</v>
      </c>
      <c r="E3952" s="737">
        <v>2001</v>
      </c>
      <c r="F3952" s="737" t="s">
        <v>5920</v>
      </c>
    </row>
    <row r="3953" spans="1:6" ht="16.5" customHeight="1">
      <c r="A3953" s="737">
        <f t="shared" si="61"/>
        <v>3948</v>
      </c>
      <c r="B3953" s="737" t="s">
        <v>6347</v>
      </c>
      <c r="C3953" s="737" t="s">
        <v>2360</v>
      </c>
      <c r="D3953" s="737" t="s">
        <v>2364</v>
      </c>
      <c r="E3953" s="737">
        <v>2001</v>
      </c>
      <c r="F3953" s="737" t="s">
        <v>5920</v>
      </c>
    </row>
    <row r="3954" spans="1:6" ht="16.5" customHeight="1">
      <c r="A3954" s="737">
        <f t="shared" si="61"/>
        <v>3949</v>
      </c>
      <c r="B3954" s="737" t="s">
        <v>6348</v>
      </c>
      <c r="C3954" s="737" t="s">
        <v>2360</v>
      </c>
      <c r="D3954" s="737" t="s">
        <v>2364</v>
      </c>
      <c r="E3954" s="737">
        <v>2001</v>
      </c>
      <c r="F3954" s="737" t="s">
        <v>5920</v>
      </c>
    </row>
    <row r="3955" spans="1:6" ht="16.5" customHeight="1">
      <c r="A3955" s="737">
        <f t="shared" si="61"/>
        <v>3950</v>
      </c>
      <c r="B3955" s="737" t="s">
        <v>6349</v>
      </c>
      <c r="C3955" s="737" t="s">
        <v>2360</v>
      </c>
      <c r="D3955" s="737" t="s">
        <v>2364</v>
      </c>
      <c r="E3955" s="737">
        <v>2001</v>
      </c>
      <c r="F3955" s="737" t="s">
        <v>5920</v>
      </c>
    </row>
    <row r="3956" spans="1:6" ht="16.5" customHeight="1">
      <c r="A3956" s="737">
        <f t="shared" si="61"/>
        <v>3951</v>
      </c>
      <c r="B3956" s="737" t="s">
        <v>6350</v>
      </c>
      <c r="C3956" s="737" t="s">
        <v>2360</v>
      </c>
      <c r="D3956" s="737" t="s">
        <v>2364</v>
      </c>
      <c r="E3956" s="737">
        <v>2002</v>
      </c>
      <c r="F3956" s="737" t="s">
        <v>5920</v>
      </c>
    </row>
    <row r="3957" spans="1:6" ht="16.5" customHeight="1">
      <c r="A3957" s="737">
        <f t="shared" si="61"/>
        <v>3952</v>
      </c>
      <c r="B3957" s="737" t="s">
        <v>6351</v>
      </c>
      <c r="C3957" s="737" t="s">
        <v>2360</v>
      </c>
      <c r="D3957" s="737" t="s">
        <v>2364</v>
      </c>
      <c r="E3957" s="737">
        <v>2002</v>
      </c>
      <c r="F3957" s="737" t="s">
        <v>5920</v>
      </c>
    </row>
    <row r="3958" spans="1:6" ht="16.5" customHeight="1">
      <c r="A3958" s="737">
        <f t="shared" si="61"/>
        <v>3953</v>
      </c>
      <c r="B3958" s="737" t="s">
        <v>6352</v>
      </c>
      <c r="C3958" s="737" t="s">
        <v>2360</v>
      </c>
      <c r="D3958" s="737" t="s">
        <v>2364</v>
      </c>
      <c r="E3958" s="737">
        <v>2002</v>
      </c>
      <c r="F3958" s="737" t="s">
        <v>5920</v>
      </c>
    </row>
    <row r="3959" spans="1:6" ht="16.5" customHeight="1">
      <c r="A3959" s="737">
        <f t="shared" si="61"/>
        <v>3954</v>
      </c>
      <c r="B3959" s="737" t="s">
        <v>6353</v>
      </c>
      <c r="C3959" s="737" t="s">
        <v>2360</v>
      </c>
      <c r="D3959" s="737" t="s">
        <v>2364</v>
      </c>
      <c r="E3959" s="737">
        <v>2002</v>
      </c>
      <c r="F3959" s="737" t="s">
        <v>5920</v>
      </c>
    </row>
    <row r="3960" spans="1:6" ht="16.5" customHeight="1">
      <c r="A3960" s="737">
        <f t="shared" si="61"/>
        <v>3955</v>
      </c>
      <c r="B3960" s="737" t="s">
        <v>6354</v>
      </c>
      <c r="C3960" s="737" t="s">
        <v>2360</v>
      </c>
      <c r="D3960" s="737" t="s">
        <v>2364</v>
      </c>
      <c r="E3960" s="737">
        <v>2002</v>
      </c>
      <c r="F3960" s="737" t="s">
        <v>5920</v>
      </c>
    </row>
    <row r="3961" spans="1:6" ht="16.5" customHeight="1">
      <c r="A3961" s="737">
        <f t="shared" si="61"/>
        <v>3956</v>
      </c>
      <c r="B3961" s="737" t="s">
        <v>6355</v>
      </c>
      <c r="C3961" s="737" t="s">
        <v>2360</v>
      </c>
      <c r="D3961" s="737" t="s">
        <v>2364</v>
      </c>
      <c r="E3961" s="737">
        <v>2002</v>
      </c>
      <c r="F3961" s="737" t="s">
        <v>5920</v>
      </c>
    </row>
    <row r="3962" spans="1:6" ht="16.5" customHeight="1">
      <c r="A3962" s="737">
        <f t="shared" si="61"/>
        <v>3957</v>
      </c>
      <c r="B3962" s="737" t="s">
        <v>6356</v>
      </c>
      <c r="C3962" s="737" t="s">
        <v>2360</v>
      </c>
      <c r="D3962" s="737" t="s">
        <v>2364</v>
      </c>
      <c r="E3962" s="737">
        <v>2002</v>
      </c>
      <c r="F3962" s="737" t="s">
        <v>5920</v>
      </c>
    </row>
    <row r="3963" spans="1:6" ht="16.5" customHeight="1">
      <c r="A3963" s="737">
        <f t="shared" si="61"/>
        <v>3958</v>
      </c>
      <c r="B3963" s="737" t="s">
        <v>6357</v>
      </c>
      <c r="C3963" s="737" t="s">
        <v>2360</v>
      </c>
      <c r="D3963" s="737" t="s">
        <v>2364</v>
      </c>
      <c r="E3963" s="737">
        <v>2002</v>
      </c>
      <c r="F3963" s="737" t="s">
        <v>5920</v>
      </c>
    </row>
    <row r="3964" spans="1:6" ht="16.5" customHeight="1">
      <c r="A3964" s="737">
        <f t="shared" si="61"/>
        <v>3959</v>
      </c>
      <c r="B3964" s="737" t="s">
        <v>6358</v>
      </c>
      <c r="C3964" s="737" t="s">
        <v>2360</v>
      </c>
      <c r="D3964" s="737" t="s">
        <v>2364</v>
      </c>
      <c r="E3964" s="737">
        <v>2002</v>
      </c>
      <c r="F3964" s="737" t="s">
        <v>5920</v>
      </c>
    </row>
    <row r="3965" spans="1:6" ht="16.5" customHeight="1">
      <c r="A3965" s="737">
        <f t="shared" si="61"/>
        <v>3960</v>
      </c>
      <c r="B3965" s="737" t="s">
        <v>6359</v>
      </c>
      <c r="C3965" s="737" t="s">
        <v>2360</v>
      </c>
      <c r="D3965" s="737" t="s">
        <v>2364</v>
      </c>
      <c r="E3965" s="737">
        <v>2002</v>
      </c>
      <c r="F3965" s="737" t="s">
        <v>5920</v>
      </c>
    </row>
    <row r="3966" spans="1:6" ht="16.5" customHeight="1">
      <c r="A3966" s="737">
        <f t="shared" si="61"/>
        <v>3961</v>
      </c>
      <c r="B3966" s="737" t="s">
        <v>6360</v>
      </c>
      <c r="C3966" s="737" t="s">
        <v>2360</v>
      </c>
      <c r="D3966" s="737" t="s">
        <v>2364</v>
      </c>
      <c r="E3966" s="737">
        <v>2002</v>
      </c>
      <c r="F3966" s="737" t="s">
        <v>5920</v>
      </c>
    </row>
    <row r="3967" spans="1:6" ht="16.5" customHeight="1">
      <c r="A3967" s="737">
        <f t="shared" si="61"/>
        <v>3962</v>
      </c>
      <c r="B3967" s="737" t="s">
        <v>6361</v>
      </c>
      <c r="C3967" s="737" t="s">
        <v>2360</v>
      </c>
      <c r="D3967" s="737" t="s">
        <v>2364</v>
      </c>
      <c r="E3967" s="737">
        <v>2002</v>
      </c>
      <c r="F3967" s="737" t="s">
        <v>5920</v>
      </c>
    </row>
    <row r="3968" spans="1:6" ht="16.5" customHeight="1">
      <c r="A3968" s="737">
        <f t="shared" si="61"/>
        <v>3963</v>
      </c>
      <c r="B3968" s="737" t="s">
        <v>6362</v>
      </c>
      <c r="C3968" s="737" t="s">
        <v>2360</v>
      </c>
      <c r="D3968" s="737" t="s">
        <v>2364</v>
      </c>
      <c r="E3968" s="737">
        <v>2002</v>
      </c>
      <c r="F3968" s="737" t="s">
        <v>5920</v>
      </c>
    </row>
    <row r="3969" spans="1:6" ht="16.5" customHeight="1">
      <c r="A3969" s="737">
        <f t="shared" si="61"/>
        <v>3964</v>
      </c>
      <c r="B3969" s="737" t="s">
        <v>6363</v>
      </c>
      <c r="C3969" s="737" t="s">
        <v>2360</v>
      </c>
      <c r="D3969" s="737" t="s">
        <v>2364</v>
      </c>
      <c r="E3969" s="737">
        <v>2002</v>
      </c>
      <c r="F3969" s="737" t="s">
        <v>5920</v>
      </c>
    </row>
    <row r="3970" spans="1:6" ht="16.5" customHeight="1">
      <c r="A3970" s="737">
        <f t="shared" si="61"/>
        <v>3965</v>
      </c>
      <c r="B3970" s="737" t="s">
        <v>6364</v>
      </c>
      <c r="C3970" s="737" t="s">
        <v>2360</v>
      </c>
      <c r="D3970" s="737" t="s">
        <v>2364</v>
      </c>
      <c r="E3970" s="737">
        <v>2002</v>
      </c>
      <c r="F3970" s="737" t="s">
        <v>5920</v>
      </c>
    </row>
    <row r="3971" spans="1:6" ht="16.5" customHeight="1">
      <c r="A3971" s="737">
        <f t="shared" si="61"/>
        <v>3966</v>
      </c>
      <c r="B3971" s="737" t="s">
        <v>6365</v>
      </c>
      <c r="C3971" s="737" t="s">
        <v>2360</v>
      </c>
      <c r="D3971" s="737" t="s">
        <v>2364</v>
      </c>
      <c r="E3971" s="737">
        <v>2002</v>
      </c>
      <c r="F3971" s="737" t="s">
        <v>5920</v>
      </c>
    </row>
    <row r="3972" spans="1:6" ht="16.5" customHeight="1">
      <c r="A3972" s="737">
        <f t="shared" si="61"/>
        <v>3967</v>
      </c>
      <c r="B3972" s="737" t="s">
        <v>6366</v>
      </c>
      <c r="C3972" s="737" t="s">
        <v>2360</v>
      </c>
      <c r="D3972" s="737" t="s">
        <v>2364</v>
      </c>
      <c r="E3972" s="737">
        <v>2002</v>
      </c>
      <c r="F3972" s="737" t="s">
        <v>5920</v>
      </c>
    </row>
    <row r="3973" spans="1:6" ht="16.5" customHeight="1">
      <c r="A3973" s="737">
        <f t="shared" si="61"/>
        <v>3968</v>
      </c>
      <c r="B3973" s="737" t="s">
        <v>6367</v>
      </c>
      <c r="C3973" s="737" t="s">
        <v>2360</v>
      </c>
      <c r="D3973" s="737" t="s">
        <v>2364</v>
      </c>
      <c r="E3973" s="737">
        <v>2002</v>
      </c>
      <c r="F3973" s="737" t="s">
        <v>5920</v>
      </c>
    </row>
    <row r="3974" spans="1:6" ht="16.5" customHeight="1">
      <c r="A3974" s="737">
        <f t="shared" si="61"/>
        <v>3969</v>
      </c>
      <c r="B3974" s="737" t="s">
        <v>6368</v>
      </c>
      <c r="C3974" s="737" t="s">
        <v>2360</v>
      </c>
      <c r="D3974" s="737" t="s">
        <v>2364</v>
      </c>
      <c r="E3974" s="737">
        <v>2002</v>
      </c>
      <c r="F3974" s="737" t="s">
        <v>5920</v>
      </c>
    </row>
    <row r="3975" spans="1:6" ht="16.5" customHeight="1">
      <c r="A3975" s="737">
        <f t="shared" si="61"/>
        <v>3970</v>
      </c>
      <c r="B3975" s="737" t="s">
        <v>6369</v>
      </c>
      <c r="C3975" s="737" t="s">
        <v>2360</v>
      </c>
      <c r="D3975" s="737" t="s">
        <v>2364</v>
      </c>
      <c r="E3975" s="737">
        <v>2002</v>
      </c>
      <c r="F3975" s="737" t="s">
        <v>5920</v>
      </c>
    </row>
    <row r="3976" spans="1:6" ht="16.5" customHeight="1">
      <c r="A3976" s="737">
        <f t="shared" ref="A3976:A4039" si="62">A3975+1</f>
        <v>3971</v>
      </c>
      <c r="B3976" s="737" t="s">
        <v>6370</v>
      </c>
      <c r="C3976" s="737" t="s">
        <v>2360</v>
      </c>
      <c r="D3976" s="737" t="s">
        <v>2364</v>
      </c>
      <c r="E3976" s="737">
        <v>2002</v>
      </c>
      <c r="F3976" s="737" t="s">
        <v>5920</v>
      </c>
    </row>
    <row r="3977" spans="1:6" ht="16.5" customHeight="1">
      <c r="A3977" s="737">
        <f t="shared" si="62"/>
        <v>3972</v>
      </c>
      <c r="B3977" s="737" t="s">
        <v>6371</v>
      </c>
      <c r="C3977" s="737" t="s">
        <v>2360</v>
      </c>
      <c r="D3977" s="737" t="s">
        <v>2364</v>
      </c>
      <c r="E3977" s="737">
        <v>2002</v>
      </c>
      <c r="F3977" s="737" t="s">
        <v>5920</v>
      </c>
    </row>
    <row r="3978" spans="1:6" ht="16.5" customHeight="1">
      <c r="A3978" s="737">
        <f t="shared" si="62"/>
        <v>3973</v>
      </c>
      <c r="B3978" s="737" t="s">
        <v>6372</v>
      </c>
      <c r="C3978" s="737" t="s">
        <v>2360</v>
      </c>
      <c r="D3978" s="737" t="s">
        <v>2364</v>
      </c>
      <c r="E3978" s="737">
        <v>2002</v>
      </c>
      <c r="F3978" s="737" t="s">
        <v>5920</v>
      </c>
    </row>
    <row r="3979" spans="1:6" ht="16.5" customHeight="1">
      <c r="A3979" s="737">
        <f t="shared" si="62"/>
        <v>3974</v>
      </c>
      <c r="B3979" s="737" t="s">
        <v>6373</v>
      </c>
      <c r="C3979" s="737" t="s">
        <v>2360</v>
      </c>
      <c r="D3979" s="737" t="s">
        <v>2364</v>
      </c>
      <c r="E3979" s="737">
        <v>2002</v>
      </c>
      <c r="F3979" s="737" t="s">
        <v>5920</v>
      </c>
    </row>
    <row r="3980" spans="1:6" ht="16.5" customHeight="1">
      <c r="A3980" s="737">
        <f t="shared" si="62"/>
        <v>3975</v>
      </c>
      <c r="B3980" s="737" t="s">
        <v>6374</v>
      </c>
      <c r="C3980" s="737" t="s">
        <v>2360</v>
      </c>
      <c r="D3980" s="737" t="s">
        <v>2364</v>
      </c>
      <c r="E3980" s="737">
        <v>2002</v>
      </c>
      <c r="F3980" s="737" t="s">
        <v>5920</v>
      </c>
    </row>
    <row r="3981" spans="1:6" ht="16.5" customHeight="1">
      <c r="A3981" s="737">
        <f t="shared" si="62"/>
        <v>3976</v>
      </c>
      <c r="B3981" s="737" t="s">
        <v>6375</v>
      </c>
      <c r="C3981" s="737" t="s">
        <v>2360</v>
      </c>
      <c r="D3981" s="737" t="s">
        <v>2364</v>
      </c>
      <c r="E3981" s="737">
        <v>2002</v>
      </c>
      <c r="F3981" s="737" t="s">
        <v>5920</v>
      </c>
    </row>
    <row r="3982" spans="1:6" ht="16.5" customHeight="1">
      <c r="A3982" s="737">
        <f t="shared" si="62"/>
        <v>3977</v>
      </c>
      <c r="B3982" s="737" t="s">
        <v>6376</v>
      </c>
      <c r="C3982" s="737" t="s">
        <v>2360</v>
      </c>
      <c r="D3982" s="737" t="s">
        <v>2364</v>
      </c>
      <c r="E3982" s="737">
        <v>2002</v>
      </c>
      <c r="F3982" s="737" t="s">
        <v>5920</v>
      </c>
    </row>
    <row r="3983" spans="1:6" ht="16.5" customHeight="1">
      <c r="A3983" s="737">
        <f t="shared" si="62"/>
        <v>3978</v>
      </c>
      <c r="B3983" s="737" t="s">
        <v>6377</v>
      </c>
      <c r="C3983" s="737" t="s">
        <v>2360</v>
      </c>
      <c r="D3983" s="737" t="s">
        <v>2364</v>
      </c>
      <c r="E3983" s="737">
        <v>2002</v>
      </c>
      <c r="F3983" s="737" t="s">
        <v>5920</v>
      </c>
    </row>
    <row r="3984" spans="1:6" ht="16.5" customHeight="1">
      <c r="A3984" s="737">
        <f t="shared" si="62"/>
        <v>3979</v>
      </c>
      <c r="B3984" s="737" t="s">
        <v>6378</v>
      </c>
      <c r="C3984" s="737" t="s">
        <v>2360</v>
      </c>
      <c r="D3984" s="737" t="s">
        <v>2364</v>
      </c>
      <c r="E3984" s="737">
        <v>2002</v>
      </c>
      <c r="F3984" s="737" t="s">
        <v>5920</v>
      </c>
    </row>
    <row r="3985" spans="1:6" ht="16.5" customHeight="1">
      <c r="A3985" s="737">
        <f t="shared" si="62"/>
        <v>3980</v>
      </c>
      <c r="B3985" s="737" t="s">
        <v>6379</v>
      </c>
      <c r="C3985" s="737" t="s">
        <v>2360</v>
      </c>
      <c r="D3985" s="737" t="s">
        <v>2364</v>
      </c>
      <c r="E3985" s="737">
        <v>2002</v>
      </c>
      <c r="F3985" s="737" t="s">
        <v>5920</v>
      </c>
    </row>
    <row r="3986" spans="1:6" ht="16.5" customHeight="1">
      <c r="A3986" s="737">
        <f t="shared" si="62"/>
        <v>3981</v>
      </c>
      <c r="B3986" s="737" t="s">
        <v>6380</v>
      </c>
      <c r="C3986" s="737" t="s">
        <v>2360</v>
      </c>
      <c r="D3986" s="737" t="s">
        <v>2364</v>
      </c>
      <c r="E3986" s="737">
        <v>2002</v>
      </c>
      <c r="F3986" s="737" t="s">
        <v>5920</v>
      </c>
    </row>
    <row r="3987" spans="1:6" ht="16.5" customHeight="1">
      <c r="A3987" s="737">
        <f t="shared" si="62"/>
        <v>3982</v>
      </c>
      <c r="B3987" s="737" t="s">
        <v>6381</v>
      </c>
      <c r="C3987" s="737" t="s">
        <v>2360</v>
      </c>
      <c r="D3987" s="737" t="s">
        <v>2364</v>
      </c>
      <c r="E3987" s="737">
        <v>2002</v>
      </c>
      <c r="F3987" s="737" t="s">
        <v>5920</v>
      </c>
    </row>
    <row r="3988" spans="1:6" ht="16.5" customHeight="1">
      <c r="A3988" s="737">
        <f t="shared" si="62"/>
        <v>3983</v>
      </c>
      <c r="B3988" s="737" t="s">
        <v>6382</v>
      </c>
      <c r="C3988" s="737" t="s">
        <v>2360</v>
      </c>
      <c r="D3988" s="737" t="s">
        <v>2364</v>
      </c>
      <c r="E3988" s="737">
        <v>2002</v>
      </c>
      <c r="F3988" s="737" t="s">
        <v>5920</v>
      </c>
    </row>
    <row r="3989" spans="1:6" ht="16.5" customHeight="1">
      <c r="A3989" s="737">
        <f t="shared" si="62"/>
        <v>3984</v>
      </c>
      <c r="B3989" s="737" t="s">
        <v>6383</v>
      </c>
      <c r="C3989" s="737" t="s">
        <v>2360</v>
      </c>
      <c r="D3989" s="737" t="s">
        <v>2364</v>
      </c>
      <c r="E3989" s="737">
        <v>2002</v>
      </c>
      <c r="F3989" s="737" t="s">
        <v>5920</v>
      </c>
    </row>
    <row r="3990" spans="1:6" ht="16.5" customHeight="1">
      <c r="A3990" s="737">
        <f t="shared" si="62"/>
        <v>3985</v>
      </c>
      <c r="B3990" s="737" t="s">
        <v>6384</v>
      </c>
      <c r="C3990" s="737" t="s">
        <v>2360</v>
      </c>
      <c r="D3990" s="737" t="s">
        <v>2364</v>
      </c>
      <c r="E3990" s="737">
        <v>2002</v>
      </c>
      <c r="F3990" s="737" t="s">
        <v>5920</v>
      </c>
    </row>
    <row r="3991" spans="1:6" ht="16.5" customHeight="1">
      <c r="A3991" s="737">
        <f t="shared" si="62"/>
        <v>3986</v>
      </c>
      <c r="B3991" s="737" t="s">
        <v>6385</v>
      </c>
      <c r="C3991" s="737" t="s">
        <v>2360</v>
      </c>
      <c r="D3991" s="737" t="s">
        <v>2364</v>
      </c>
      <c r="E3991" s="737">
        <v>2002</v>
      </c>
      <c r="F3991" s="737" t="s">
        <v>5920</v>
      </c>
    </row>
    <row r="3992" spans="1:6" ht="16.5" customHeight="1">
      <c r="A3992" s="737">
        <f t="shared" si="62"/>
        <v>3987</v>
      </c>
      <c r="B3992" s="737" t="s">
        <v>6386</v>
      </c>
      <c r="C3992" s="737" t="s">
        <v>2360</v>
      </c>
      <c r="D3992" s="737" t="s">
        <v>2364</v>
      </c>
      <c r="E3992" s="737">
        <v>2002</v>
      </c>
      <c r="F3992" s="737" t="s">
        <v>5920</v>
      </c>
    </row>
    <row r="3993" spans="1:6" ht="16.5" customHeight="1">
      <c r="A3993" s="737">
        <f t="shared" si="62"/>
        <v>3988</v>
      </c>
      <c r="B3993" s="737" t="s">
        <v>6387</v>
      </c>
      <c r="C3993" s="737" t="s">
        <v>2360</v>
      </c>
      <c r="D3993" s="737" t="s">
        <v>2364</v>
      </c>
      <c r="E3993" s="737">
        <v>2002</v>
      </c>
      <c r="F3993" s="737" t="s">
        <v>5920</v>
      </c>
    </row>
    <row r="3994" spans="1:6" ht="16.5" customHeight="1">
      <c r="A3994" s="737">
        <f t="shared" si="62"/>
        <v>3989</v>
      </c>
      <c r="B3994" s="737" t="s">
        <v>6388</v>
      </c>
      <c r="C3994" s="737" t="s">
        <v>2360</v>
      </c>
      <c r="D3994" s="737" t="s">
        <v>2364</v>
      </c>
      <c r="E3994" s="737">
        <v>2002</v>
      </c>
      <c r="F3994" s="737" t="s">
        <v>5920</v>
      </c>
    </row>
    <row r="3995" spans="1:6" ht="16.5" customHeight="1">
      <c r="A3995" s="737">
        <f t="shared" si="62"/>
        <v>3990</v>
      </c>
      <c r="B3995" s="737" t="s">
        <v>6389</v>
      </c>
      <c r="C3995" s="737" t="s">
        <v>2360</v>
      </c>
      <c r="D3995" s="737" t="s">
        <v>2364</v>
      </c>
      <c r="E3995" s="737">
        <v>2002</v>
      </c>
      <c r="F3995" s="737" t="s">
        <v>5920</v>
      </c>
    </row>
    <row r="3996" spans="1:6" ht="16.5" customHeight="1">
      <c r="A3996" s="737">
        <f t="shared" si="62"/>
        <v>3991</v>
      </c>
      <c r="B3996" s="737" t="s">
        <v>6390</v>
      </c>
      <c r="C3996" s="737" t="s">
        <v>2360</v>
      </c>
      <c r="D3996" s="737" t="s">
        <v>2364</v>
      </c>
      <c r="E3996" s="737">
        <v>2002</v>
      </c>
      <c r="F3996" s="737" t="s">
        <v>5920</v>
      </c>
    </row>
    <row r="3997" spans="1:6" ht="16.5" customHeight="1">
      <c r="A3997" s="737">
        <f t="shared" si="62"/>
        <v>3992</v>
      </c>
      <c r="B3997" s="737" t="s">
        <v>6391</v>
      </c>
      <c r="C3997" s="737" t="s">
        <v>2360</v>
      </c>
      <c r="D3997" s="737" t="s">
        <v>2364</v>
      </c>
      <c r="E3997" s="737">
        <v>2002</v>
      </c>
      <c r="F3997" s="737" t="s">
        <v>5920</v>
      </c>
    </row>
    <row r="3998" spans="1:6" ht="16.5" customHeight="1">
      <c r="A3998" s="737">
        <f t="shared" si="62"/>
        <v>3993</v>
      </c>
      <c r="B3998" s="737" t="s">
        <v>6392</v>
      </c>
      <c r="C3998" s="737" t="s">
        <v>2360</v>
      </c>
      <c r="D3998" s="737" t="s">
        <v>2364</v>
      </c>
      <c r="E3998" s="737">
        <v>2002</v>
      </c>
      <c r="F3998" s="737" t="s">
        <v>5920</v>
      </c>
    </row>
    <row r="3999" spans="1:6" ht="16.5" customHeight="1">
      <c r="A3999" s="737">
        <f t="shared" si="62"/>
        <v>3994</v>
      </c>
      <c r="B3999" s="737" t="s">
        <v>6393</v>
      </c>
      <c r="C3999" s="737" t="s">
        <v>2360</v>
      </c>
      <c r="D3999" s="737" t="s">
        <v>2364</v>
      </c>
      <c r="E3999" s="737">
        <v>2002</v>
      </c>
      <c r="F3999" s="737" t="s">
        <v>5920</v>
      </c>
    </row>
    <row r="4000" spans="1:6" ht="16.5" customHeight="1">
      <c r="A4000" s="737">
        <f t="shared" si="62"/>
        <v>3995</v>
      </c>
      <c r="B4000" s="737" t="s">
        <v>6394</v>
      </c>
      <c r="C4000" s="737" t="s">
        <v>2360</v>
      </c>
      <c r="D4000" s="737" t="s">
        <v>2364</v>
      </c>
      <c r="E4000" s="737">
        <v>2002</v>
      </c>
      <c r="F4000" s="737" t="s">
        <v>5920</v>
      </c>
    </row>
    <row r="4001" spans="1:6" ht="16.5" customHeight="1">
      <c r="A4001" s="737">
        <f t="shared" si="62"/>
        <v>3996</v>
      </c>
      <c r="B4001" s="737" t="s">
        <v>6395</v>
      </c>
      <c r="C4001" s="737" t="s">
        <v>2360</v>
      </c>
      <c r="D4001" s="737" t="s">
        <v>2364</v>
      </c>
      <c r="E4001" s="737">
        <v>2002</v>
      </c>
      <c r="F4001" s="737" t="s">
        <v>5920</v>
      </c>
    </row>
    <row r="4002" spans="1:6" ht="16.5" customHeight="1">
      <c r="A4002" s="737">
        <f t="shared" si="62"/>
        <v>3997</v>
      </c>
      <c r="B4002" s="737" t="s">
        <v>6396</v>
      </c>
      <c r="C4002" s="737" t="s">
        <v>2360</v>
      </c>
      <c r="D4002" s="737" t="s">
        <v>2364</v>
      </c>
      <c r="E4002" s="737">
        <v>2002</v>
      </c>
      <c r="F4002" s="737" t="s">
        <v>5920</v>
      </c>
    </row>
    <row r="4003" spans="1:6" ht="16.5" customHeight="1">
      <c r="A4003" s="737">
        <f t="shared" si="62"/>
        <v>3998</v>
      </c>
      <c r="B4003" s="737" t="s">
        <v>6397</v>
      </c>
      <c r="C4003" s="737" t="s">
        <v>2360</v>
      </c>
      <c r="D4003" s="737" t="s">
        <v>2364</v>
      </c>
      <c r="E4003" s="737">
        <v>2002</v>
      </c>
      <c r="F4003" s="737" t="s">
        <v>5920</v>
      </c>
    </row>
    <row r="4004" spans="1:6" ht="16.5" customHeight="1">
      <c r="A4004" s="737">
        <f t="shared" si="62"/>
        <v>3999</v>
      </c>
      <c r="B4004" s="737" t="s">
        <v>6398</v>
      </c>
      <c r="C4004" s="737" t="s">
        <v>2360</v>
      </c>
      <c r="D4004" s="737" t="s">
        <v>2364</v>
      </c>
      <c r="E4004" s="737">
        <v>2003</v>
      </c>
      <c r="F4004" s="737" t="s">
        <v>5920</v>
      </c>
    </row>
    <row r="4005" spans="1:6" ht="16.5" customHeight="1">
      <c r="A4005" s="737">
        <f t="shared" si="62"/>
        <v>4000</v>
      </c>
      <c r="B4005" s="737" t="s">
        <v>6399</v>
      </c>
      <c r="C4005" s="737" t="s">
        <v>2360</v>
      </c>
      <c r="D4005" s="737" t="s">
        <v>2364</v>
      </c>
      <c r="E4005" s="737">
        <v>2003</v>
      </c>
      <c r="F4005" s="737" t="s">
        <v>5920</v>
      </c>
    </row>
    <row r="4006" spans="1:6" ht="16.5" customHeight="1">
      <c r="A4006" s="737">
        <f t="shared" si="62"/>
        <v>4001</v>
      </c>
      <c r="B4006" s="737" t="s">
        <v>6400</v>
      </c>
      <c r="C4006" s="737" t="s">
        <v>2360</v>
      </c>
      <c r="D4006" s="737" t="s">
        <v>2364</v>
      </c>
      <c r="E4006" s="737">
        <v>2003</v>
      </c>
      <c r="F4006" s="737" t="s">
        <v>5920</v>
      </c>
    </row>
    <row r="4007" spans="1:6" ht="16.5" customHeight="1">
      <c r="A4007" s="737">
        <f t="shared" si="62"/>
        <v>4002</v>
      </c>
      <c r="B4007" s="737" t="s">
        <v>6401</v>
      </c>
      <c r="C4007" s="737" t="s">
        <v>2360</v>
      </c>
      <c r="D4007" s="737" t="s">
        <v>2364</v>
      </c>
      <c r="E4007" s="737">
        <v>2003</v>
      </c>
      <c r="F4007" s="737" t="s">
        <v>5920</v>
      </c>
    </row>
    <row r="4008" spans="1:6" ht="16.5" customHeight="1">
      <c r="A4008" s="737">
        <f t="shared" si="62"/>
        <v>4003</v>
      </c>
      <c r="B4008" s="737" t="s">
        <v>6402</v>
      </c>
      <c r="C4008" s="737" t="s">
        <v>2360</v>
      </c>
      <c r="D4008" s="737" t="s">
        <v>2364</v>
      </c>
      <c r="E4008" s="737">
        <v>2003</v>
      </c>
      <c r="F4008" s="737" t="s">
        <v>5920</v>
      </c>
    </row>
    <row r="4009" spans="1:6" ht="16.5" customHeight="1">
      <c r="A4009" s="737">
        <f t="shared" si="62"/>
        <v>4004</v>
      </c>
      <c r="B4009" s="737" t="s">
        <v>6403</v>
      </c>
      <c r="C4009" s="737" t="s">
        <v>2360</v>
      </c>
      <c r="D4009" s="737" t="s">
        <v>2364</v>
      </c>
      <c r="E4009" s="737">
        <v>2003</v>
      </c>
      <c r="F4009" s="737" t="s">
        <v>5920</v>
      </c>
    </row>
    <row r="4010" spans="1:6" ht="16.5" customHeight="1">
      <c r="A4010" s="737">
        <f t="shared" si="62"/>
        <v>4005</v>
      </c>
      <c r="B4010" s="737" t="s">
        <v>6404</v>
      </c>
      <c r="C4010" s="737" t="s">
        <v>2360</v>
      </c>
      <c r="D4010" s="737" t="s">
        <v>2364</v>
      </c>
      <c r="E4010" s="737">
        <v>2003</v>
      </c>
      <c r="F4010" s="737" t="s">
        <v>5920</v>
      </c>
    </row>
    <row r="4011" spans="1:6" ht="16.5" customHeight="1">
      <c r="A4011" s="737">
        <f t="shared" si="62"/>
        <v>4006</v>
      </c>
      <c r="B4011" s="737" t="s">
        <v>6405</v>
      </c>
      <c r="C4011" s="737" t="s">
        <v>2360</v>
      </c>
      <c r="D4011" s="737" t="s">
        <v>2364</v>
      </c>
      <c r="E4011" s="737">
        <v>2003</v>
      </c>
      <c r="F4011" s="737" t="s">
        <v>5920</v>
      </c>
    </row>
    <row r="4012" spans="1:6" ht="16.5" customHeight="1">
      <c r="A4012" s="737">
        <f t="shared" si="62"/>
        <v>4007</v>
      </c>
      <c r="B4012" s="737" t="s">
        <v>6406</v>
      </c>
      <c r="C4012" s="737" t="s">
        <v>2360</v>
      </c>
      <c r="D4012" s="737" t="s">
        <v>2364</v>
      </c>
      <c r="E4012" s="737">
        <v>2003</v>
      </c>
      <c r="F4012" s="737" t="s">
        <v>5920</v>
      </c>
    </row>
    <row r="4013" spans="1:6" ht="16.5" customHeight="1">
      <c r="A4013" s="737">
        <f t="shared" si="62"/>
        <v>4008</v>
      </c>
      <c r="B4013" s="737" t="s">
        <v>6407</v>
      </c>
      <c r="C4013" s="737" t="s">
        <v>2360</v>
      </c>
      <c r="D4013" s="737" t="s">
        <v>2364</v>
      </c>
      <c r="E4013" s="737">
        <v>2003</v>
      </c>
      <c r="F4013" s="737" t="s">
        <v>5920</v>
      </c>
    </row>
    <row r="4014" spans="1:6" ht="16.5" customHeight="1">
      <c r="A4014" s="737">
        <f t="shared" si="62"/>
        <v>4009</v>
      </c>
      <c r="B4014" s="737" t="s">
        <v>6408</v>
      </c>
      <c r="C4014" s="737" t="s">
        <v>2360</v>
      </c>
      <c r="D4014" s="737" t="s">
        <v>2364</v>
      </c>
      <c r="E4014" s="737">
        <v>2003</v>
      </c>
      <c r="F4014" s="737" t="s">
        <v>5920</v>
      </c>
    </row>
    <row r="4015" spans="1:6" ht="16.5" customHeight="1">
      <c r="A4015" s="737">
        <f t="shared" si="62"/>
        <v>4010</v>
      </c>
      <c r="B4015" s="737" t="s">
        <v>6409</v>
      </c>
      <c r="C4015" s="737" t="s">
        <v>2360</v>
      </c>
      <c r="D4015" s="737" t="s">
        <v>2364</v>
      </c>
      <c r="E4015" s="737">
        <v>2004</v>
      </c>
      <c r="F4015" s="737" t="s">
        <v>5920</v>
      </c>
    </row>
    <row r="4016" spans="1:6" ht="16.5" customHeight="1">
      <c r="A4016" s="737">
        <f t="shared" si="62"/>
        <v>4011</v>
      </c>
      <c r="B4016" s="737" t="s">
        <v>6410</v>
      </c>
      <c r="C4016" s="737" t="s">
        <v>2360</v>
      </c>
      <c r="D4016" s="737" t="s">
        <v>2364</v>
      </c>
      <c r="E4016" s="737">
        <v>2006</v>
      </c>
      <c r="F4016" s="737" t="s">
        <v>5920</v>
      </c>
    </row>
    <row r="4017" spans="1:6" ht="16.5" customHeight="1">
      <c r="A4017" s="737">
        <f t="shared" si="62"/>
        <v>4012</v>
      </c>
      <c r="B4017" s="737" t="s">
        <v>6411</v>
      </c>
      <c r="C4017" s="737" t="s">
        <v>2360</v>
      </c>
      <c r="D4017" s="737" t="s">
        <v>2364</v>
      </c>
      <c r="E4017" s="737">
        <v>2006</v>
      </c>
      <c r="F4017" s="737" t="s">
        <v>5920</v>
      </c>
    </row>
    <row r="4018" spans="1:6" ht="16.5" customHeight="1">
      <c r="A4018" s="737">
        <f t="shared" si="62"/>
        <v>4013</v>
      </c>
      <c r="B4018" s="737" t="s">
        <v>6412</v>
      </c>
      <c r="C4018" s="737" t="s">
        <v>2360</v>
      </c>
      <c r="D4018" s="737" t="s">
        <v>2364</v>
      </c>
      <c r="E4018" s="737">
        <v>2006</v>
      </c>
      <c r="F4018" s="737" t="s">
        <v>5920</v>
      </c>
    </row>
    <row r="4019" spans="1:6" ht="16.5" customHeight="1">
      <c r="A4019" s="737">
        <f t="shared" si="62"/>
        <v>4014</v>
      </c>
      <c r="B4019" s="737" t="s">
        <v>6413</v>
      </c>
      <c r="C4019" s="737" t="s">
        <v>2360</v>
      </c>
      <c r="D4019" s="737" t="s">
        <v>2364</v>
      </c>
      <c r="E4019" s="737">
        <v>2007</v>
      </c>
      <c r="F4019" s="737" t="s">
        <v>5920</v>
      </c>
    </row>
    <row r="4020" spans="1:6" ht="16.5" customHeight="1">
      <c r="A4020" s="737">
        <f t="shared" si="62"/>
        <v>4015</v>
      </c>
      <c r="B4020" s="737" t="s">
        <v>6414</v>
      </c>
      <c r="C4020" s="737" t="s">
        <v>2360</v>
      </c>
      <c r="D4020" s="737" t="s">
        <v>2364</v>
      </c>
      <c r="E4020" s="737">
        <v>2007</v>
      </c>
      <c r="F4020" s="737" t="s">
        <v>5920</v>
      </c>
    </row>
    <row r="4021" spans="1:6" ht="16.5" customHeight="1">
      <c r="A4021" s="737">
        <f t="shared" si="62"/>
        <v>4016</v>
      </c>
      <c r="B4021" s="737" t="s">
        <v>6415</v>
      </c>
      <c r="C4021" s="737" t="s">
        <v>2360</v>
      </c>
      <c r="D4021" s="737" t="s">
        <v>2364</v>
      </c>
      <c r="E4021" s="737">
        <v>2008</v>
      </c>
      <c r="F4021" s="737" t="s">
        <v>5920</v>
      </c>
    </row>
    <row r="4022" spans="1:6" ht="16.5" customHeight="1">
      <c r="A4022" s="737">
        <f t="shared" si="62"/>
        <v>4017</v>
      </c>
      <c r="B4022" s="737" t="s">
        <v>6416</v>
      </c>
      <c r="C4022" s="737" t="s">
        <v>2360</v>
      </c>
      <c r="D4022" s="737" t="s">
        <v>2364</v>
      </c>
      <c r="E4022" s="737">
        <v>2008</v>
      </c>
      <c r="F4022" s="737" t="s">
        <v>5920</v>
      </c>
    </row>
    <row r="4023" spans="1:6" ht="16.5" customHeight="1">
      <c r="A4023" s="737">
        <f t="shared" si="62"/>
        <v>4018</v>
      </c>
      <c r="B4023" s="737" t="s">
        <v>6417</v>
      </c>
      <c r="C4023" s="737" t="s">
        <v>2360</v>
      </c>
      <c r="D4023" s="737" t="s">
        <v>2364</v>
      </c>
      <c r="E4023" s="737">
        <v>2008</v>
      </c>
      <c r="F4023" s="737" t="s">
        <v>5920</v>
      </c>
    </row>
    <row r="4024" spans="1:6" ht="16.5" customHeight="1">
      <c r="A4024" s="737">
        <f t="shared" si="62"/>
        <v>4019</v>
      </c>
      <c r="B4024" s="737" t="s">
        <v>6418</v>
      </c>
      <c r="C4024" s="737" t="s">
        <v>2360</v>
      </c>
      <c r="D4024" s="737" t="s">
        <v>2364</v>
      </c>
      <c r="E4024" s="737">
        <v>2009</v>
      </c>
      <c r="F4024" s="737" t="s">
        <v>5920</v>
      </c>
    </row>
    <row r="4025" spans="1:6" ht="16.5" customHeight="1">
      <c r="A4025" s="737">
        <f t="shared" si="62"/>
        <v>4020</v>
      </c>
      <c r="B4025" s="737" t="s">
        <v>6419</v>
      </c>
      <c r="C4025" s="737" t="s">
        <v>2360</v>
      </c>
      <c r="D4025" s="737" t="s">
        <v>2364</v>
      </c>
      <c r="E4025" s="737">
        <v>2009</v>
      </c>
      <c r="F4025" s="737" t="s">
        <v>5920</v>
      </c>
    </row>
    <row r="4026" spans="1:6" ht="16.5" customHeight="1">
      <c r="A4026" s="737">
        <f t="shared" si="62"/>
        <v>4021</v>
      </c>
      <c r="B4026" s="737" t="s">
        <v>6420</v>
      </c>
      <c r="C4026" s="737" t="s">
        <v>2360</v>
      </c>
      <c r="D4026" s="737" t="s">
        <v>2364</v>
      </c>
      <c r="E4026" s="737">
        <v>2009</v>
      </c>
      <c r="F4026" s="737" t="s">
        <v>5920</v>
      </c>
    </row>
    <row r="4027" spans="1:6" ht="16.5" customHeight="1">
      <c r="A4027" s="737">
        <f t="shared" si="62"/>
        <v>4022</v>
      </c>
      <c r="B4027" s="737" t="s">
        <v>6421</v>
      </c>
      <c r="C4027" s="737" t="s">
        <v>2360</v>
      </c>
      <c r="D4027" s="737" t="s">
        <v>2364</v>
      </c>
      <c r="E4027" s="737">
        <v>2009</v>
      </c>
      <c r="F4027" s="737" t="s">
        <v>5920</v>
      </c>
    </row>
    <row r="4028" spans="1:6" ht="16.5" customHeight="1">
      <c r="A4028" s="737">
        <f t="shared" si="62"/>
        <v>4023</v>
      </c>
      <c r="B4028" s="737" t="s">
        <v>6422</v>
      </c>
      <c r="C4028" s="737" t="s">
        <v>2360</v>
      </c>
      <c r="D4028" s="737" t="s">
        <v>2364</v>
      </c>
      <c r="E4028" s="737">
        <v>2009</v>
      </c>
      <c r="F4028" s="737" t="s">
        <v>5920</v>
      </c>
    </row>
    <row r="4029" spans="1:6" ht="16.5" customHeight="1">
      <c r="A4029" s="737">
        <f t="shared" si="62"/>
        <v>4024</v>
      </c>
      <c r="B4029" s="737" t="s">
        <v>6423</v>
      </c>
      <c r="C4029" s="737" t="s">
        <v>2360</v>
      </c>
      <c r="D4029" s="737" t="s">
        <v>2364</v>
      </c>
      <c r="E4029" s="737">
        <v>2009</v>
      </c>
      <c r="F4029" s="737" t="s">
        <v>5920</v>
      </c>
    </row>
    <row r="4030" spans="1:6" ht="16.5" customHeight="1">
      <c r="A4030" s="737">
        <f t="shared" si="62"/>
        <v>4025</v>
      </c>
      <c r="B4030" s="737" t="s">
        <v>6424</v>
      </c>
      <c r="C4030" s="737" t="s">
        <v>2360</v>
      </c>
      <c r="D4030" s="737" t="s">
        <v>2364</v>
      </c>
      <c r="E4030" s="737">
        <v>2009</v>
      </c>
      <c r="F4030" s="737" t="s">
        <v>5920</v>
      </c>
    </row>
    <row r="4031" spans="1:6" ht="16.5" customHeight="1">
      <c r="A4031" s="737">
        <f t="shared" si="62"/>
        <v>4026</v>
      </c>
      <c r="B4031" s="737" t="s">
        <v>6425</v>
      </c>
      <c r="C4031" s="737" t="s">
        <v>2360</v>
      </c>
      <c r="D4031" s="737" t="s">
        <v>2364</v>
      </c>
      <c r="E4031" s="737">
        <v>2009</v>
      </c>
      <c r="F4031" s="737" t="s">
        <v>5920</v>
      </c>
    </row>
    <row r="4032" spans="1:6" ht="16.5" customHeight="1">
      <c r="A4032" s="737">
        <f t="shared" si="62"/>
        <v>4027</v>
      </c>
      <c r="B4032" s="737" t="s">
        <v>6426</v>
      </c>
      <c r="C4032" s="737" t="s">
        <v>2360</v>
      </c>
      <c r="D4032" s="737" t="s">
        <v>2364</v>
      </c>
      <c r="E4032" s="737">
        <v>2009</v>
      </c>
      <c r="F4032" s="737" t="s">
        <v>5920</v>
      </c>
    </row>
    <row r="4033" spans="1:6" ht="16.5" customHeight="1">
      <c r="A4033" s="737">
        <f t="shared" si="62"/>
        <v>4028</v>
      </c>
      <c r="B4033" s="737" t="s">
        <v>6427</v>
      </c>
      <c r="C4033" s="737" t="s">
        <v>2360</v>
      </c>
      <c r="D4033" s="737" t="s">
        <v>2364</v>
      </c>
      <c r="E4033" s="737">
        <v>2009</v>
      </c>
      <c r="F4033" s="737" t="s">
        <v>5920</v>
      </c>
    </row>
    <row r="4034" spans="1:6" ht="16.5" customHeight="1">
      <c r="A4034" s="737">
        <f t="shared" si="62"/>
        <v>4029</v>
      </c>
      <c r="B4034" s="737" t="s">
        <v>6428</v>
      </c>
      <c r="C4034" s="737" t="s">
        <v>2360</v>
      </c>
      <c r="D4034" s="737" t="s">
        <v>2364</v>
      </c>
      <c r="E4034" s="737">
        <v>2009</v>
      </c>
      <c r="F4034" s="737" t="s">
        <v>5920</v>
      </c>
    </row>
    <row r="4035" spans="1:6" ht="16.5" customHeight="1">
      <c r="A4035" s="737">
        <f t="shared" si="62"/>
        <v>4030</v>
      </c>
      <c r="B4035" s="737" t="s">
        <v>6429</v>
      </c>
      <c r="C4035" s="737" t="s">
        <v>2360</v>
      </c>
      <c r="D4035" s="737" t="s">
        <v>2364</v>
      </c>
      <c r="E4035" s="737">
        <v>2009</v>
      </c>
      <c r="F4035" s="737" t="s">
        <v>5920</v>
      </c>
    </row>
    <row r="4036" spans="1:6" ht="16.5" customHeight="1">
      <c r="A4036" s="737">
        <f t="shared" si="62"/>
        <v>4031</v>
      </c>
      <c r="B4036" s="737" t="s">
        <v>6430</v>
      </c>
      <c r="C4036" s="737" t="s">
        <v>2360</v>
      </c>
      <c r="D4036" s="737" t="s">
        <v>2364</v>
      </c>
      <c r="E4036" s="737">
        <v>2009</v>
      </c>
      <c r="F4036" s="737" t="s">
        <v>5920</v>
      </c>
    </row>
    <row r="4037" spans="1:6" ht="16.5" customHeight="1">
      <c r="A4037" s="737">
        <f t="shared" si="62"/>
        <v>4032</v>
      </c>
      <c r="B4037" s="737" t="s">
        <v>6431</v>
      </c>
      <c r="C4037" s="737" t="s">
        <v>2360</v>
      </c>
      <c r="D4037" s="737" t="s">
        <v>2364</v>
      </c>
      <c r="E4037" s="737">
        <v>2009</v>
      </c>
      <c r="F4037" s="737" t="s">
        <v>5920</v>
      </c>
    </row>
    <row r="4038" spans="1:6" ht="16.5" customHeight="1">
      <c r="A4038" s="737">
        <f t="shared" si="62"/>
        <v>4033</v>
      </c>
      <c r="B4038" s="737" t="s">
        <v>6432</v>
      </c>
      <c r="C4038" s="737" t="s">
        <v>2360</v>
      </c>
      <c r="D4038" s="737" t="s">
        <v>2364</v>
      </c>
      <c r="E4038" s="737">
        <v>2009</v>
      </c>
      <c r="F4038" s="737" t="s">
        <v>5920</v>
      </c>
    </row>
    <row r="4039" spans="1:6" ht="16.5" customHeight="1">
      <c r="A4039" s="737">
        <f t="shared" si="62"/>
        <v>4034</v>
      </c>
      <c r="B4039" s="737" t="s">
        <v>6433</v>
      </c>
      <c r="C4039" s="737" t="s">
        <v>2360</v>
      </c>
      <c r="D4039" s="737" t="s">
        <v>2364</v>
      </c>
      <c r="E4039" s="737">
        <v>2009</v>
      </c>
      <c r="F4039" s="737" t="s">
        <v>5920</v>
      </c>
    </row>
    <row r="4040" spans="1:6" ht="16.5" customHeight="1">
      <c r="A4040" s="737">
        <f t="shared" ref="A4040:A4103" si="63">A4039+1</f>
        <v>4035</v>
      </c>
      <c r="B4040" s="737" t="s">
        <v>6434</v>
      </c>
      <c r="C4040" s="737" t="s">
        <v>2360</v>
      </c>
      <c r="D4040" s="737" t="s">
        <v>2364</v>
      </c>
      <c r="E4040" s="737">
        <v>2009</v>
      </c>
      <c r="F4040" s="737" t="s">
        <v>5920</v>
      </c>
    </row>
    <row r="4041" spans="1:6" ht="16.5" customHeight="1">
      <c r="A4041" s="737">
        <f t="shared" si="63"/>
        <v>4036</v>
      </c>
      <c r="B4041" s="737" t="s">
        <v>6435</v>
      </c>
      <c r="C4041" s="737" t="s">
        <v>2360</v>
      </c>
      <c r="D4041" s="737" t="s">
        <v>2364</v>
      </c>
      <c r="E4041" s="737">
        <v>2009</v>
      </c>
      <c r="F4041" s="737" t="s">
        <v>5920</v>
      </c>
    </row>
    <row r="4042" spans="1:6" ht="16.5" customHeight="1">
      <c r="A4042" s="737">
        <f t="shared" si="63"/>
        <v>4037</v>
      </c>
      <c r="B4042" s="737" t="s">
        <v>6436</v>
      </c>
      <c r="C4042" s="737" t="s">
        <v>2360</v>
      </c>
      <c r="D4042" s="737" t="s">
        <v>2364</v>
      </c>
      <c r="E4042" s="737">
        <v>2009</v>
      </c>
      <c r="F4042" s="737" t="s">
        <v>5920</v>
      </c>
    </row>
    <row r="4043" spans="1:6" ht="16.5" customHeight="1">
      <c r="A4043" s="737">
        <f t="shared" si="63"/>
        <v>4038</v>
      </c>
      <c r="B4043" s="737" t="s">
        <v>6437</v>
      </c>
      <c r="C4043" s="737" t="s">
        <v>2360</v>
      </c>
      <c r="D4043" s="737" t="s">
        <v>2364</v>
      </c>
      <c r="E4043" s="737">
        <v>2009</v>
      </c>
      <c r="F4043" s="737" t="s">
        <v>5920</v>
      </c>
    </row>
    <row r="4044" spans="1:6" ht="16.5" customHeight="1">
      <c r="A4044" s="737">
        <f t="shared" si="63"/>
        <v>4039</v>
      </c>
      <c r="B4044" s="737" t="s">
        <v>6438</v>
      </c>
      <c r="C4044" s="737" t="s">
        <v>2360</v>
      </c>
      <c r="D4044" s="737" t="s">
        <v>2364</v>
      </c>
      <c r="E4044" s="737">
        <v>2009</v>
      </c>
      <c r="F4044" s="737" t="s">
        <v>5920</v>
      </c>
    </row>
    <row r="4045" spans="1:6" ht="16.5" customHeight="1">
      <c r="A4045" s="737">
        <f t="shared" si="63"/>
        <v>4040</v>
      </c>
      <c r="B4045" s="737" t="s">
        <v>6439</v>
      </c>
      <c r="C4045" s="737" t="s">
        <v>2360</v>
      </c>
      <c r="D4045" s="737" t="s">
        <v>2364</v>
      </c>
      <c r="E4045" s="737">
        <v>2009</v>
      </c>
      <c r="F4045" s="737" t="s">
        <v>5920</v>
      </c>
    </row>
    <row r="4046" spans="1:6" ht="16.5" customHeight="1">
      <c r="A4046" s="737">
        <f t="shared" si="63"/>
        <v>4041</v>
      </c>
      <c r="B4046" s="737" t="s">
        <v>6440</v>
      </c>
      <c r="C4046" s="737" t="s">
        <v>2360</v>
      </c>
      <c r="D4046" s="737" t="s">
        <v>2364</v>
      </c>
      <c r="E4046" s="737">
        <v>2009</v>
      </c>
      <c r="F4046" s="737" t="s">
        <v>5920</v>
      </c>
    </row>
    <row r="4047" spans="1:6" ht="16.5" customHeight="1">
      <c r="A4047" s="737">
        <f t="shared" si="63"/>
        <v>4042</v>
      </c>
      <c r="B4047" s="737" t="s">
        <v>6441</v>
      </c>
      <c r="C4047" s="737" t="s">
        <v>2360</v>
      </c>
      <c r="D4047" s="737" t="s">
        <v>2364</v>
      </c>
      <c r="E4047" s="737">
        <v>2009</v>
      </c>
      <c r="F4047" s="737" t="s">
        <v>5920</v>
      </c>
    </row>
    <row r="4048" spans="1:6" ht="16.5" customHeight="1">
      <c r="A4048" s="737">
        <f t="shared" si="63"/>
        <v>4043</v>
      </c>
      <c r="B4048" s="737" t="s">
        <v>6442</v>
      </c>
      <c r="C4048" s="737" t="s">
        <v>2360</v>
      </c>
      <c r="D4048" s="737" t="s">
        <v>2364</v>
      </c>
      <c r="E4048" s="737">
        <v>2009</v>
      </c>
      <c r="F4048" s="737" t="s">
        <v>5920</v>
      </c>
    </row>
    <row r="4049" spans="1:6" ht="16.5" customHeight="1">
      <c r="A4049" s="737">
        <f t="shared" si="63"/>
        <v>4044</v>
      </c>
      <c r="B4049" s="737" t="s">
        <v>6443</v>
      </c>
      <c r="C4049" s="737" t="s">
        <v>2360</v>
      </c>
      <c r="D4049" s="737" t="s">
        <v>2364</v>
      </c>
      <c r="E4049" s="737">
        <v>2009</v>
      </c>
      <c r="F4049" s="737" t="s">
        <v>5920</v>
      </c>
    </row>
    <row r="4050" spans="1:6" ht="16.5" customHeight="1">
      <c r="A4050" s="737">
        <f t="shared" si="63"/>
        <v>4045</v>
      </c>
      <c r="B4050" s="737" t="s">
        <v>6444</v>
      </c>
      <c r="C4050" s="737" t="s">
        <v>2360</v>
      </c>
      <c r="D4050" s="737" t="s">
        <v>2364</v>
      </c>
      <c r="E4050" s="737">
        <v>2009</v>
      </c>
      <c r="F4050" s="737" t="s">
        <v>5920</v>
      </c>
    </row>
    <row r="4051" spans="1:6" ht="16.5" customHeight="1">
      <c r="A4051" s="737">
        <f t="shared" si="63"/>
        <v>4046</v>
      </c>
      <c r="B4051" s="737" t="s">
        <v>6445</v>
      </c>
      <c r="C4051" s="737" t="s">
        <v>2360</v>
      </c>
      <c r="D4051" s="737" t="s">
        <v>2364</v>
      </c>
      <c r="E4051" s="737">
        <v>2009</v>
      </c>
      <c r="F4051" s="737" t="s">
        <v>5920</v>
      </c>
    </row>
    <row r="4052" spans="1:6" ht="16.5" customHeight="1">
      <c r="A4052" s="737">
        <f t="shared" si="63"/>
        <v>4047</v>
      </c>
      <c r="B4052" s="737" t="s">
        <v>6446</v>
      </c>
      <c r="C4052" s="737" t="s">
        <v>2360</v>
      </c>
      <c r="D4052" s="737" t="s">
        <v>2364</v>
      </c>
      <c r="E4052" s="737">
        <v>2009</v>
      </c>
      <c r="F4052" s="737" t="s">
        <v>5920</v>
      </c>
    </row>
    <row r="4053" spans="1:6" ht="16.5" customHeight="1">
      <c r="A4053" s="737">
        <f t="shared" si="63"/>
        <v>4048</v>
      </c>
      <c r="B4053" s="737" t="s">
        <v>6447</v>
      </c>
      <c r="C4053" s="737" t="s">
        <v>2360</v>
      </c>
      <c r="D4053" s="737" t="s">
        <v>2364</v>
      </c>
      <c r="E4053" s="737">
        <v>2009</v>
      </c>
      <c r="F4053" s="737" t="s">
        <v>5920</v>
      </c>
    </row>
    <row r="4054" spans="1:6" ht="16.5" customHeight="1">
      <c r="A4054" s="737">
        <f t="shared" si="63"/>
        <v>4049</v>
      </c>
      <c r="B4054" s="737" t="s">
        <v>6448</v>
      </c>
      <c r="C4054" s="737" t="s">
        <v>2360</v>
      </c>
      <c r="D4054" s="737" t="s">
        <v>2364</v>
      </c>
      <c r="E4054" s="737">
        <v>2009</v>
      </c>
      <c r="F4054" s="737" t="s">
        <v>5920</v>
      </c>
    </row>
    <row r="4055" spans="1:6" ht="16.5" customHeight="1">
      <c r="A4055" s="737">
        <f t="shared" si="63"/>
        <v>4050</v>
      </c>
      <c r="B4055" s="737" t="s">
        <v>6449</v>
      </c>
      <c r="C4055" s="737" t="s">
        <v>2360</v>
      </c>
      <c r="D4055" s="737" t="s">
        <v>2364</v>
      </c>
      <c r="E4055" s="737">
        <v>2009</v>
      </c>
      <c r="F4055" s="737" t="s">
        <v>5920</v>
      </c>
    </row>
    <row r="4056" spans="1:6" ht="16.5" customHeight="1">
      <c r="A4056" s="737">
        <f t="shared" si="63"/>
        <v>4051</v>
      </c>
      <c r="B4056" s="737" t="s">
        <v>6450</v>
      </c>
      <c r="C4056" s="737" t="s">
        <v>2360</v>
      </c>
      <c r="D4056" s="737" t="s">
        <v>2364</v>
      </c>
      <c r="E4056" s="737">
        <v>2009</v>
      </c>
      <c r="F4056" s="737" t="s">
        <v>5920</v>
      </c>
    </row>
    <row r="4057" spans="1:6" ht="16.5" customHeight="1">
      <c r="A4057" s="737">
        <f t="shared" si="63"/>
        <v>4052</v>
      </c>
      <c r="B4057" s="737" t="s">
        <v>6451</v>
      </c>
      <c r="C4057" s="737" t="s">
        <v>2360</v>
      </c>
      <c r="D4057" s="737" t="s">
        <v>2364</v>
      </c>
      <c r="E4057" s="737">
        <v>2009</v>
      </c>
      <c r="F4057" s="737" t="s">
        <v>5920</v>
      </c>
    </row>
    <row r="4058" spans="1:6" ht="16.5" customHeight="1">
      <c r="A4058" s="737">
        <f t="shared" si="63"/>
        <v>4053</v>
      </c>
      <c r="B4058" s="737" t="s">
        <v>6452</v>
      </c>
      <c r="C4058" s="737" t="s">
        <v>2360</v>
      </c>
      <c r="D4058" s="737" t="s">
        <v>2364</v>
      </c>
      <c r="E4058" s="737">
        <v>2009</v>
      </c>
      <c r="F4058" s="737" t="s">
        <v>5920</v>
      </c>
    </row>
    <row r="4059" spans="1:6" ht="16.5" customHeight="1">
      <c r="A4059" s="737">
        <f t="shared" si="63"/>
        <v>4054</v>
      </c>
      <c r="B4059" s="737" t="s">
        <v>6453</v>
      </c>
      <c r="C4059" s="737" t="s">
        <v>2360</v>
      </c>
      <c r="D4059" s="737" t="s">
        <v>2364</v>
      </c>
      <c r="E4059" s="737">
        <v>2009</v>
      </c>
      <c r="F4059" s="737" t="s">
        <v>5920</v>
      </c>
    </row>
    <row r="4060" spans="1:6" ht="16.5" customHeight="1">
      <c r="A4060" s="737">
        <f t="shared" si="63"/>
        <v>4055</v>
      </c>
      <c r="B4060" s="737" t="s">
        <v>6454</v>
      </c>
      <c r="C4060" s="737" t="s">
        <v>2360</v>
      </c>
      <c r="D4060" s="737" t="s">
        <v>2364</v>
      </c>
      <c r="E4060" s="737">
        <v>2009</v>
      </c>
      <c r="F4060" s="737" t="s">
        <v>5920</v>
      </c>
    </row>
    <row r="4061" spans="1:6" ht="16.5" customHeight="1">
      <c r="A4061" s="737">
        <f t="shared" si="63"/>
        <v>4056</v>
      </c>
      <c r="B4061" s="737" t="s">
        <v>6455</v>
      </c>
      <c r="C4061" s="737" t="s">
        <v>2360</v>
      </c>
      <c r="D4061" s="737" t="s">
        <v>2364</v>
      </c>
      <c r="E4061" s="737">
        <v>2009</v>
      </c>
      <c r="F4061" s="737" t="s">
        <v>5920</v>
      </c>
    </row>
    <row r="4062" spans="1:6" ht="16.5" customHeight="1">
      <c r="A4062" s="737">
        <f t="shared" si="63"/>
        <v>4057</v>
      </c>
      <c r="B4062" s="737" t="s">
        <v>6456</v>
      </c>
      <c r="C4062" s="737" t="s">
        <v>2360</v>
      </c>
      <c r="D4062" s="737" t="s">
        <v>2364</v>
      </c>
      <c r="E4062" s="737">
        <v>2009</v>
      </c>
      <c r="F4062" s="737" t="s">
        <v>5920</v>
      </c>
    </row>
    <row r="4063" spans="1:6" ht="16.5" customHeight="1">
      <c r="A4063" s="737">
        <f t="shared" si="63"/>
        <v>4058</v>
      </c>
      <c r="B4063" s="737" t="s">
        <v>6457</v>
      </c>
      <c r="C4063" s="737" t="s">
        <v>2360</v>
      </c>
      <c r="D4063" s="737" t="s">
        <v>2364</v>
      </c>
      <c r="E4063" s="737">
        <v>2009</v>
      </c>
      <c r="F4063" s="737" t="s">
        <v>5920</v>
      </c>
    </row>
    <row r="4064" spans="1:6" ht="16.5" customHeight="1">
      <c r="A4064" s="737">
        <f t="shared" si="63"/>
        <v>4059</v>
      </c>
      <c r="B4064" s="737" t="s">
        <v>6458</v>
      </c>
      <c r="C4064" s="737" t="s">
        <v>2360</v>
      </c>
      <c r="D4064" s="737" t="s">
        <v>2364</v>
      </c>
      <c r="E4064" s="737">
        <v>2009</v>
      </c>
      <c r="F4064" s="737" t="s">
        <v>5920</v>
      </c>
    </row>
    <row r="4065" spans="1:6" ht="16.5" customHeight="1">
      <c r="A4065" s="737">
        <f t="shared" si="63"/>
        <v>4060</v>
      </c>
      <c r="B4065" s="737" t="s">
        <v>6459</v>
      </c>
      <c r="C4065" s="737" t="s">
        <v>2360</v>
      </c>
      <c r="D4065" s="737" t="s">
        <v>2364</v>
      </c>
      <c r="E4065" s="737">
        <v>2009</v>
      </c>
      <c r="F4065" s="737" t="s">
        <v>5920</v>
      </c>
    </row>
    <row r="4066" spans="1:6" ht="16.5" customHeight="1">
      <c r="A4066" s="737">
        <f t="shared" si="63"/>
        <v>4061</v>
      </c>
      <c r="B4066" s="737" t="s">
        <v>6460</v>
      </c>
      <c r="C4066" s="737" t="s">
        <v>2360</v>
      </c>
      <c r="D4066" s="737" t="s">
        <v>2364</v>
      </c>
      <c r="E4066" s="737">
        <v>2009</v>
      </c>
      <c r="F4066" s="737" t="s">
        <v>5920</v>
      </c>
    </row>
    <row r="4067" spans="1:6" ht="16.5" customHeight="1">
      <c r="A4067" s="737">
        <f t="shared" si="63"/>
        <v>4062</v>
      </c>
      <c r="B4067" s="737" t="s">
        <v>6461</v>
      </c>
      <c r="C4067" s="737" t="s">
        <v>2360</v>
      </c>
      <c r="D4067" s="737" t="s">
        <v>2364</v>
      </c>
      <c r="E4067" s="737">
        <v>2009</v>
      </c>
      <c r="F4067" s="737" t="s">
        <v>5920</v>
      </c>
    </row>
    <row r="4068" spans="1:6" ht="16.5" customHeight="1">
      <c r="A4068" s="737">
        <f t="shared" si="63"/>
        <v>4063</v>
      </c>
      <c r="B4068" s="737" t="s">
        <v>6462</v>
      </c>
      <c r="C4068" s="737" t="s">
        <v>2360</v>
      </c>
      <c r="D4068" s="737" t="s">
        <v>2364</v>
      </c>
      <c r="E4068" s="737">
        <v>2009</v>
      </c>
      <c r="F4068" s="737" t="s">
        <v>5920</v>
      </c>
    </row>
    <row r="4069" spans="1:6" ht="16.5" customHeight="1">
      <c r="A4069" s="737">
        <f t="shared" si="63"/>
        <v>4064</v>
      </c>
      <c r="B4069" s="737" t="s">
        <v>6463</v>
      </c>
      <c r="C4069" s="737" t="s">
        <v>2360</v>
      </c>
      <c r="D4069" s="737" t="s">
        <v>2364</v>
      </c>
      <c r="E4069" s="737">
        <v>2009</v>
      </c>
      <c r="F4069" s="737" t="s">
        <v>5920</v>
      </c>
    </row>
    <row r="4070" spans="1:6" ht="16.5" customHeight="1">
      <c r="A4070" s="737">
        <f t="shared" si="63"/>
        <v>4065</v>
      </c>
      <c r="B4070" s="737" t="s">
        <v>6464</v>
      </c>
      <c r="C4070" s="737" t="s">
        <v>2360</v>
      </c>
      <c r="D4070" s="737" t="s">
        <v>2364</v>
      </c>
      <c r="E4070" s="737">
        <v>2009</v>
      </c>
      <c r="F4070" s="737" t="s">
        <v>5920</v>
      </c>
    </row>
    <row r="4071" spans="1:6" ht="16.5" customHeight="1">
      <c r="A4071" s="737">
        <f t="shared" si="63"/>
        <v>4066</v>
      </c>
      <c r="B4071" s="737" t="s">
        <v>6465</v>
      </c>
      <c r="C4071" s="737" t="s">
        <v>2360</v>
      </c>
      <c r="D4071" s="737" t="s">
        <v>2364</v>
      </c>
      <c r="E4071" s="737">
        <v>2009</v>
      </c>
      <c r="F4071" s="737" t="s">
        <v>5920</v>
      </c>
    </row>
    <row r="4072" spans="1:6" ht="16.5" customHeight="1">
      <c r="A4072" s="737">
        <f t="shared" si="63"/>
        <v>4067</v>
      </c>
      <c r="B4072" s="737" t="s">
        <v>6466</v>
      </c>
      <c r="C4072" s="737" t="s">
        <v>2360</v>
      </c>
      <c r="D4072" s="737" t="s">
        <v>2364</v>
      </c>
      <c r="E4072" s="737">
        <v>2009</v>
      </c>
      <c r="F4072" s="737" t="s">
        <v>5920</v>
      </c>
    </row>
    <row r="4073" spans="1:6" ht="16.5" customHeight="1">
      <c r="A4073" s="737">
        <f t="shared" si="63"/>
        <v>4068</v>
      </c>
      <c r="B4073" s="737" t="s">
        <v>6467</v>
      </c>
      <c r="C4073" s="737" t="s">
        <v>2360</v>
      </c>
      <c r="D4073" s="737" t="s">
        <v>2364</v>
      </c>
      <c r="E4073" s="737">
        <v>2009</v>
      </c>
      <c r="F4073" s="737" t="s">
        <v>5920</v>
      </c>
    </row>
    <row r="4074" spans="1:6" ht="16.5" customHeight="1">
      <c r="A4074" s="737">
        <f t="shared" si="63"/>
        <v>4069</v>
      </c>
      <c r="B4074" s="737" t="s">
        <v>6468</v>
      </c>
      <c r="C4074" s="737" t="s">
        <v>2360</v>
      </c>
      <c r="D4074" s="737" t="s">
        <v>2364</v>
      </c>
      <c r="E4074" s="737">
        <v>2009</v>
      </c>
      <c r="F4074" s="737" t="s">
        <v>5920</v>
      </c>
    </row>
    <row r="4075" spans="1:6" ht="16.5" customHeight="1">
      <c r="A4075" s="737">
        <f t="shared" si="63"/>
        <v>4070</v>
      </c>
      <c r="B4075" s="737" t="s">
        <v>6469</v>
      </c>
      <c r="C4075" s="737" t="s">
        <v>2360</v>
      </c>
      <c r="D4075" s="737" t="s">
        <v>2364</v>
      </c>
      <c r="E4075" s="737">
        <v>2009</v>
      </c>
      <c r="F4075" s="737" t="s">
        <v>5920</v>
      </c>
    </row>
    <row r="4076" spans="1:6" ht="16.5" customHeight="1">
      <c r="A4076" s="737">
        <f t="shared" si="63"/>
        <v>4071</v>
      </c>
      <c r="B4076" s="737" t="s">
        <v>6470</v>
      </c>
      <c r="C4076" s="737" t="s">
        <v>2360</v>
      </c>
      <c r="D4076" s="737" t="s">
        <v>2364</v>
      </c>
      <c r="E4076" s="737">
        <v>2009</v>
      </c>
      <c r="F4076" s="737" t="s">
        <v>5920</v>
      </c>
    </row>
    <row r="4077" spans="1:6" ht="16.5" customHeight="1">
      <c r="A4077" s="737">
        <f t="shared" si="63"/>
        <v>4072</v>
      </c>
      <c r="B4077" s="737" t="s">
        <v>6471</v>
      </c>
      <c r="C4077" s="737" t="s">
        <v>2360</v>
      </c>
      <c r="D4077" s="737" t="s">
        <v>2364</v>
      </c>
      <c r="E4077" s="737">
        <v>2009</v>
      </c>
      <c r="F4077" s="737" t="s">
        <v>5920</v>
      </c>
    </row>
    <row r="4078" spans="1:6" ht="16.5" customHeight="1">
      <c r="A4078" s="737">
        <f t="shared" si="63"/>
        <v>4073</v>
      </c>
      <c r="B4078" s="737" t="s">
        <v>6472</v>
      </c>
      <c r="C4078" s="737" t="s">
        <v>2360</v>
      </c>
      <c r="D4078" s="737" t="s">
        <v>2364</v>
      </c>
      <c r="E4078" s="737">
        <v>2009</v>
      </c>
      <c r="F4078" s="737" t="s">
        <v>5920</v>
      </c>
    </row>
    <row r="4079" spans="1:6" ht="16.5" customHeight="1">
      <c r="A4079" s="737">
        <f t="shared" si="63"/>
        <v>4074</v>
      </c>
      <c r="B4079" s="737" t="s">
        <v>6473</v>
      </c>
      <c r="C4079" s="737" t="s">
        <v>2360</v>
      </c>
      <c r="D4079" s="737" t="s">
        <v>2364</v>
      </c>
      <c r="E4079" s="737">
        <v>2009</v>
      </c>
      <c r="F4079" s="737" t="s">
        <v>5920</v>
      </c>
    </row>
    <row r="4080" spans="1:6" ht="16.5" customHeight="1">
      <c r="A4080" s="737">
        <f t="shared" si="63"/>
        <v>4075</v>
      </c>
      <c r="B4080" s="737" t="s">
        <v>6474</v>
      </c>
      <c r="C4080" s="737" t="s">
        <v>2360</v>
      </c>
      <c r="D4080" s="737" t="s">
        <v>2364</v>
      </c>
      <c r="E4080" s="737">
        <v>2009</v>
      </c>
      <c r="F4080" s="737" t="s">
        <v>5920</v>
      </c>
    </row>
    <row r="4081" spans="1:6" ht="16.5" customHeight="1">
      <c r="A4081" s="737">
        <f t="shared" si="63"/>
        <v>4076</v>
      </c>
      <c r="B4081" s="737" t="s">
        <v>6475</v>
      </c>
      <c r="C4081" s="737" t="s">
        <v>2360</v>
      </c>
      <c r="D4081" s="737" t="s">
        <v>2364</v>
      </c>
      <c r="E4081" s="737">
        <v>2009</v>
      </c>
      <c r="F4081" s="737" t="s">
        <v>5920</v>
      </c>
    </row>
    <row r="4082" spans="1:6" ht="16.5" customHeight="1">
      <c r="A4082" s="737">
        <f t="shared" si="63"/>
        <v>4077</v>
      </c>
      <c r="B4082" s="737" t="s">
        <v>6476</v>
      </c>
      <c r="C4082" s="737" t="s">
        <v>2360</v>
      </c>
      <c r="D4082" s="737" t="s">
        <v>2364</v>
      </c>
      <c r="E4082" s="737">
        <v>2009</v>
      </c>
      <c r="F4082" s="737" t="s">
        <v>5920</v>
      </c>
    </row>
    <row r="4083" spans="1:6" ht="16.5" customHeight="1">
      <c r="A4083" s="737">
        <f t="shared" si="63"/>
        <v>4078</v>
      </c>
      <c r="B4083" s="737" t="s">
        <v>6477</v>
      </c>
      <c r="C4083" s="737" t="s">
        <v>2360</v>
      </c>
      <c r="D4083" s="737" t="s">
        <v>2364</v>
      </c>
      <c r="E4083" s="737">
        <v>2009</v>
      </c>
      <c r="F4083" s="737" t="s">
        <v>5920</v>
      </c>
    </row>
    <row r="4084" spans="1:6" ht="16.5" customHeight="1">
      <c r="A4084" s="737">
        <f t="shared" si="63"/>
        <v>4079</v>
      </c>
      <c r="B4084" s="737" t="s">
        <v>6478</v>
      </c>
      <c r="C4084" s="737" t="s">
        <v>2360</v>
      </c>
      <c r="D4084" s="737" t="s">
        <v>2364</v>
      </c>
      <c r="E4084" s="737">
        <v>2009</v>
      </c>
      <c r="F4084" s="737" t="s">
        <v>5920</v>
      </c>
    </row>
    <row r="4085" spans="1:6" ht="16.5" customHeight="1">
      <c r="A4085" s="737">
        <f t="shared" si="63"/>
        <v>4080</v>
      </c>
      <c r="B4085" s="737" t="s">
        <v>6479</v>
      </c>
      <c r="C4085" s="737" t="s">
        <v>2360</v>
      </c>
      <c r="D4085" s="737" t="s">
        <v>2364</v>
      </c>
      <c r="E4085" s="737">
        <v>2009</v>
      </c>
      <c r="F4085" s="737" t="s">
        <v>5920</v>
      </c>
    </row>
    <row r="4086" spans="1:6" ht="16.5" customHeight="1">
      <c r="A4086" s="737">
        <f t="shared" si="63"/>
        <v>4081</v>
      </c>
      <c r="B4086" s="737" t="s">
        <v>6480</v>
      </c>
      <c r="C4086" s="737" t="s">
        <v>2360</v>
      </c>
      <c r="D4086" s="737" t="s">
        <v>2364</v>
      </c>
      <c r="E4086" s="737">
        <v>2009</v>
      </c>
      <c r="F4086" s="737" t="s">
        <v>5920</v>
      </c>
    </row>
    <row r="4087" spans="1:6" ht="16.5" customHeight="1">
      <c r="A4087" s="737">
        <f t="shared" si="63"/>
        <v>4082</v>
      </c>
      <c r="B4087" s="737" t="s">
        <v>6481</v>
      </c>
      <c r="C4087" s="737" t="s">
        <v>2360</v>
      </c>
      <c r="D4087" s="737" t="s">
        <v>2364</v>
      </c>
      <c r="E4087" s="737">
        <v>2009</v>
      </c>
      <c r="F4087" s="737" t="s">
        <v>5920</v>
      </c>
    </row>
    <row r="4088" spans="1:6" ht="16.5" customHeight="1">
      <c r="A4088" s="737">
        <f t="shared" si="63"/>
        <v>4083</v>
      </c>
      <c r="B4088" s="737" t="s">
        <v>6482</v>
      </c>
      <c r="C4088" s="737" t="s">
        <v>2360</v>
      </c>
      <c r="D4088" s="737" t="s">
        <v>2364</v>
      </c>
      <c r="E4088" s="737">
        <v>2009</v>
      </c>
      <c r="F4088" s="737" t="s">
        <v>5920</v>
      </c>
    </row>
    <row r="4089" spans="1:6" ht="16.5" customHeight="1">
      <c r="A4089" s="737">
        <f t="shared" si="63"/>
        <v>4084</v>
      </c>
      <c r="B4089" s="737" t="s">
        <v>6483</v>
      </c>
      <c r="C4089" s="737" t="s">
        <v>2360</v>
      </c>
      <c r="D4089" s="737" t="s">
        <v>2364</v>
      </c>
      <c r="E4089" s="737">
        <v>2009</v>
      </c>
      <c r="F4089" s="737" t="s">
        <v>5920</v>
      </c>
    </row>
    <row r="4090" spans="1:6" ht="16.5" customHeight="1">
      <c r="A4090" s="737">
        <f t="shared" si="63"/>
        <v>4085</v>
      </c>
      <c r="B4090" s="737" t="s">
        <v>6484</v>
      </c>
      <c r="C4090" s="737" t="s">
        <v>2360</v>
      </c>
      <c r="D4090" s="737" t="s">
        <v>2364</v>
      </c>
      <c r="E4090" s="737">
        <v>2009</v>
      </c>
      <c r="F4090" s="737" t="s">
        <v>5920</v>
      </c>
    </row>
    <row r="4091" spans="1:6" ht="16.5" customHeight="1">
      <c r="A4091" s="737">
        <f t="shared" si="63"/>
        <v>4086</v>
      </c>
      <c r="B4091" s="737" t="s">
        <v>6485</v>
      </c>
      <c r="C4091" s="737" t="s">
        <v>2360</v>
      </c>
      <c r="D4091" s="737" t="s">
        <v>2364</v>
      </c>
      <c r="E4091" s="737">
        <v>2009</v>
      </c>
      <c r="F4091" s="737" t="s">
        <v>5920</v>
      </c>
    </row>
    <row r="4092" spans="1:6" ht="16.5" customHeight="1">
      <c r="A4092" s="737">
        <f t="shared" si="63"/>
        <v>4087</v>
      </c>
      <c r="B4092" s="737" t="s">
        <v>6486</v>
      </c>
      <c r="C4092" s="737" t="s">
        <v>2360</v>
      </c>
      <c r="D4092" s="737" t="s">
        <v>2364</v>
      </c>
      <c r="E4092" s="737">
        <v>2009</v>
      </c>
      <c r="F4092" s="737" t="s">
        <v>5920</v>
      </c>
    </row>
    <row r="4093" spans="1:6" ht="16.5" customHeight="1">
      <c r="A4093" s="737">
        <f t="shared" si="63"/>
        <v>4088</v>
      </c>
      <c r="B4093" s="737" t="s">
        <v>6487</v>
      </c>
      <c r="C4093" s="737" t="s">
        <v>2360</v>
      </c>
      <c r="D4093" s="737" t="s">
        <v>2364</v>
      </c>
      <c r="E4093" s="737">
        <v>2009</v>
      </c>
      <c r="F4093" s="737" t="s">
        <v>5920</v>
      </c>
    </row>
    <row r="4094" spans="1:6" ht="16.5" customHeight="1">
      <c r="A4094" s="737">
        <f t="shared" si="63"/>
        <v>4089</v>
      </c>
      <c r="B4094" s="737" t="s">
        <v>6488</v>
      </c>
      <c r="C4094" s="737" t="s">
        <v>2360</v>
      </c>
      <c r="D4094" s="737" t="s">
        <v>2364</v>
      </c>
      <c r="E4094" s="737">
        <v>2009</v>
      </c>
      <c r="F4094" s="737" t="s">
        <v>5920</v>
      </c>
    </row>
    <row r="4095" spans="1:6" ht="16.5" customHeight="1">
      <c r="A4095" s="737">
        <f t="shared" si="63"/>
        <v>4090</v>
      </c>
      <c r="B4095" s="737" t="s">
        <v>6489</v>
      </c>
      <c r="C4095" s="737" t="s">
        <v>2360</v>
      </c>
      <c r="D4095" s="737" t="s">
        <v>2364</v>
      </c>
      <c r="E4095" s="737">
        <v>2009</v>
      </c>
      <c r="F4095" s="737" t="s">
        <v>5920</v>
      </c>
    </row>
    <row r="4096" spans="1:6" ht="16.5" customHeight="1">
      <c r="A4096" s="737">
        <f t="shared" si="63"/>
        <v>4091</v>
      </c>
      <c r="B4096" s="737" t="s">
        <v>6490</v>
      </c>
      <c r="C4096" s="737" t="s">
        <v>2360</v>
      </c>
      <c r="D4096" s="737" t="s">
        <v>2364</v>
      </c>
      <c r="E4096" s="737">
        <v>2009</v>
      </c>
      <c r="F4096" s="737" t="s">
        <v>5920</v>
      </c>
    </row>
    <row r="4097" spans="1:6" ht="16.5" customHeight="1">
      <c r="A4097" s="737">
        <f t="shared" si="63"/>
        <v>4092</v>
      </c>
      <c r="B4097" s="737" t="s">
        <v>6491</v>
      </c>
      <c r="C4097" s="737" t="s">
        <v>2360</v>
      </c>
      <c r="D4097" s="737" t="s">
        <v>2364</v>
      </c>
      <c r="E4097" s="737">
        <v>2009</v>
      </c>
      <c r="F4097" s="737" t="s">
        <v>5920</v>
      </c>
    </row>
    <row r="4098" spans="1:6" ht="16.5" customHeight="1">
      <c r="A4098" s="737">
        <f t="shared" si="63"/>
        <v>4093</v>
      </c>
      <c r="B4098" s="737" t="s">
        <v>6492</v>
      </c>
      <c r="C4098" s="737" t="s">
        <v>2360</v>
      </c>
      <c r="D4098" s="737" t="s">
        <v>2364</v>
      </c>
      <c r="E4098" s="737">
        <v>2010</v>
      </c>
      <c r="F4098" s="737" t="s">
        <v>5920</v>
      </c>
    </row>
    <row r="4099" spans="1:6" ht="16.5" customHeight="1">
      <c r="A4099" s="737">
        <f t="shared" si="63"/>
        <v>4094</v>
      </c>
      <c r="B4099" s="737" t="s">
        <v>6493</v>
      </c>
      <c r="C4099" s="737" t="s">
        <v>2360</v>
      </c>
      <c r="D4099" s="737" t="s">
        <v>2364</v>
      </c>
      <c r="E4099" s="737">
        <v>2010</v>
      </c>
      <c r="F4099" s="737" t="s">
        <v>5920</v>
      </c>
    </row>
    <row r="4100" spans="1:6" ht="16.5" customHeight="1">
      <c r="A4100" s="737">
        <f t="shared" si="63"/>
        <v>4095</v>
      </c>
      <c r="B4100" s="737" t="s">
        <v>6494</v>
      </c>
      <c r="C4100" s="737" t="s">
        <v>2360</v>
      </c>
      <c r="D4100" s="737" t="s">
        <v>2364</v>
      </c>
      <c r="E4100" s="737">
        <v>2010</v>
      </c>
      <c r="F4100" s="737" t="s">
        <v>5920</v>
      </c>
    </row>
    <row r="4101" spans="1:6" ht="16.5" customHeight="1">
      <c r="A4101" s="737">
        <f t="shared" si="63"/>
        <v>4096</v>
      </c>
      <c r="B4101" s="737" t="s">
        <v>6495</v>
      </c>
      <c r="C4101" s="737" t="s">
        <v>2360</v>
      </c>
      <c r="D4101" s="737" t="s">
        <v>2364</v>
      </c>
      <c r="E4101" s="737">
        <v>2010</v>
      </c>
      <c r="F4101" s="737" t="s">
        <v>5920</v>
      </c>
    </row>
    <row r="4102" spans="1:6" ht="16.5" customHeight="1">
      <c r="A4102" s="737">
        <f t="shared" si="63"/>
        <v>4097</v>
      </c>
      <c r="B4102" s="737" t="s">
        <v>6496</v>
      </c>
      <c r="C4102" s="737" t="s">
        <v>2360</v>
      </c>
      <c r="D4102" s="737" t="s">
        <v>2364</v>
      </c>
      <c r="E4102" s="737">
        <v>2010</v>
      </c>
      <c r="F4102" s="737" t="s">
        <v>5920</v>
      </c>
    </row>
    <row r="4103" spans="1:6" ht="16.5" customHeight="1">
      <c r="A4103" s="737">
        <f t="shared" si="63"/>
        <v>4098</v>
      </c>
      <c r="B4103" s="737" t="s">
        <v>6497</v>
      </c>
      <c r="C4103" s="737" t="s">
        <v>2360</v>
      </c>
      <c r="D4103" s="737" t="s">
        <v>2364</v>
      </c>
      <c r="E4103" s="737">
        <v>2010</v>
      </c>
      <c r="F4103" s="737" t="s">
        <v>5920</v>
      </c>
    </row>
    <row r="4104" spans="1:6" ht="16.5" customHeight="1">
      <c r="A4104" s="737">
        <f t="shared" ref="A4104:A4167" si="64">A4103+1</f>
        <v>4099</v>
      </c>
      <c r="B4104" s="737" t="s">
        <v>6498</v>
      </c>
      <c r="C4104" s="737" t="s">
        <v>2360</v>
      </c>
      <c r="D4104" s="737" t="s">
        <v>2364</v>
      </c>
      <c r="E4104" s="737">
        <v>2010</v>
      </c>
      <c r="F4104" s="737" t="s">
        <v>5920</v>
      </c>
    </row>
    <row r="4105" spans="1:6" ht="16.5" customHeight="1">
      <c r="A4105" s="737">
        <f t="shared" si="64"/>
        <v>4100</v>
      </c>
      <c r="B4105" s="737" t="s">
        <v>6499</v>
      </c>
      <c r="C4105" s="737" t="s">
        <v>2360</v>
      </c>
      <c r="D4105" s="737" t="s">
        <v>2364</v>
      </c>
      <c r="E4105" s="737">
        <v>2010</v>
      </c>
      <c r="F4105" s="737" t="s">
        <v>5920</v>
      </c>
    </row>
    <row r="4106" spans="1:6" ht="16.5" customHeight="1">
      <c r="A4106" s="737">
        <f t="shared" si="64"/>
        <v>4101</v>
      </c>
      <c r="B4106" s="737" t="s">
        <v>6500</v>
      </c>
      <c r="C4106" s="737" t="s">
        <v>2360</v>
      </c>
      <c r="D4106" s="737" t="s">
        <v>2364</v>
      </c>
      <c r="E4106" s="737">
        <v>2010</v>
      </c>
      <c r="F4106" s="737" t="s">
        <v>5920</v>
      </c>
    </row>
    <row r="4107" spans="1:6" ht="16.5" customHeight="1">
      <c r="A4107" s="737">
        <f t="shared" si="64"/>
        <v>4102</v>
      </c>
      <c r="B4107" s="737" t="s">
        <v>6501</v>
      </c>
      <c r="C4107" s="737" t="s">
        <v>2360</v>
      </c>
      <c r="D4107" s="737" t="s">
        <v>2364</v>
      </c>
      <c r="E4107" s="737">
        <v>2010</v>
      </c>
      <c r="F4107" s="737" t="s">
        <v>5920</v>
      </c>
    </row>
    <row r="4108" spans="1:6" ht="16.5" customHeight="1">
      <c r="A4108" s="737">
        <f t="shared" si="64"/>
        <v>4103</v>
      </c>
      <c r="B4108" s="737" t="s">
        <v>6502</v>
      </c>
      <c r="C4108" s="737" t="s">
        <v>2360</v>
      </c>
      <c r="D4108" s="737" t="s">
        <v>2364</v>
      </c>
      <c r="E4108" s="737">
        <v>2010</v>
      </c>
      <c r="F4108" s="737" t="s">
        <v>5920</v>
      </c>
    </row>
    <row r="4109" spans="1:6" ht="16.5" customHeight="1">
      <c r="A4109" s="737">
        <f t="shared" si="64"/>
        <v>4104</v>
      </c>
      <c r="B4109" s="737" t="s">
        <v>6503</v>
      </c>
      <c r="C4109" s="737" t="s">
        <v>2360</v>
      </c>
      <c r="D4109" s="737" t="s">
        <v>2364</v>
      </c>
      <c r="E4109" s="737">
        <v>2010</v>
      </c>
      <c r="F4109" s="737" t="s">
        <v>5920</v>
      </c>
    </row>
    <row r="4110" spans="1:6" ht="16.5" customHeight="1">
      <c r="A4110" s="737">
        <f t="shared" si="64"/>
        <v>4105</v>
      </c>
      <c r="B4110" s="737" t="s">
        <v>6504</v>
      </c>
      <c r="C4110" s="737" t="s">
        <v>2360</v>
      </c>
      <c r="D4110" s="737" t="s">
        <v>2364</v>
      </c>
      <c r="E4110" s="737">
        <v>2010</v>
      </c>
      <c r="F4110" s="737" t="s">
        <v>5920</v>
      </c>
    </row>
    <row r="4111" spans="1:6" ht="16.5" customHeight="1">
      <c r="A4111" s="737">
        <f t="shared" si="64"/>
        <v>4106</v>
      </c>
      <c r="B4111" s="737" t="s">
        <v>6505</v>
      </c>
      <c r="C4111" s="737" t="s">
        <v>2360</v>
      </c>
      <c r="D4111" s="737" t="s">
        <v>2364</v>
      </c>
      <c r="E4111" s="737">
        <v>2010</v>
      </c>
      <c r="F4111" s="737" t="s">
        <v>5920</v>
      </c>
    </row>
    <row r="4112" spans="1:6" ht="16.5" customHeight="1">
      <c r="A4112" s="737">
        <f t="shared" si="64"/>
        <v>4107</v>
      </c>
      <c r="B4112" s="737" t="s">
        <v>6506</v>
      </c>
      <c r="C4112" s="737" t="s">
        <v>2360</v>
      </c>
      <c r="D4112" s="737" t="s">
        <v>2364</v>
      </c>
      <c r="E4112" s="737">
        <v>2010</v>
      </c>
      <c r="F4112" s="737" t="s">
        <v>5920</v>
      </c>
    </row>
    <row r="4113" spans="1:6" ht="16.5" customHeight="1">
      <c r="A4113" s="737">
        <f t="shared" si="64"/>
        <v>4108</v>
      </c>
      <c r="B4113" s="737" t="s">
        <v>6507</v>
      </c>
      <c r="C4113" s="737" t="s">
        <v>2360</v>
      </c>
      <c r="D4113" s="737" t="s">
        <v>2364</v>
      </c>
      <c r="E4113" s="737">
        <v>2010</v>
      </c>
      <c r="F4113" s="737" t="s">
        <v>5920</v>
      </c>
    </row>
    <row r="4114" spans="1:6" ht="16.5" customHeight="1">
      <c r="A4114" s="737">
        <f t="shared" si="64"/>
        <v>4109</v>
      </c>
      <c r="B4114" s="737" t="s">
        <v>6508</v>
      </c>
      <c r="C4114" s="737" t="s">
        <v>2360</v>
      </c>
      <c r="D4114" s="737" t="s">
        <v>2364</v>
      </c>
      <c r="E4114" s="737">
        <v>2010</v>
      </c>
      <c r="F4114" s="737" t="s">
        <v>5920</v>
      </c>
    </row>
    <row r="4115" spans="1:6" ht="16.5" customHeight="1">
      <c r="A4115" s="737">
        <f t="shared" si="64"/>
        <v>4110</v>
      </c>
      <c r="B4115" s="737" t="s">
        <v>6509</v>
      </c>
      <c r="C4115" s="737" t="s">
        <v>2360</v>
      </c>
      <c r="D4115" s="737" t="s">
        <v>2364</v>
      </c>
      <c r="E4115" s="737">
        <v>2010</v>
      </c>
      <c r="F4115" s="737" t="s">
        <v>5920</v>
      </c>
    </row>
    <row r="4116" spans="1:6" ht="16.5" customHeight="1">
      <c r="A4116" s="737">
        <f t="shared" si="64"/>
        <v>4111</v>
      </c>
      <c r="B4116" s="737" t="s">
        <v>6510</v>
      </c>
      <c r="C4116" s="737" t="s">
        <v>2360</v>
      </c>
      <c r="D4116" s="737" t="s">
        <v>2364</v>
      </c>
      <c r="E4116" s="737">
        <v>2010</v>
      </c>
      <c r="F4116" s="737" t="s">
        <v>5920</v>
      </c>
    </row>
    <row r="4117" spans="1:6" ht="16.5" customHeight="1">
      <c r="A4117" s="737">
        <f t="shared" si="64"/>
        <v>4112</v>
      </c>
      <c r="B4117" s="737" t="s">
        <v>6511</v>
      </c>
      <c r="C4117" s="737" t="s">
        <v>2360</v>
      </c>
      <c r="D4117" s="737" t="s">
        <v>2364</v>
      </c>
      <c r="E4117" s="737">
        <v>2010</v>
      </c>
      <c r="F4117" s="737" t="s">
        <v>5920</v>
      </c>
    </row>
    <row r="4118" spans="1:6" ht="16.5" customHeight="1">
      <c r="A4118" s="737">
        <f t="shared" si="64"/>
        <v>4113</v>
      </c>
      <c r="B4118" s="737" t="s">
        <v>6512</v>
      </c>
      <c r="C4118" s="737" t="s">
        <v>2360</v>
      </c>
      <c r="D4118" s="737" t="s">
        <v>2364</v>
      </c>
      <c r="E4118" s="737">
        <v>2010</v>
      </c>
      <c r="F4118" s="737" t="s">
        <v>5920</v>
      </c>
    </row>
    <row r="4119" spans="1:6" ht="16.5" customHeight="1">
      <c r="A4119" s="737">
        <f t="shared" si="64"/>
        <v>4114</v>
      </c>
      <c r="B4119" s="737" t="s">
        <v>6513</v>
      </c>
      <c r="C4119" s="737" t="s">
        <v>2360</v>
      </c>
      <c r="D4119" s="737" t="s">
        <v>2364</v>
      </c>
      <c r="E4119" s="737">
        <v>2010</v>
      </c>
      <c r="F4119" s="737" t="s">
        <v>5920</v>
      </c>
    </row>
    <row r="4120" spans="1:6" ht="16.5" customHeight="1">
      <c r="A4120" s="737">
        <f t="shared" si="64"/>
        <v>4115</v>
      </c>
      <c r="B4120" s="737" t="s">
        <v>6514</v>
      </c>
      <c r="C4120" s="737" t="s">
        <v>2360</v>
      </c>
      <c r="D4120" s="737" t="s">
        <v>2364</v>
      </c>
      <c r="E4120" s="737">
        <v>2010</v>
      </c>
      <c r="F4120" s="737" t="s">
        <v>5920</v>
      </c>
    </row>
    <row r="4121" spans="1:6" ht="16.5" customHeight="1">
      <c r="A4121" s="737">
        <f t="shared" si="64"/>
        <v>4116</v>
      </c>
      <c r="B4121" s="737" t="s">
        <v>6515</v>
      </c>
      <c r="C4121" s="737" t="s">
        <v>2360</v>
      </c>
      <c r="D4121" s="737" t="s">
        <v>2364</v>
      </c>
      <c r="E4121" s="737">
        <v>2010</v>
      </c>
      <c r="F4121" s="737" t="s">
        <v>5920</v>
      </c>
    </row>
    <row r="4122" spans="1:6" ht="16.5" customHeight="1">
      <c r="A4122" s="737">
        <f t="shared" si="64"/>
        <v>4117</v>
      </c>
      <c r="B4122" s="737" t="s">
        <v>6516</v>
      </c>
      <c r="C4122" s="737" t="s">
        <v>2360</v>
      </c>
      <c r="D4122" s="737" t="s">
        <v>2364</v>
      </c>
      <c r="E4122" s="737">
        <v>2010</v>
      </c>
      <c r="F4122" s="737" t="s">
        <v>5920</v>
      </c>
    </row>
    <row r="4123" spans="1:6" ht="16.5" customHeight="1">
      <c r="A4123" s="737">
        <f t="shared" si="64"/>
        <v>4118</v>
      </c>
      <c r="B4123" s="737" t="s">
        <v>6517</v>
      </c>
      <c r="C4123" s="737" t="s">
        <v>2360</v>
      </c>
      <c r="D4123" s="737" t="s">
        <v>2364</v>
      </c>
      <c r="E4123" s="737">
        <v>2010</v>
      </c>
      <c r="F4123" s="737" t="s">
        <v>5920</v>
      </c>
    </row>
    <row r="4124" spans="1:6" ht="16.5" customHeight="1">
      <c r="A4124" s="737">
        <f t="shared" si="64"/>
        <v>4119</v>
      </c>
      <c r="B4124" s="737" t="s">
        <v>6518</v>
      </c>
      <c r="C4124" s="737" t="s">
        <v>2360</v>
      </c>
      <c r="D4124" s="737" t="s">
        <v>2364</v>
      </c>
      <c r="E4124" s="737">
        <v>2010</v>
      </c>
      <c r="F4124" s="737" t="s">
        <v>5920</v>
      </c>
    </row>
    <row r="4125" spans="1:6" ht="16.5" customHeight="1">
      <c r="A4125" s="737">
        <f t="shared" si="64"/>
        <v>4120</v>
      </c>
      <c r="B4125" s="737" t="s">
        <v>6519</v>
      </c>
      <c r="C4125" s="737" t="s">
        <v>2360</v>
      </c>
      <c r="D4125" s="737" t="s">
        <v>2364</v>
      </c>
      <c r="E4125" s="737">
        <v>2010</v>
      </c>
      <c r="F4125" s="737" t="s">
        <v>5920</v>
      </c>
    </row>
    <row r="4126" spans="1:6" ht="16.5" customHeight="1">
      <c r="A4126" s="737">
        <f t="shared" si="64"/>
        <v>4121</v>
      </c>
      <c r="B4126" s="737" t="s">
        <v>6520</v>
      </c>
      <c r="C4126" s="737" t="s">
        <v>2360</v>
      </c>
      <c r="D4126" s="737" t="s">
        <v>2364</v>
      </c>
      <c r="E4126" s="737">
        <v>2010</v>
      </c>
      <c r="F4126" s="737" t="s">
        <v>5920</v>
      </c>
    </row>
    <row r="4127" spans="1:6" ht="16.5" customHeight="1">
      <c r="A4127" s="737">
        <f t="shared" si="64"/>
        <v>4122</v>
      </c>
      <c r="B4127" s="737" t="s">
        <v>6521</v>
      </c>
      <c r="C4127" s="737" t="s">
        <v>2360</v>
      </c>
      <c r="D4127" s="737" t="s">
        <v>2364</v>
      </c>
      <c r="E4127" s="737">
        <v>2010</v>
      </c>
      <c r="F4127" s="737" t="s">
        <v>5920</v>
      </c>
    </row>
    <row r="4128" spans="1:6" ht="16.5" customHeight="1">
      <c r="A4128" s="737">
        <f t="shared" si="64"/>
        <v>4123</v>
      </c>
      <c r="B4128" s="737" t="s">
        <v>6522</v>
      </c>
      <c r="C4128" s="737" t="s">
        <v>2360</v>
      </c>
      <c r="D4128" s="737" t="s">
        <v>2364</v>
      </c>
      <c r="E4128" s="737">
        <v>2010</v>
      </c>
      <c r="F4128" s="737" t="s">
        <v>5920</v>
      </c>
    </row>
    <row r="4129" spans="1:6" ht="16.5" customHeight="1">
      <c r="A4129" s="737">
        <f t="shared" si="64"/>
        <v>4124</v>
      </c>
      <c r="B4129" s="737" t="s">
        <v>6523</v>
      </c>
      <c r="C4129" s="737" t="s">
        <v>2360</v>
      </c>
      <c r="D4129" s="737" t="s">
        <v>2364</v>
      </c>
      <c r="E4129" s="737">
        <v>2010</v>
      </c>
      <c r="F4129" s="737" t="s">
        <v>5920</v>
      </c>
    </row>
    <row r="4130" spans="1:6" ht="16.5" customHeight="1">
      <c r="A4130" s="737">
        <f t="shared" si="64"/>
        <v>4125</v>
      </c>
      <c r="B4130" s="737" t="s">
        <v>6524</v>
      </c>
      <c r="C4130" s="737" t="s">
        <v>2360</v>
      </c>
      <c r="D4130" s="737" t="s">
        <v>2364</v>
      </c>
      <c r="E4130" s="737">
        <v>2010</v>
      </c>
      <c r="F4130" s="737" t="s">
        <v>5920</v>
      </c>
    </row>
    <row r="4131" spans="1:6" ht="16.5" customHeight="1">
      <c r="A4131" s="737">
        <f t="shared" si="64"/>
        <v>4126</v>
      </c>
      <c r="B4131" s="737" t="s">
        <v>6525</v>
      </c>
      <c r="C4131" s="737" t="s">
        <v>2360</v>
      </c>
      <c r="D4131" s="737" t="s">
        <v>2364</v>
      </c>
      <c r="E4131" s="737">
        <v>2010</v>
      </c>
      <c r="F4131" s="737" t="s">
        <v>5920</v>
      </c>
    </row>
    <row r="4132" spans="1:6" ht="16.5" customHeight="1">
      <c r="A4132" s="737">
        <f t="shared" si="64"/>
        <v>4127</v>
      </c>
      <c r="B4132" s="737" t="s">
        <v>6526</v>
      </c>
      <c r="C4132" s="737" t="s">
        <v>2360</v>
      </c>
      <c r="D4132" s="737" t="s">
        <v>2364</v>
      </c>
      <c r="E4132" s="737">
        <v>2010</v>
      </c>
      <c r="F4132" s="737" t="s">
        <v>5920</v>
      </c>
    </row>
    <row r="4133" spans="1:6" ht="16.5" customHeight="1">
      <c r="A4133" s="737">
        <f t="shared" si="64"/>
        <v>4128</v>
      </c>
      <c r="B4133" s="737" t="s">
        <v>6527</v>
      </c>
      <c r="C4133" s="737" t="s">
        <v>2360</v>
      </c>
      <c r="D4133" s="737" t="s">
        <v>2364</v>
      </c>
      <c r="E4133" s="737">
        <v>2010</v>
      </c>
      <c r="F4133" s="737" t="s">
        <v>5920</v>
      </c>
    </row>
    <row r="4134" spans="1:6" ht="16.5" customHeight="1">
      <c r="A4134" s="737">
        <f t="shared" si="64"/>
        <v>4129</v>
      </c>
      <c r="B4134" s="737" t="s">
        <v>6528</v>
      </c>
      <c r="C4134" s="737" t="s">
        <v>2360</v>
      </c>
      <c r="D4134" s="737" t="s">
        <v>2364</v>
      </c>
      <c r="E4134" s="737">
        <v>2010</v>
      </c>
      <c r="F4134" s="737" t="s">
        <v>5920</v>
      </c>
    </row>
    <row r="4135" spans="1:6" ht="16.5" customHeight="1">
      <c r="A4135" s="737">
        <f t="shared" si="64"/>
        <v>4130</v>
      </c>
      <c r="B4135" s="737" t="s">
        <v>6529</v>
      </c>
      <c r="C4135" s="737" t="s">
        <v>2360</v>
      </c>
      <c r="D4135" s="737" t="s">
        <v>2364</v>
      </c>
      <c r="E4135" s="737">
        <v>2010</v>
      </c>
      <c r="F4135" s="737" t="s">
        <v>5920</v>
      </c>
    </row>
    <row r="4136" spans="1:6" ht="16.5" customHeight="1">
      <c r="A4136" s="737">
        <f t="shared" si="64"/>
        <v>4131</v>
      </c>
      <c r="B4136" s="737" t="s">
        <v>6530</v>
      </c>
      <c r="C4136" s="737" t="s">
        <v>2360</v>
      </c>
      <c r="D4136" s="737" t="s">
        <v>2364</v>
      </c>
      <c r="E4136" s="737">
        <v>2010</v>
      </c>
      <c r="F4136" s="737" t="s">
        <v>5920</v>
      </c>
    </row>
    <row r="4137" spans="1:6" ht="16.5" customHeight="1">
      <c r="A4137" s="737">
        <f t="shared" si="64"/>
        <v>4132</v>
      </c>
      <c r="B4137" s="737" t="s">
        <v>6531</v>
      </c>
      <c r="C4137" s="737" t="s">
        <v>2360</v>
      </c>
      <c r="D4137" s="737" t="s">
        <v>2364</v>
      </c>
      <c r="E4137" s="737">
        <v>2010</v>
      </c>
      <c r="F4137" s="737" t="s">
        <v>5920</v>
      </c>
    </row>
    <row r="4138" spans="1:6" ht="16.5" customHeight="1">
      <c r="A4138" s="737">
        <f t="shared" si="64"/>
        <v>4133</v>
      </c>
      <c r="B4138" s="737" t="s">
        <v>6532</v>
      </c>
      <c r="C4138" s="737" t="s">
        <v>2360</v>
      </c>
      <c r="D4138" s="737" t="s">
        <v>2364</v>
      </c>
      <c r="E4138" s="737">
        <v>2010</v>
      </c>
      <c r="F4138" s="737" t="s">
        <v>5920</v>
      </c>
    </row>
    <row r="4139" spans="1:6" ht="16.5" customHeight="1">
      <c r="A4139" s="737">
        <f t="shared" si="64"/>
        <v>4134</v>
      </c>
      <c r="B4139" s="737" t="s">
        <v>6533</v>
      </c>
      <c r="C4139" s="737" t="s">
        <v>2360</v>
      </c>
      <c r="D4139" s="737" t="s">
        <v>2364</v>
      </c>
      <c r="E4139" s="737">
        <v>2010</v>
      </c>
      <c r="F4139" s="737" t="s">
        <v>5920</v>
      </c>
    </row>
    <row r="4140" spans="1:6" ht="16.5" customHeight="1">
      <c r="A4140" s="737">
        <f t="shared" si="64"/>
        <v>4135</v>
      </c>
      <c r="B4140" s="737" t="s">
        <v>6534</v>
      </c>
      <c r="C4140" s="737" t="s">
        <v>2360</v>
      </c>
      <c r="D4140" s="737" t="s">
        <v>2364</v>
      </c>
      <c r="E4140" s="737">
        <v>2010</v>
      </c>
      <c r="F4140" s="737" t="s">
        <v>5920</v>
      </c>
    </row>
    <row r="4141" spans="1:6" ht="16.5" customHeight="1">
      <c r="A4141" s="737">
        <f t="shared" si="64"/>
        <v>4136</v>
      </c>
      <c r="B4141" s="737" t="s">
        <v>6535</v>
      </c>
      <c r="C4141" s="737" t="s">
        <v>2360</v>
      </c>
      <c r="D4141" s="737" t="s">
        <v>2364</v>
      </c>
      <c r="E4141" s="737">
        <v>2010</v>
      </c>
      <c r="F4141" s="737" t="s">
        <v>5920</v>
      </c>
    </row>
    <row r="4142" spans="1:6" ht="16.5" customHeight="1">
      <c r="A4142" s="737">
        <f t="shared" si="64"/>
        <v>4137</v>
      </c>
      <c r="B4142" s="737" t="s">
        <v>6536</v>
      </c>
      <c r="C4142" s="737" t="s">
        <v>2360</v>
      </c>
      <c r="D4142" s="737" t="s">
        <v>2364</v>
      </c>
      <c r="E4142" s="737">
        <v>2010</v>
      </c>
      <c r="F4142" s="737" t="s">
        <v>5920</v>
      </c>
    </row>
    <row r="4143" spans="1:6" ht="16.5" customHeight="1">
      <c r="A4143" s="737">
        <f t="shared" si="64"/>
        <v>4138</v>
      </c>
      <c r="B4143" s="737" t="s">
        <v>6537</v>
      </c>
      <c r="C4143" s="737" t="s">
        <v>2360</v>
      </c>
      <c r="D4143" s="737" t="s">
        <v>2364</v>
      </c>
      <c r="E4143" s="737">
        <v>2010</v>
      </c>
      <c r="F4143" s="737" t="s">
        <v>5920</v>
      </c>
    </row>
    <row r="4144" spans="1:6" ht="16.5" customHeight="1">
      <c r="A4144" s="737">
        <f t="shared" si="64"/>
        <v>4139</v>
      </c>
      <c r="B4144" s="737" t="s">
        <v>6538</v>
      </c>
      <c r="C4144" s="737" t="s">
        <v>2360</v>
      </c>
      <c r="D4144" s="737" t="s">
        <v>2364</v>
      </c>
      <c r="E4144" s="737">
        <v>2010</v>
      </c>
      <c r="F4144" s="737" t="s">
        <v>5920</v>
      </c>
    </row>
    <row r="4145" spans="1:6" ht="16.5" customHeight="1">
      <c r="A4145" s="737">
        <f t="shared" si="64"/>
        <v>4140</v>
      </c>
      <c r="B4145" s="737" t="s">
        <v>6539</v>
      </c>
      <c r="C4145" s="737" t="s">
        <v>2360</v>
      </c>
      <c r="D4145" s="737" t="s">
        <v>2364</v>
      </c>
      <c r="E4145" s="737">
        <v>2010</v>
      </c>
      <c r="F4145" s="737" t="s">
        <v>5920</v>
      </c>
    </row>
    <row r="4146" spans="1:6" ht="16.5" customHeight="1">
      <c r="A4146" s="737">
        <f t="shared" si="64"/>
        <v>4141</v>
      </c>
      <c r="B4146" s="737" t="s">
        <v>6540</v>
      </c>
      <c r="C4146" s="737" t="s">
        <v>2360</v>
      </c>
      <c r="D4146" s="737" t="s">
        <v>2364</v>
      </c>
      <c r="E4146" s="737">
        <v>2010</v>
      </c>
      <c r="F4146" s="737" t="s">
        <v>5920</v>
      </c>
    </row>
    <row r="4147" spans="1:6" ht="16.5" customHeight="1">
      <c r="A4147" s="737">
        <f t="shared" si="64"/>
        <v>4142</v>
      </c>
      <c r="B4147" s="737" t="s">
        <v>6541</v>
      </c>
      <c r="C4147" s="737" t="s">
        <v>2360</v>
      </c>
      <c r="D4147" s="737" t="s">
        <v>2364</v>
      </c>
      <c r="E4147" s="737">
        <v>2010</v>
      </c>
      <c r="F4147" s="737" t="s">
        <v>5920</v>
      </c>
    </row>
    <row r="4148" spans="1:6" ht="16.5" customHeight="1">
      <c r="A4148" s="737">
        <f t="shared" si="64"/>
        <v>4143</v>
      </c>
      <c r="B4148" s="737" t="s">
        <v>6542</v>
      </c>
      <c r="C4148" s="737" t="s">
        <v>2360</v>
      </c>
      <c r="D4148" s="737" t="s">
        <v>2364</v>
      </c>
      <c r="E4148" s="737">
        <v>2010</v>
      </c>
      <c r="F4148" s="737" t="s">
        <v>5920</v>
      </c>
    </row>
    <row r="4149" spans="1:6" ht="16.5" customHeight="1">
      <c r="A4149" s="737">
        <f t="shared" si="64"/>
        <v>4144</v>
      </c>
      <c r="B4149" s="737" t="s">
        <v>6543</v>
      </c>
      <c r="C4149" s="737" t="s">
        <v>2360</v>
      </c>
      <c r="D4149" s="737" t="s">
        <v>2364</v>
      </c>
      <c r="E4149" s="737">
        <v>2010</v>
      </c>
      <c r="F4149" s="737" t="s">
        <v>5920</v>
      </c>
    </row>
    <row r="4150" spans="1:6" ht="16.5" customHeight="1">
      <c r="A4150" s="737">
        <f t="shared" si="64"/>
        <v>4145</v>
      </c>
      <c r="B4150" s="737" t="s">
        <v>6544</v>
      </c>
      <c r="C4150" s="737" t="s">
        <v>2360</v>
      </c>
      <c r="D4150" s="737" t="s">
        <v>2364</v>
      </c>
      <c r="E4150" s="737">
        <v>2010</v>
      </c>
      <c r="F4150" s="737" t="s">
        <v>5920</v>
      </c>
    </row>
    <row r="4151" spans="1:6" ht="16.5" customHeight="1">
      <c r="A4151" s="737">
        <f t="shared" si="64"/>
        <v>4146</v>
      </c>
      <c r="B4151" s="737" t="s">
        <v>6545</v>
      </c>
      <c r="C4151" s="737" t="s">
        <v>2360</v>
      </c>
      <c r="D4151" s="737" t="s">
        <v>2364</v>
      </c>
      <c r="E4151" s="737">
        <v>2010</v>
      </c>
      <c r="F4151" s="737" t="s">
        <v>5920</v>
      </c>
    </row>
    <row r="4152" spans="1:6" ht="16.5" customHeight="1">
      <c r="A4152" s="737">
        <f t="shared" si="64"/>
        <v>4147</v>
      </c>
      <c r="B4152" s="737" t="s">
        <v>6546</v>
      </c>
      <c r="C4152" s="737" t="s">
        <v>2360</v>
      </c>
      <c r="D4152" s="737" t="s">
        <v>2364</v>
      </c>
      <c r="E4152" s="737">
        <v>2010</v>
      </c>
      <c r="F4152" s="737" t="s">
        <v>5920</v>
      </c>
    </row>
    <row r="4153" spans="1:6" ht="16.5" customHeight="1">
      <c r="A4153" s="737">
        <f t="shared" si="64"/>
        <v>4148</v>
      </c>
      <c r="B4153" s="737" t="s">
        <v>6547</v>
      </c>
      <c r="C4153" s="737" t="s">
        <v>2360</v>
      </c>
      <c r="D4153" s="737" t="s">
        <v>2364</v>
      </c>
      <c r="E4153" s="737">
        <v>2010</v>
      </c>
      <c r="F4153" s="737" t="s">
        <v>5920</v>
      </c>
    </row>
    <row r="4154" spans="1:6" ht="16.5" customHeight="1">
      <c r="A4154" s="737">
        <f t="shared" si="64"/>
        <v>4149</v>
      </c>
      <c r="B4154" s="737" t="s">
        <v>6548</v>
      </c>
      <c r="C4154" s="737" t="s">
        <v>2360</v>
      </c>
      <c r="D4154" s="737" t="s">
        <v>2364</v>
      </c>
      <c r="E4154" s="737">
        <v>2010</v>
      </c>
      <c r="F4154" s="737" t="s">
        <v>5920</v>
      </c>
    </row>
    <row r="4155" spans="1:6" ht="16.5" customHeight="1">
      <c r="A4155" s="737">
        <f t="shared" si="64"/>
        <v>4150</v>
      </c>
      <c r="B4155" s="737" t="s">
        <v>6549</v>
      </c>
      <c r="C4155" s="737" t="s">
        <v>2360</v>
      </c>
      <c r="D4155" s="737" t="s">
        <v>2364</v>
      </c>
      <c r="E4155" s="737">
        <v>2010</v>
      </c>
      <c r="F4155" s="737" t="s">
        <v>5920</v>
      </c>
    </row>
    <row r="4156" spans="1:6" ht="16.5" customHeight="1">
      <c r="A4156" s="737">
        <f t="shared" si="64"/>
        <v>4151</v>
      </c>
      <c r="B4156" s="737" t="s">
        <v>6550</v>
      </c>
      <c r="C4156" s="737" t="s">
        <v>2360</v>
      </c>
      <c r="D4156" s="737" t="s">
        <v>2364</v>
      </c>
      <c r="E4156" s="737">
        <v>2010</v>
      </c>
      <c r="F4156" s="737" t="s">
        <v>5920</v>
      </c>
    </row>
    <row r="4157" spans="1:6" ht="16.5" customHeight="1">
      <c r="A4157" s="737">
        <f t="shared" si="64"/>
        <v>4152</v>
      </c>
      <c r="B4157" s="737" t="s">
        <v>6551</v>
      </c>
      <c r="C4157" s="737" t="s">
        <v>2360</v>
      </c>
      <c r="D4157" s="737" t="s">
        <v>2364</v>
      </c>
      <c r="E4157" s="737">
        <v>2010</v>
      </c>
      <c r="F4157" s="737" t="s">
        <v>5920</v>
      </c>
    </row>
    <row r="4158" spans="1:6" ht="16.5" customHeight="1">
      <c r="A4158" s="737">
        <f t="shared" si="64"/>
        <v>4153</v>
      </c>
      <c r="B4158" s="737" t="s">
        <v>6552</v>
      </c>
      <c r="C4158" s="737" t="s">
        <v>2360</v>
      </c>
      <c r="D4158" s="737" t="s">
        <v>2364</v>
      </c>
      <c r="E4158" s="737">
        <v>2010</v>
      </c>
      <c r="F4158" s="737" t="s">
        <v>5920</v>
      </c>
    </row>
    <row r="4159" spans="1:6" ht="16.5" customHeight="1">
      <c r="A4159" s="737">
        <f t="shared" si="64"/>
        <v>4154</v>
      </c>
      <c r="B4159" s="737" t="s">
        <v>6553</v>
      </c>
      <c r="C4159" s="737" t="s">
        <v>2360</v>
      </c>
      <c r="D4159" s="737" t="s">
        <v>2364</v>
      </c>
      <c r="E4159" s="737">
        <v>2010</v>
      </c>
      <c r="F4159" s="737" t="s">
        <v>5920</v>
      </c>
    </row>
    <row r="4160" spans="1:6" ht="16.5" customHeight="1">
      <c r="A4160" s="737">
        <f t="shared" si="64"/>
        <v>4155</v>
      </c>
      <c r="B4160" s="737" t="s">
        <v>6554</v>
      </c>
      <c r="C4160" s="737" t="s">
        <v>2360</v>
      </c>
      <c r="D4160" s="737" t="s">
        <v>2364</v>
      </c>
      <c r="E4160" s="737">
        <v>2010</v>
      </c>
      <c r="F4160" s="737" t="s">
        <v>5920</v>
      </c>
    </row>
    <row r="4161" spans="1:6" ht="16.5" customHeight="1">
      <c r="A4161" s="737">
        <f t="shared" si="64"/>
        <v>4156</v>
      </c>
      <c r="B4161" s="737" t="s">
        <v>6555</v>
      </c>
      <c r="C4161" s="737" t="s">
        <v>2360</v>
      </c>
      <c r="D4161" s="737" t="s">
        <v>2364</v>
      </c>
      <c r="E4161" s="737">
        <v>2010</v>
      </c>
      <c r="F4161" s="737" t="s">
        <v>5920</v>
      </c>
    </row>
    <row r="4162" spans="1:6" ht="16.5" customHeight="1">
      <c r="A4162" s="737">
        <f t="shared" si="64"/>
        <v>4157</v>
      </c>
      <c r="B4162" s="737" t="s">
        <v>6556</v>
      </c>
      <c r="C4162" s="737" t="s">
        <v>2360</v>
      </c>
      <c r="D4162" s="737" t="s">
        <v>2364</v>
      </c>
      <c r="E4162" s="737">
        <v>2010</v>
      </c>
      <c r="F4162" s="737" t="s">
        <v>5920</v>
      </c>
    </row>
    <row r="4163" spans="1:6" ht="16.5" customHeight="1">
      <c r="A4163" s="737">
        <f t="shared" si="64"/>
        <v>4158</v>
      </c>
      <c r="B4163" s="737" t="s">
        <v>6557</v>
      </c>
      <c r="C4163" s="737" t="s">
        <v>2360</v>
      </c>
      <c r="D4163" s="737" t="s">
        <v>2364</v>
      </c>
      <c r="E4163" s="737">
        <v>2010</v>
      </c>
      <c r="F4163" s="737" t="s">
        <v>5920</v>
      </c>
    </row>
    <row r="4164" spans="1:6" ht="16.5" customHeight="1">
      <c r="A4164" s="737">
        <f t="shared" si="64"/>
        <v>4159</v>
      </c>
      <c r="B4164" s="737" t="s">
        <v>6558</v>
      </c>
      <c r="C4164" s="737" t="s">
        <v>2360</v>
      </c>
      <c r="D4164" s="737" t="s">
        <v>2364</v>
      </c>
      <c r="E4164" s="737">
        <v>2010</v>
      </c>
      <c r="F4164" s="737" t="s">
        <v>5920</v>
      </c>
    </row>
    <row r="4165" spans="1:6" ht="16.5" customHeight="1">
      <c r="A4165" s="737">
        <f t="shared" si="64"/>
        <v>4160</v>
      </c>
      <c r="B4165" s="737" t="s">
        <v>6559</v>
      </c>
      <c r="C4165" s="737" t="s">
        <v>2360</v>
      </c>
      <c r="D4165" s="737" t="s">
        <v>2364</v>
      </c>
      <c r="E4165" s="737">
        <v>2010</v>
      </c>
      <c r="F4165" s="737" t="s">
        <v>5920</v>
      </c>
    </row>
    <row r="4166" spans="1:6" ht="16.5" customHeight="1">
      <c r="A4166" s="737">
        <f t="shared" si="64"/>
        <v>4161</v>
      </c>
      <c r="B4166" s="737" t="s">
        <v>6560</v>
      </c>
      <c r="C4166" s="737" t="s">
        <v>2360</v>
      </c>
      <c r="D4166" s="737" t="s">
        <v>2364</v>
      </c>
      <c r="E4166" s="737">
        <v>2010</v>
      </c>
      <c r="F4166" s="737" t="s">
        <v>5920</v>
      </c>
    </row>
    <row r="4167" spans="1:6" ht="16.5" customHeight="1">
      <c r="A4167" s="737">
        <f t="shared" si="64"/>
        <v>4162</v>
      </c>
      <c r="B4167" s="737" t="s">
        <v>6561</v>
      </c>
      <c r="C4167" s="737" t="s">
        <v>2360</v>
      </c>
      <c r="D4167" s="737" t="s">
        <v>2364</v>
      </c>
      <c r="E4167" s="737">
        <v>2010</v>
      </c>
      <c r="F4167" s="737" t="s">
        <v>5920</v>
      </c>
    </row>
    <row r="4168" spans="1:6" ht="16.5" customHeight="1">
      <c r="A4168" s="737">
        <f t="shared" ref="A4168:A4231" si="65">A4167+1</f>
        <v>4163</v>
      </c>
      <c r="B4168" s="737" t="s">
        <v>6562</v>
      </c>
      <c r="C4168" s="737" t="s">
        <v>2360</v>
      </c>
      <c r="D4168" s="737" t="s">
        <v>2364</v>
      </c>
      <c r="E4168" s="737">
        <v>2010</v>
      </c>
      <c r="F4168" s="737" t="s">
        <v>5920</v>
      </c>
    </row>
    <row r="4169" spans="1:6" ht="16.5" customHeight="1">
      <c r="A4169" s="737">
        <f t="shared" si="65"/>
        <v>4164</v>
      </c>
      <c r="B4169" s="737" t="s">
        <v>6563</v>
      </c>
      <c r="C4169" s="737" t="s">
        <v>2360</v>
      </c>
      <c r="D4169" s="737" t="s">
        <v>2364</v>
      </c>
      <c r="E4169" s="737">
        <v>2010</v>
      </c>
      <c r="F4169" s="737" t="s">
        <v>5920</v>
      </c>
    </row>
    <row r="4170" spans="1:6" ht="16.5" customHeight="1">
      <c r="A4170" s="737">
        <f t="shared" si="65"/>
        <v>4165</v>
      </c>
      <c r="B4170" s="737" t="s">
        <v>6564</v>
      </c>
      <c r="C4170" s="737" t="s">
        <v>2360</v>
      </c>
      <c r="D4170" s="737" t="s">
        <v>2364</v>
      </c>
      <c r="E4170" s="737">
        <v>2010</v>
      </c>
      <c r="F4170" s="737" t="s">
        <v>5920</v>
      </c>
    </row>
    <row r="4171" spans="1:6" ht="16.5" customHeight="1">
      <c r="A4171" s="737">
        <f t="shared" si="65"/>
        <v>4166</v>
      </c>
      <c r="B4171" s="737" t="s">
        <v>6565</v>
      </c>
      <c r="C4171" s="737" t="s">
        <v>2360</v>
      </c>
      <c r="D4171" s="737" t="s">
        <v>2364</v>
      </c>
      <c r="E4171" s="737">
        <v>2010</v>
      </c>
      <c r="F4171" s="737" t="s">
        <v>5920</v>
      </c>
    </row>
    <row r="4172" spans="1:6" ht="16.5" customHeight="1">
      <c r="A4172" s="737">
        <f t="shared" si="65"/>
        <v>4167</v>
      </c>
      <c r="B4172" s="737" t="s">
        <v>6566</v>
      </c>
      <c r="C4172" s="737" t="s">
        <v>2360</v>
      </c>
      <c r="D4172" s="737" t="s">
        <v>2364</v>
      </c>
      <c r="E4172" s="737">
        <v>2010</v>
      </c>
      <c r="F4172" s="737" t="s">
        <v>5920</v>
      </c>
    </row>
    <row r="4173" spans="1:6" ht="16.5" customHeight="1">
      <c r="A4173" s="737">
        <f t="shared" si="65"/>
        <v>4168</v>
      </c>
      <c r="B4173" s="737" t="s">
        <v>6567</v>
      </c>
      <c r="C4173" s="737" t="s">
        <v>2360</v>
      </c>
      <c r="D4173" s="737" t="s">
        <v>2364</v>
      </c>
      <c r="E4173" s="737">
        <v>2010</v>
      </c>
      <c r="F4173" s="737" t="s">
        <v>5920</v>
      </c>
    </row>
    <row r="4174" spans="1:6" ht="16.5" customHeight="1">
      <c r="A4174" s="737">
        <f t="shared" si="65"/>
        <v>4169</v>
      </c>
      <c r="B4174" s="737" t="s">
        <v>6568</v>
      </c>
      <c r="C4174" s="737" t="s">
        <v>2360</v>
      </c>
      <c r="D4174" s="737" t="s">
        <v>2364</v>
      </c>
      <c r="E4174" s="737">
        <v>2010</v>
      </c>
      <c r="F4174" s="737" t="s">
        <v>5920</v>
      </c>
    </row>
    <row r="4175" spans="1:6" ht="16.5" customHeight="1">
      <c r="A4175" s="737">
        <f t="shared" si="65"/>
        <v>4170</v>
      </c>
      <c r="B4175" s="737" t="s">
        <v>6569</v>
      </c>
      <c r="C4175" s="737" t="s">
        <v>2360</v>
      </c>
      <c r="D4175" s="737" t="s">
        <v>2364</v>
      </c>
      <c r="E4175" s="737">
        <v>2010</v>
      </c>
      <c r="F4175" s="737" t="s">
        <v>5920</v>
      </c>
    </row>
    <row r="4176" spans="1:6" ht="16.5" customHeight="1">
      <c r="A4176" s="737">
        <f t="shared" si="65"/>
        <v>4171</v>
      </c>
      <c r="B4176" s="737" t="s">
        <v>6570</v>
      </c>
      <c r="C4176" s="737" t="s">
        <v>2360</v>
      </c>
      <c r="D4176" s="737" t="s">
        <v>2364</v>
      </c>
      <c r="E4176" s="737">
        <v>2010</v>
      </c>
      <c r="F4176" s="737" t="s">
        <v>5920</v>
      </c>
    </row>
    <row r="4177" spans="1:6" ht="16.5" customHeight="1">
      <c r="A4177" s="737">
        <f t="shared" si="65"/>
        <v>4172</v>
      </c>
      <c r="B4177" s="737" t="s">
        <v>6571</v>
      </c>
      <c r="C4177" s="737" t="s">
        <v>2360</v>
      </c>
      <c r="D4177" s="737" t="s">
        <v>2364</v>
      </c>
      <c r="E4177" s="737">
        <v>2010</v>
      </c>
      <c r="F4177" s="737" t="s">
        <v>5920</v>
      </c>
    </row>
    <row r="4178" spans="1:6" ht="16.5" customHeight="1">
      <c r="A4178" s="737">
        <f t="shared" si="65"/>
        <v>4173</v>
      </c>
      <c r="B4178" s="737" t="s">
        <v>6572</v>
      </c>
      <c r="C4178" s="737" t="s">
        <v>2360</v>
      </c>
      <c r="D4178" s="737" t="s">
        <v>2364</v>
      </c>
      <c r="E4178" s="737">
        <v>2010</v>
      </c>
      <c r="F4178" s="737" t="s">
        <v>5920</v>
      </c>
    </row>
    <row r="4179" spans="1:6" ht="16.5" customHeight="1">
      <c r="A4179" s="737">
        <f t="shared" si="65"/>
        <v>4174</v>
      </c>
      <c r="B4179" s="737" t="s">
        <v>6573</v>
      </c>
      <c r="C4179" s="737" t="s">
        <v>2360</v>
      </c>
      <c r="D4179" s="737" t="s">
        <v>2364</v>
      </c>
      <c r="E4179" s="737">
        <v>2010</v>
      </c>
      <c r="F4179" s="737" t="s">
        <v>5920</v>
      </c>
    </row>
    <row r="4180" spans="1:6" ht="16.5" customHeight="1">
      <c r="A4180" s="737">
        <f t="shared" si="65"/>
        <v>4175</v>
      </c>
      <c r="B4180" s="737" t="s">
        <v>6574</v>
      </c>
      <c r="C4180" s="737" t="s">
        <v>2360</v>
      </c>
      <c r="D4180" s="737" t="s">
        <v>2364</v>
      </c>
      <c r="E4180" s="737">
        <v>2010</v>
      </c>
      <c r="F4180" s="737" t="s">
        <v>5920</v>
      </c>
    </row>
    <row r="4181" spans="1:6" ht="16.5" customHeight="1">
      <c r="A4181" s="737">
        <f t="shared" si="65"/>
        <v>4176</v>
      </c>
      <c r="B4181" s="737" t="s">
        <v>6575</v>
      </c>
      <c r="C4181" s="737" t="s">
        <v>2360</v>
      </c>
      <c r="D4181" s="737" t="s">
        <v>2364</v>
      </c>
      <c r="E4181" s="737">
        <v>2010</v>
      </c>
      <c r="F4181" s="737" t="s">
        <v>5920</v>
      </c>
    </row>
    <row r="4182" spans="1:6" ht="16.5" customHeight="1">
      <c r="A4182" s="737">
        <f t="shared" si="65"/>
        <v>4177</v>
      </c>
      <c r="B4182" s="737" t="s">
        <v>6576</v>
      </c>
      <c r="C4182" s="737" t="s">
        <v>2360</v>
      </c>
      <c r="D4182" s="737" t="s">
        <v>2364</v>
      </c>
      <c r="E4182" s="737">
        <v>2010</v>
      </c>
      <c r="F4182" s="737" t="s">
        <v>5920</v>
      </c>
    </row>
    <row r="4183" spans="1:6" ht="16.5" customHeight="1">
      <c r="A4183" s="737">
        <f t="shared" si="65"/>
        <v>4178</v>
      </c>
      <c r="B4183" s="737" t="s">
        <v>6577</v>
      </c>
      <c r="C4183" s="737" t="s">
        <v>2360</v>
      </c>
      <c r="D4183" s="737" t="s">
        <v>2364</v>
      </c>
      <c r="E4183" s="737">
        <v>2010</v>
      </c>
      <c r="F4183" s="737" t="s">
        <v>5920</v>
      </c>
    </row>
    <row r="4184" spans="1:6" ht="16.5" customHeight="1">
      <c r="A4184" s="737">
        <f t="shared" si="65"/>
        <v>4179</v>
      </c>
      <c r="B4184" s="737" t="s">
        <v>6578</v>
      </c>
      <c r="C4184" s="737" t="s">
        <v>2360</v>
      </c>
      <c r="D4184" s="737" t="s">
        <v>2364</v>
      </c>
      <c r="E4184" s="737">
        <v>2010</v>
      </c>
      <c r="F4184" s="737" t="s">
        <v>5920</v>
      </c>
    </row>
    <row r="4185" spans="1:6" ht="16.5" customHeight="1">
      <c r="A4185" s="737">
        <f t="shared" si="65"/>
        <v>4180</v>
      </c>
      <c r="B4185" s="737" t="s">
        <v>6579</v>
      </c>
      <c r="C4185" s="737" t="s">
        <v>2360</v>
      </c>
      <c r="D4185" s="737" t="s">
        <v>2364</v>
      </c>
      <c r="E4185" s="737">
        <v>2010</v>
      </c>
      <c r="F4185" s="737" t="s">
        <v>5920</v>
      </c>
    </row>
    <row r="4186" spans="1:6" ht="16.5" customHeight="1">
      <c r="A4186" s="737">
        <f t="shared" si="65"/>
        <v>4181</v>
      </c>
      <c r="B4186" s="737" t="s">
        <v>6580</v>
      </c>
      <c r="C4186" s="737" t="s">
        <v>2360</v>
      </c>
      <c r="D4186" s="737" t="s">
        <v>2364</v>
      </c>
      <c r="E4186" s="737">
        <v>2010</v>
      </c>
      <c r="F4186" s="737" t="s">
        <v>5920</v>
      </c>
    </row>
    <row r="4187" spans="1:6" ht="16.5" customHeight="1">
      <c r="A4187" s="737">
        <f t="shared" si="65"/>
        <v>4182</v>
      </c>
      <c r="B4187" s="737" t="s">
        <v>6581</v>
      </c>
      <c r="C4187" s="737" t="s">
        <v>2360</v>
      </c>
      <c r="D4187" s="737" t="s">
        <v>2364</v>
      </c>
      <c r="E4187" s="737">
        <v>2010</v>
      </c>
      <c r="F4187" s="737" t="s">
        <v>5920</v>
      </c>
    </row>
    <row r="4188" spans="1:6" ht="16.5" customHeight="1">
      <c r="A4188" s="737">
        <f t="shared" si="65"/>
        <v>4183</v>
      </c>
      <c r="B4188" s="737" t="s">
        <v>6582</v>
      </c>
      <c r="C4188" s="737" t="s">
        <v>2360</v>
      </c>
      <c r="D4188" s="737" t="s">
        <v>2364</v>
      </c>
      <c r="E4188" s="737">
        <v>2010</v>
      </c>
      <c r="F4188" s="737" t="s">
        <v>5920</v>
      </c>
    </row>
    <row r="4189" spans="1:6" ht="16.5" customHeight="1">
      <c r="A4189" s="737">
        <f t="shared" si="65"/>
        <v>4184</v>
      </c>
      <c r="B4189" s="737" t="s">
        <v>6583</v>
      </c>
      <c r="C4189" s="737" t="s">
        <v>2360</v>
      </c>
      <c r="D4189" s="737" t="s">
        <v>2364</v>
      </c>
      <c r="E4189" s="737">
        <v>2010</v>
      </c>
      <c r="F4189" s="737" t="s">
        <v>5920</v>
      </c>
    </row>
    <row r="4190" spans="1:6" ht="16.5" customHeight="1">
      <c r="A4190" s="737">
        <f t="shared" si="65"/>
        <v>4185</v>
      </c>
      <c r="B4190" s="737" t="s">
        <v>6584</v>
      </c>
      <c r="C4190" s="737" t="s">
        <v>2360</v>
      </c>
      <c r="D4190" s="737" t="s">
        <v>2364</v>
      </c>
      <c r="E4190" s="737">
        <v>2010</v>
      </c>
      <c r="F4190" s="737" t="s">
        <v>5920</v>
      </c>
    </row>
    <row r="4191" spans="1:6" ht="16.5" customHeight="1">
      <c r="A4191" s="737">
        <f t="shared" si="65"/>
        <v>4186</v>
      </c>
      <c r="B4191" s="737" t="s">
        <v>6585</v>
      </c>
      <c r="C4191" s="737" t="s">
        <v>2360</v>
      </c>
      <c r="D4191" s="737" t="s">
        <v>2364</v>
      </c>
      <c r="E4191" s="737">
        <v>2010</v>
      </c>
      <c r="F4191" s="737" t="s">
        <v>5920</v>
      </c>
    </row>
    <row r="4192" spans="1:6" ht="16.5" customHeight="1">
      <c r="A4192" s="737">
        <f t="shared" si="65"/>
        <v>4187</v>
      </c>
      <c r="B4192" s="737" t="s">
        <v>6586</v>
      </c>
      <c r="C4192" s="737" t="s">
        <v>2360</v>
      </c>
      <c r="D4192" s="737" t="s">
        <v>2364</v>
      </c>
      <c r="E4192" s="737">
        <v>2010</v>
      </c>
      <c r="F4192" s="737" t="s">
        <v>5920</v>
      </c>
    </row>
    <row r="4193" spans="1:6" ht="16.5" customHeight="1">
      <c r="A4193" s="737">
        <f t="shared" si="65"/>
        <v>4188</v>
      </c>
      <c r="B4193" s="737" t="s">
        <v>6587</v>
      </c>
      <c r="C4193" s="737" t="s">
        <v>2360</v>
      </c>
      <c r="D4193" s="737" t="s">
        <v>2364</v>
      </c>
      <c r="E4193" s="737">
        <v>2010</v>
      </c>
      <c r="F4193" s="737" t="s">
        <v>5920</v>
      </c>
    </row>
    <row r="4194" spans="1:6" ht="16.5" customHeight="1">
      <c r="A4194" s="737">
        <f t="shared" si="65"/>
        <v>4189</v>
      </c>
      <c r="B4194" s="737" t="s">
        <v>6588</v>
      </c>
      <c r="C4194" s="737" t="s">
        <v>2360</v>
      </c>
      <c r="D4194" s="737" t="s">
        <v>2364</v>
      </c>
      <c r="E4194" s="737">
        <v>2010</v>
      </c>
      <c r="F4194" s="737" t="s">
        <v>5920</v>
      </c>
    </row>
    <row r="4195" spans="1:6" ht="16.5" customHeight="1">
      <c r="A4195" s="737">
        <f t="shared" si="65"/>
        <v>4190</v>
      </c>
      <c r="B4195" s="737" t="s">
        <v>6589</v>
      </c>
      <c r="C4195" s="737" t="s">
        <v>2360</v>
      </c>
      <c r="D4195" s="737" t="s">
        <v>2364</v>
      </c>
      <c r="E4195" s="737">
        <v>2010</v>
      </c>
      <c r="F4195" s="737" t="s">
        <v>5920</v>
      </c>
    </row>
    <row r="4196" spans="1:6" ht="16.5" customHeight="1">
      <c r="A4196" s="737">
        <f t="shared" si="65"/>
        <v>4191</v>
      </c>
      <c r="B4196" s="737" t="s">
        <v>6590</v>
      </c>
      <c r="C4196" s="737" t="s">
        <v>2360</v>
      </c>
      <c r="D4196" s="737" t="s">
        <v>2364</v>
      </c>
      <c r="E4196" s="737">
        <v>2010</v>
      </c>
      <c r="F4196" s="737" t="s">
        <v>5920</v>
      </c>
    </row>
    <row r="4197" spans="1:6" ht="16.5" customHeight="1">
      <c r="A4197" s="737">
        <f t="shared" si="65"/>
        <v>4192</v>
      </c>
      <c r="B4197" s="737" t="s">
        <v>6591</v>
      </c>
      <c r="C4197" s="737" t="s">
        <v>2360</v>
      </c>
      <c r="D4197" s="737" t="s">
        <v>2364</v>
      </c>
      <c r="E4197" s="737">
        <v>2010</v>
      </c>
      <c r="F4197" s="737" t="s">
        <v>5920</v>
      </c>
    </row>
    <row r="4198" spans="1:6" ht="16.5" customHeight="1">
      <c r="A4198" s="737">
        <f t="shared" si="65"/>
        <v>4193</v>
      </c>
      <c r="B4198" s="737" t="s">
        <v>6592</v>
      </c>
      <c r="C4198" s="737" t="s">
        <v>2360</v>
      </c>
      <c r="D4198" s="737" t="s">
        <v>2364</v>
      </c>
      <c r="E4198" s="737">
        <v>2010</v>
      </c>
      <c r="F4198" s="737" t="s">
        <v>5920</v>
      </c>
    </row>
    <row r="4199" spans="1:6" ht="16.5" customHeight="1">
      <c r="A4199" s="737">
        <f t="shared" si="65"/>
        <v>4194</v>
      </c>
      <c r="B4199" s="737" t="s">
        <v>6593</v>
      </c>
      <c r="C4199" s="737" t="s">
        <v>2360</v>
      </c>
      <c r="D4199" s="737" t="s">
        <v>2364</v>
      </c>
      <c r="E4199" s="737">
        <v>2010</v>
      </c>
      <c r="F4199" s="737" t="s">
        <v>5920</v>
      </c>
    </row>
    <row r="4200" spans="1:6" ht="16.5" customHeight="1">
      <c r="A4200" s="737">
        <f t="shared" si="65"/>
        <v>4195</v>
      </c>
      <c r="B4200" s="737" t="s">
        <v>6594</v>
      </c>
      <c r="C4200" s="737" t="s">
        <v>2360</v>
      </c>
      <c r="D4200" s="737" t="s">
        <v>2364</v>
      </c>
      <c r="E4200" s="737">
        <v>2010</v>
      </c>
      <c r="F4200" s="737" t="s">
        <v>5920</v>
      </c>
    </row>
    <row r="4201" spans="1:6" ht="16.5" customHeight="1">
      <c r="A4201" s="737">
        <f t="shared" si="65"/>
        <v>4196</v>
      </c>
      <c r="B4201" s="737" t="s">
        <v>6595</v>
      </c>
      <c r="C4201" s="737" t="s">
        <v>2360</v>
      </c>
      <c r="D4201" s="737" t="s">
        <v>2364</v>
      </c>
      <c r="E4201" s="737">
        <v>2010</v>
      </c>
      <c r="F4201" s="737" t="s">
        <v>5920</v>
      </c>
    </row>
    <row r="4202" spans="1:6" ht="16.5" customHeight="1">
      <c r="A4202" s="737">
        <f t="shared" si="65"/>
        <v>4197</v>
      </c>
      <c r="B4202" s="737" t="s">
        <v>6596</v>
      </c>
      <c r="C4202" s="737" t="s">
        <v>2360</v>
      </c>
      <c r="D4202" s="737" t="s">
        <v>2364</v>
      </c>
      <c r="E4202" s="737">
        <v>2010</v>
      </c>
      <c r="F4202" s="737" t="s">
        <v>5920</v>
      </c>
    </row>
    <row r="4203" spans="1:6" ht="16.5" customHeight="1">
      <c r="A4203" s="737">
        <f t="shared" si="65"/>
        <v>4198</v>
      </c>
      <c r="B4203" s="737" t="s">
        <v>6597</v>
      </c>
      <c r="C4203" s="737" t="s">
        <v>2360</v>
      </c>
      <c r="D4203" s="737" t="s">
        <v>2364</v>
      </c>
      <c r="E4203" s="737">
        <v>2010</v>
      </c>
      <c r="F4203" s="737" t="s">
        <v>5920</v>
      </c>
    </row>
    <row r="4204" spans="1:6" ht="16.5" customHeight="1">
      <c r="A4204" s="737">
        <f t="shared" si="65"/>
        <v>4199</v>
      </c>
      <c r="B4204" s="737" t="s">
        <v>6598</v>
      </c>
      <c r="C4204" s="737" t="s">
        <v>2360</v>
      </c>
      <c r="D4204" s="737" t="s">
        <v>2364</v>
      </c>
      <c r="E4204" s="737">
        <v>2010</v>
      </c>
      <c r="F4204" s="737" t="s">
        <v>5920</v>
      </c>
    </row>
    <row r="4205" spans="1:6" ht="16.5" customHeight="1">
      <c r="A4205" s="737">
        <f t="shared" si="65"/>
        <v>4200</v>
      </c>
      <c r="B4205" s="737" t="s">
        <v>6599</v>
      </c>
      <c r="C4205" s="737" t="s">
        <v>2360</v>
      </c>
      <c r="D4205" s="737" t="s">
        <v>2364</v>
      </c>
      <c r="E4205" s="737">
        <v>2010</v>
      </c>
      <c r="F4205" s="737" t="s">
        <v>5920</v>
      </c>
    </row>
    <row r="4206" spans="1:6" ht="16.5" customHeight="1">
      <c r="A4206" s="737">
        <f t="shared" si="65"/>
        <v>4201</v>
      </c>
      <c r="B4206" s="737" t="s">
        <v>6600</v>
      </c>
      <c r="C4206" s="737" t="s">
        <v>2360</v>
      </c>
      <c r="D4206" s="737" t="s">
        <v>2364</v>
      </c>
      <c r="E4206" s="737">
        <v>2010</v>
      </c>
      <c r="F4206" s="737" t="s">
        <v>5920</v>
      </c>
    </row>
    <row r="4207" spans="1:6" ht="16.5" customHeight="1">
      <c r="A4207" s="737">
        <f t="shared" si="65"/>
        <v>4202</v>
      </c>
      <c r="B4207" s="737" t="s">
        <v>6601</v>
      </c>
      <c r="C4207" s="737" t="s">
        <v>2360</v>
      </c>
      <c r="D4207" s="737" t="s">
        <v>2364</v>
      </c>
      <c r="E4207" s="737">
        <v>2010</v>
      </c>
      <c r="F4207" s="737" t="s">
        <v>5920</v>
      </c>
    </row>
    <row r="4208" spans="1:6" ht="16.5" customHeight="1">
      <c r="A4208" s="737">
        <f t="shared" si="65"/>
        <v>4203</v>
      </c>
      <c r="B4208" s="737" t="s">
        <v>6602</v>
      </c>
      <c r="C4208" s="737" t="s">
        <v>2360</v>
      </c>
      <c r="D4208" s="737" t="s">
        <v>2364</v>
      </c>
      <c r="E4208" s="737">
        <v>2010</v>
      </c>
      <c r="F4208" s="737" t="s">
        <v>5920</v>
      </c>
    </row>
    <row r="4209" spans="1:6" ht="16.5" customHeight="1">
      <c r="A4209" s="737">
        <f t="shared" si="65"/>
        <v>4204</v>
      </c>
      <c r="B4209" s="737" t="s">
        <v>6603</v>
      </c>
      <c r="C4209" s="737" t="s">
        <v>2360</v>
      </c>
      <c r="D4209" s="737" t="s">
        <v>2364</v>
      </c>
      <c r="E4209" s="737">
        <v>2010</v>
      </c>
      <c r="F4209" s="737" t="s">
        <v>5920</v>
      </c>
    </row>
    <row r="4210" spans="1:6" ht="16.5" customHeight="1">
      <c r="A4210" s="737">
        <f t="shared" si="65"/>
        <v>4205</v>
      </c>
      <c r="B4210" s="737" t="s">
        <v>6604</v>
      </c>
      <c r="C4210" s="737" t="s">
        <v>2360</v>
      </c>
      <c r="D4210" s="737" t="s">
        <v>2364</v>
      </c>
      <c r="E4210" s="737">
        <v>2010</v>
      </c>
      <c r="F4210" s="737" t="s">
        <v>5920</v>
      </c>
    </row>
    <row r="4211" spans="1:6" ht="16.5" customHeight="1">
      <c r="A4211" s="737">
        <f t="shared" si="65"/>
        <v>4206</v>
      </c>
      <c r="B4211" s="737" t="s">
        <v>6605</v>
      </c>
      <c r="C4211" s="737" t="s">
        <v>2360</v>
      </c>
      <c r="D4211" s="737" t="s">
        <v>2364</v>
      </c>
      <c r="E4211" s="737">
        <v>2010</v>
      </c>
      <c r="F4211" s="737" t="s">
        <v>5920</v>
      </c>
    </row>
    <row r="4212" spans="1:6" ht="16.5" customHeight="1">
      <c r="A4212" s="737">
        <f t="shared" si="65"/>
        <v>4207</v>
      </c>
      <c r="B4212" s="737" t="s">
        <v>6606</v>
      </c>
      <c r="C4212" s="737" t="s">
        <v>2360</v>
      </c>
      <c r="D4212" s="737" t="s">
        <v>2364</v>
      </c>
      <c r="E4212" s="737">
        <v>2010</v>
      </c>
      <c r="F4212" s="737" t="s">
        <v>5920</v>
      </c>
    </row>
    <row r="4213" spans="1:6" ht="16.5" customHeight="1">
      <c r="A4213" s="737">
        <f t="shared" si="65"/>
        <v>4208</v>
      </c>
      <c r="B4213" s="737" t="s">
        <v>6607</v>
      </c>
      <c r="C4213" s="737" t="s">
        <v>2360</v>
      </c>
      <c r="D4213" s="737" t="s">
        <v>2364</v>
      </c>
      <c r="E4213" s="737">
        <v>2010</v>
      </c>
      <c r="F4213" s="737" t="s">
        <v>5920</v>
      </c>
    </row>
    <row r="4214" spans="1:6" ht="16.5" customHeight="1">
      <c r="A4214" s="737">
        <f t="shared" si="65"/>
        <v>4209</v>
      </c>
      <c r="B4214" s="737" t="s">
        <v>6608</v>
      </c>
      <c r="C4214" s="737" t="s">
        <v>2360</v>
      </c>
      <c r="D4214" s="737" t="s">
        <v>2364</v>
      </c>
      <c r="E4214" s="737">
        <v>2010</v>
      </c>
      <c r="F4214" s="737" t="s">
        <v>5920</v>
      </c>
    </row>
    <row r="4215" spans="1:6" ht="16.5" customHeight="1">
      <c r="A4215" s="737">
        <f t="shared" si="65"/>
        <v>4210</v>
      </c>
      <c r="B4215" s="737" t="s">
        <v>6609</v>
      </c>
      <c r="C4215" s="737" t="s">
        <v>2360</v>
      </c>
      <c r="D4215" s="737" t="s">
        <v>2364</v>
      </c>
      <c r="E4215" s="737">
        <v>2010</v>
      </c>
      <c r="F4215" s="737" t="s">
        <v>5920</v>
      </c>
    </row>
    <row r="4216" spans="1:6" ht="16.5" customHeight="1">
      <c r="A4216" s="737">
        <f t="shared" si="65"/>
        <v>4211</v>
      </c>
      <c r="B4216" s="737" t="s">
        <v>6610</v>
      </c>
      <c r="C4216" s="737" t="s">
        <v>2360</v>
      </c>
      <c r="D4216" s="737" t="s">
        <v>2364</v>
      </c>
      <c r="E4216" s="737">
        <v>2010</v>
      </c>
      <c r="F4216" s="737" t="s">
        <v>5920</v>
      </c>
    </row>
    <row r="4217" spans="1:6" ht="16.5" customHeight="1">
      <c r="A4217" s="737">
        <f t="shared" si="65"/>
        <v>4212</v>
      </c>
      <c r="B4217" s="737" t="s">
        <v>6611</v>
      </c>
      <c r="C4217" s="737" t="s">
        <v>2360</v>
      </c>
      <c r="D4217" s="737" t="s">
        <v>2364</v>
      </c>
      <c r="E4217" s="737">
        <v>2011</v>
      </c>
      <c r="F4217" s="737" t="s">
        <v>5920</v>
      </c>
    </row>
    <row r="4218" spans="1:6" ht="16.5" customHeight="1">
      <c r="A4218" s="737">
        <f t="shared" si="65"/>
        <v>4213</v>
      </c>
      <c r="B4218" s="737" t="s">
        <v>6612</v>
      </c>
      <c r="C4218" s="737" t="s">
        <v>2360</v>
      </c>
      <c r="D4218" s="737" t="s">
        <v>2364</v>
      </c>
      <c r="E4218" s="737">
        <v>2011</v>
      </c>
      <c r="F4218" s="737" t="s">
        <v>5920</v>
      </c>
    </row>
    <row r="4219" spans="1:6" ht="16.5" customHeight="1">
      <c r="A4219" s="737">
        <f t="shared" si="65"/>
        <v>4214</v>
      </c>
      <c r="B4219" s="737" t="s">
        <v>6613</v>
      </c>
      <c r="C4219" s="737" t="s">
        <v>2360</v>
      </c>
      <c r="D4219" s="737" t="s">
        <v>2364</v>
      </c>
      <c r="E4219" s="737">
        <v>2011</v>
      </c>
      <c r="F4219" s="737" t="s">
        <v>5920</v>
      </c>
    </row>
    <row r="4220" spans="1:6" ht="16.5" customHeight="1">
      <c r="A4220" s="737">
        <f t="shared" si="65"/>
        <v>4215</v>
      </c>
      <c r="B4220" s="737" t="s">
        <v>6614</v>
      </c>
      <c r="C4220" s="737" t="s">
        <v>2360</v>
      </c>
      <c r="D4220" s="737" t="s">
        <v>2364</v>
      </c>
      <c r="E4220" s="737">
        <v>2011</v>
      </c>
      <c r="F4220" s="737" t="s">
        <v>5920</v>
      </c>
    </row>
    <row r="4221" spans="1:6" ht="16.5" customHeight="1">
      <c r="A4221" s="737">
        <f t="shared" si="65"/>
        <v>4216</v>
      </c>
      <c r="B4221" s="737" t="s">
        <v>6615</v>
      </c>
      <c r="C4221" s="737" t="s">
        <v>2360</v>
      </c>
      <c r="D4221" s="737" t="s">
        <v>2364</v>
      </c>
      <c r="E4221" s="737">
        <v>2011</v>
      </c>
      <c r="F4221" s="737" t="s">
        <v>5920</v>
      </c>
    </row>
    <row r="4222" spans="1:6" ht="16.5" customHeight="1">
      <c r="A4222" s="737">
        <f t="shared" si="65"/>
        <v>4217</v>
      </c>
      <c r="B4222" s="737" t="s">
        <v>6616</v>
      </c>
      <c r="C4222" s="737" t="s">
        <v>2360</v>
      </c>
      <c r="D4222" s="737" t="s">
        <v>2364</v>
      </c>
      <c r="E4222" s="737">
        <v>2011</v>
      </c>
      <c r="F4222" s="737" t="s">
        <v>5920</v>
      </c>
    </row>
    <row r="4223" spans="1:6" ht="16.5" customHeight="1">
      <c r="A4223" s="737">
        <f t="shared" si="65"/>
        <v>4218</v>
      </c>
      <c r="B4223" s="737" t="s">
        <v>6617</v>
      </c>
      <c r="C4223" s="737" t="s">
        <v>2360</v>
      </c>
      <c r="D4223" s="737" t="s">
        <v>2364</v>
      </c>
      <c r="E4223" s="737">
        <v>2011</v>
      </c>
      <c r="F4223" s="737" t="s">
        <v>5920</v>
      </c>
    </row>
    <row r="4224" spans="1:6" ht="16.5" customHeight="1">
      <c r="A4224" s="737">
        <f t="shared" si="65"/>
        <v>4219</v>
      </c>
      <c r="B4224" s="737" t="s">
        <v>6618</v>
      </c>
      <c r="C4224" s="737" t="s">
        <v>2360</v>
      </c>
      <c r="D4224" s="737" t="s">
        <v>2364</v>
      </c>
      <c r="E4224" s="737">
        <v>2011</v>
      </c>
      <c r="F4224" s="737" t="s">
        <v>5920</v>
      </c>
    </row>
    <row r="4225" spans="1:6" ht="16.5" customHeight="1">
      <c r="A4225" s="737">
        <f t="shared" si="65"/>
        <v>4220</v>
      </c>
      <c r="B4225" s="737" t="s">
        <v>6619</v>
      </c>
      <c r="C4225" s="737" t="s">
        <v>2360</v>
      </c>
      <c r="D4225" s="737" t="s">
        <v>2364</v>
      </c>
      <c r="E4225" s="737">
        <v>2011</v>
      </c>
      <c r="F4225" s="737" t="s">
        <v>5920</v>
      </c>
    </row>
    <row r="4226" spans="1:6" ht="16.5" customHeight="1">
      <c r="A4226" s="737">
        <f t="shared" si="65"/>
        <v>4221</v>
      </c>
      <c r="B4226" s="737" t="s">
        <v>6620</v>
      </c>
      <c r="C4226" s="737" t="s">
        <v>2360</v>
      </c>
      <c r="D4226" s="737" t="s">
        <v>2364</v>
      </c>
      <c r="E4226" s="737">
        <v>2011</v>
      </c>
      <c r="F4226" s="737" t="s">
        <v>5920</v>
      </c>
    </row>
    <row r="4227" spans="1:6" ht="16.5" customHeight="1">
      <c r="A4227" s="737">
        <f t="shared" si="65"/>
        <v>4222</v>
      </c>
      <c r="B4227" s="737" t="s">
        <v>6621</v>
      </c>
      <c r="C4227" s="737" t="s">
        <v>2360</v>
      </c>
      <c r="D4227" s="737" t="s">
        <v>2364</v>
      </c>
      <c r="E4227" s="737">
        <v>2011</v>
      </c>
      <c r="F4227" s="737" t="s">
        <v>5920</v>
      </c>
    </row>
    <row r="4228" spans="1:6" ht="16.5" customHeight="1">
      <c r="A4228" s="737">
        <f t="shared" si="65"/>
        <v>4223</v>
      </c>
      <c r="B4228" s="737" t="s">
        <v>6622</v>
      </c>
      <c r="C4228" s="737" t="s">
        <v>2360</v>
      </c>
      <c r="D4228" s="737" t="s">
        <v>2364</v>
      </c>
      <c r="E4228" s="737">
        <v>2011</v>
      </c>
      <c r="F4228" s="737" t="s">
        <v>5920</v>
      </c>
    </row>
    <row r="4229" spans="1:6" ht="16.5" customHeight="1">
      <c r="A4229" s="737">
        <f t="shared" si="65"/>
        <v>4224</v>
      </c>
      <c r="B4229" s="737" t="s">
        <v>6623</v>
      </c>
      <c r="C4229" s="737" t="s">
        <v>2360</v>
      </c>
      <c r="D4229" s="737" t="s">
        <v>2364</v>
      </c>
      <c r="E4229" s="737">
        <v>2011</v>
      </c>
      <c r="F4229" s="737" t="s">
        <v>5920</v>
      </c>
    </row>
    <row r="4230" spans="1:6" ht="16.5" customHeight="1">
      <c r="A4230" s="737">
        <f t="shared" si="65"/>
        <v>4225</v>
      </c>
      <c r="B4230" s="737" t="s">
        <v>6624</v>
      </c>
      <c r="C4230" s="737" t="s">
        <v>2360</v>
      </c>
      <c r="D4230" s="737" t="s">
        <v>2364</v>
      </c>
      <c r="E4230" s="737">
        <v>2011</v>
      </c>
      <c r="F4230" s="737" t="s">
        <v>5920</v>
      </c>
    </row>
    <row r="4231" spans="1:6" ht="16.5" customHeight="1">
      <c r="A4231" s="737">
        <f t="shared" si="65"/>
        <v>4226</v>
      </c>
      <c r="B4231" s="737" t="s">
        <v>6625</v>
      </c>
      <c r="C4231" s="737" t="s">
        <v>2360</v>
      </c>
      <c r="D4231" s="737" t="s">
        <v>2364</v>
      </c>
      <c r="E4231" s="737">
        <v>2011</v>
      </c>
      <c r="F4231" s="737" t="s">
        <v>5920</v>
      </c>
    </row>
    <row r="4232" spans="1:6" ht="16.5" customHeight="1">
      <c r="A4232" s="737">
        <f t="shared" ref="A4232:A4295" si="66">A4231+1</f>
        <v>4227</v>
      </c>
      <c r="B4232" s="737" t="s">
        <v>6626</v>
      </c>
      <c r="C4232" s="737" t="s">
        <v>2360</v>
      </c>
      <c r="D4232" s="737" t="s">
        <v>2364</v>
      </c>
      <c r="E4232" s="737">
        <v>2011</v>
      </c>
      <c r="F4232" s="737" t="s">
        <v>5920</v>
      </c>
    </row>
    <row r="4233" spans="1:6" ht="16.5" customHeight="1">
      <c r="A4233" s="737">
        <f t="shared" si="66"/>
        <v>4228</v>
      </c>
      <c r="B4233" s="737" t="s">
        <v>6627</v>
      </c>
      <c r="C4233" s="737" t="s">
        <v>2360</v>
      </c>
      <c r="D4233" s="737" t="s">
        <v>2364</v>
      </c>
      <c r="E4233" s="737">
        <v>2011</v>
      </c>
      <c r="F4233" s="737" t="s">
        <v>5920</v>
      </c>
    </row>
    <row r="4234" spans="1:6" ht="16.5" customHeight="1">
      <c r="A4234" s="737">
        <f t="shared" si="66"/>
        <v>4229</v>
      </c>
      <c r="B4234" s="737" t="s">
        <v>6628</v>
      </c>
      <c r="C4234" s="737" t="s">
        <v>2360</v>
      </c>
      <c r="D4234" s="737" t="s">
        <v>2364</v>
      </c>
      <c r="E4234" s="737">
        <v>2011</v>
      </c>
      <c r="F4234" s="737" t="s">
        <v>5920</v>
      </c>
    </row>
    <row r="4235" spans="1:6" ht="16.5" customHeight="1">
      <c r="A4235" s="737">
        <f t="shared" si="66"/>
        <v>4230</v>
      </c>
      <c r="B4235" s="737" t="s">
        <v>6629</v>
      </c>
      <c r="C4235" s="737" t="s">
        <v>2360</v>
      </c>
      <c r="D4235" s="737" t="s">
        <v>2364</v>
      </c>
      <c r="E4235" s="737">
        <v>2011</v>
      </c>
      <c r="F4235" s="737" t="s">
        <v>5920</v>
      </c>
    </row>
    <row r="4236" spans="1:6" ht="16.5" customHeight="1">
      <c r="A4236" s="737">
        <f t="shared" si="66"/>
        <v>4231</v>
      </c>
      <c r="B4236" s="737" t="s">
        <v>6630</v>
      </c>
      <c r="C4236" s="737" t="s">
        <v>2360</v>
      </c>
      <c r="D4236" s="737" t="s">
        <v>2364</v>
      </c>
      <c r="E4236" s="737">
        <v>2011</v>
      </c>
      <c r="F4236" s="737" t="s">
        <v>5920</v>
      </c>
    </row>
    <row r="4237" spans="1:6" ht="16.5" customHeight="1">
      <c r="A4237" s="737">
        <f t="shared" si="66"/>
        <v>4232</v>
      </c>
      <c r="B4237" s="737" t="s">
        <v>6631</v>
      </c>
      <c r="C4237" s="737" t="s">
        <v>2360</v>
      </c>
      <c r="D4237" s="737" t="s">
        <v>2364</v>
      </c>
      <c r="E4237" s="737">
        <v>2011</v>
      </c>
      <c r="F4237" s="737" t="s">
        <v>5920</v>
      </c>
    </row>
    <row r="4238" spans="1:6" ht="16.5" customHeight="1">
      <c r="A4238" s="737">
        <f t="shared" si="66"/>
        <v>4233</v>
      </c>
      <c r="B4238" s="737" t="s">
        <v>6632</v>
      </c>
      <c r="C4238" s="737" t="s">
        <v>2360</v>
      </c>
      <c r="D4238" s="737" t="s">
        <v>2364</v>
      </c>
      <c r="E4238" s="737">
        <v>2011</v>
      </c>
      <c r="F4238" s="737" t="s">
        <v>5920</v>
      </c>
    </row>
    <row r="4239" spans="1:6" ht="16.5" customHeight="1">
      <c r="A4239" s="737">
        <f t="shared" si="66"/>
        <v>4234</v>
      </c>
      <c r="B4239" s="737" t="s">
        <v>6633</v>
      </c>
      <c r="C4239" s="737" t="s">
        <v>2360</v>
      </c>
      <c r="D4239" s="737" t="s">
        <v>2364</v>
      </c>
      <c r="E4239" s="737">
        <v>2011</v>
      </c>
      <c r="F4239" s="737" t="s">
        <v>5920</v>
      </c>
    </row>
    <row r="4240" spans="1:6" ht="16.5" customHeight="1">
      <c r="A4240" s="737">
        <f t="shared" si="66"/>
        <v>4235</v>
      </c>
      <c r="B4240" s="737" t="s">
        <v>6634</v>
      </c>
      <c r="C4240" s="737" t="s">
        <v>2360</v>
      </c>
      <c r="D4240" s="737" t="s">
        <v>2364</v>
      </c>
      <c r="E4240" s="737">
        <v>2011</v>
      </c>
      <c r="F4240" s="737" t="s">
        <v>5920</v>
      </c>
    </row>
    <row r="4241" spans="1:6" ht="16.5" customHeight="1">
      <c r="A4241" s="737">
        <f t="shared" si="66"/>
        <v>4236</v>
      </c>
      <c r="B4241" s="737" t="s">
        <v>6635</v>
      </c>
      <c r="C4241" s="737" t="s">
        <v>2360</v>
      </c>
      <c r="D4241" s="737" t="s">
        <v>2364</v>
      </c>
      <c r="E4241" s="737">
        <v>2011</v>
      </c>
      <c r="F4241" s="737" t="s">
        <v>5920</v>
      </c>
    </row>
    <row r="4242" spans="1:6" ht="16.5" customHeight="1">
      <c r="A4242" s="737">
        <f t="shared" si="66"/>
        <v>4237</v>
      </c>
      <c r="B4242" s="737" t="s">
        <v>6636</v>
      </c>
      <c r="C4242" s="737" t="s">
        <v>2360</v>
      </c>
      <c r="D4242" s="737" t="s">
        <v>2364</v>
      </c>
      <c r="E4242" s="737">
        <v>2011</v>
      </c>
      <c r="F4242" s="737" t="s">
        <v>5920</v>
      </c>
    </row>
    <row r="4243" spans="1:6" ht="16.5" customHeight="1">
      <c r="A4243" s="737">
        <f t="shared" si="66"/>
        <v>4238</v>
      </c>
      <c r="B4243" s="737" t="s">
        <v>6637</v>
      </c>
      <c r="C4243" s="737" t="s">
        <v>2360</v>
      </c>
      <c r="D4243" s="737" t="s">
        <v>2364</v>
      </c>
      <c r="E4243" s="737">
        <v>2011</v>
      </c>
      <c r="F4243" s="737" t="s">
        <v>5920</v>
      </c>
    </row>
    <row r="4244" spans="1:6" ht="16.5" customHeight="1">
      <c r="A4244" s="737">
        <f t="shared" si="66"/>
        <v>4239</v>
      </c>
      <c r="B4244" s="737" t="s">
        <v>6638</v>
      </c>
      <c r="C4244" s="737" t="s">
        <v>2360</v>
      </c>
      <c r="D4244" s="737" t="s">
        <v>2364</v>
      </c>
      <c r="E4244" s="737">
        <v>2011</v>
      </c>
      <c r="F4244" s="737" t="s">
        <v>5920</v>
      </c>
    </row>
    <row r="4245" spans="1:6" ht="16.5" customHeight="1">
      <c r="A4245" s="737">
        <f t="shared" si="66"/>
        <v>4240</v>
      </c>
      <c r="B4245" s="737" t="s">
        <v>6639</v>
      </c>
      <c r="C4245" s="737" t="s">
        <v>2360</v>
      </c>
      <c r="D4245" s="737" t="s">
        <v>2364</v>
      </c>
      <c r="E4245" s="737">
        <v>2011</v>
      </c>
      <c r="F4245" s="737" t="s">
        <v>5920</v>
      </c>
    </row>
    <row r="4246" spans="1:6" ht="16.5" customHeight="1">
      <c r="A4246" s="737">
        <f t="shared" si="66"/>
        <v>4241</v>
      </c>
      <c r="B4246" s="737" t="s">
        <v>6640</v>
      </c>
      <c r="C4246" s="737" t="s">
        <v>2360</v>
      </c>
      <c r="D4246" s="737" t="s">
        <v>2364</v>
      </c>
      <c r="E4246" s="737">
        <v>2011</v>
      </c>
      <c r="F4246" s="737" t="s">
        <v>5920</v>
      </c>
    </row>
    <row r="4247" spans="1:6" ht="16.5" customHeight="1">
      <c r="A4247" s="737">
        <f t="shared" si="66"/>
        <v>4242</v>
      </c>
      <c r="B4247" s="737" t="s">
        <v>6641</v>
      </c>
      <c r="C4247" s="737" t="s">
        <v>2360</v>
      </c>
      <c r="D4247" s="737" t="s">
        <v>2364</v>
      </c>
      <c r="E4247" s="737">
        <v>2011</v>
      </c>
      <c r="F4247" s="737" t="s">
        <v>5920</v>
      </c>
    </row>
    <row r="4248" spans="1:6" ht="16.5" customHeight="1">
      <c r="A4248" s="737">
        <f t="shared" si="66"/>
        <v>4243</v>
      </c>
      <c r="B4248" s="737" t="s">
        <v>6642</v>
      </c>
      <c r="C4248" s="737" t="s">
        <v>2360</v>
      </c>
      <c r="D4248" s="737" t="s">
        <v>2364</v>
      </c>
      <c r="E4248" s="737">
        <v>2011</v>
      </c>
      <c r="F4248" s="737" t="s">
        <v>5920</v>
      </c>
    </row>
    <row r="4249" spans="1:6" ht="16.5" customHeight="1">
      <c r="A4249" s="737">
        <f t="shared" si="66"/>
        <v>4244</v>
      </c>
      <c r="B4249" s="737" t="s">
        <v>6643</v>
      </c>
      <c r="C4249" s="737" t="s">
        <v>2360</v>
      </c>
      <c r="D4249" s="737" t="s">
        <v>2364</v>
      </c>
      <c r="E4249" s="737">
        <v>2011</v>
      </c>
      <c r="F4249" s="737" t="s">
        <v>5920</v>
      </c>
    </row>
    <row r="4250" spans="1:6" ht="16.5" customHeight="1">
      <c r="A4250" s="737">
        <f t="shared" si="66"/>
        <v>4245</v>
      </c>
      <c r="B4250" s="737" t="s">
        <v>6644</v>
      </c>
      <c r="C4250" s="737" t="s">
        <v>2360</v>
      </c>
      <c r="D4250" s="737" t="s">
        <v>2364</v>
      </c>
      <c r="E4250" s="737">
        <v>2011</v>
      </c>
      <c r="F4250" s="737" t="s">
        <v>5920</v>
      </c>
    </row>
    <row r="4251" spans="1:6" ht="16.5" customHeight="1">
      <c r="A4251" s="737">
        <f t="shared" si="66"/>
        <v>4246</v>
      </c>
      <c r="B4251" s="737" t="s">
        <v>6645</v>
      </c>
      <c r="C4251" s="737" t="s">
        <v>2360</v>
      </c>
      <c r="D4251" s="737" t="s">
        <v>2364</v>
      </c>
      <c r="E4251" s="737">
        <v>2011</v>
      </c>
      <c r="F4251" s="737" t="s">
        <v>5920</v>
      </c>
    </row>
    <row r="4252" spans="1:6" ht="16.5" customHeight="1">
      <c r="A4252" s="737">
        <f t="shared" si="66"/>
        <v>4247</v>
      </c>
      <c r="B4252" s="737" t="s">
        <v>6646</v>
      </c>
      <c r="C4252" s="737" t="s">
        <v>2360</v>
      </c>
      <c r="D4252" s="737" t="s">
        <v>2364</v>
      </c>
      <c r="E4252" s="737">
        <v>2011</v>
      </c>
      <c r="F4252" s="737" t="s">
        <v>5920</v>
      </c>
    </row>
    <row r="4253" spans="1:6" ht="16.5" customHeight="1">
      <c r="A4253" s="737">
        <f t="shared" si="66"/>
        <v>4248</v>
      </c>
      <c r="B4253" s="737" t="s">
        <v>6647</v>
      </c>
      <c r="C4253" s="737" t="s">
        <v>2360</v>
      </c>
      <c r="D4253" s="737" t="s">
        <v>2364</v>
      </c>
      <c r="E4253" s="737">
        <v>2011</v>
      </c>
      <c r="F4253" s="737" t="s">
        <v>5920</v>
      </c>
    </row>
    <row r="4254" spans="1:6" ht="16.5" customHeight="1">
      <c r="A4254" s="737">
        <f t="shared" si="66"/>
        <v>4249</v>
      </c>
      <c r="B4254" s="737" t="s">
        <v>6648</v>
      </c>
      <c r="C4254" s="737" t="s">
        <v>2360</v>
      </c>
      <c r="D4254" s="737" t="s">
        <v>2364</v>
      </c>
      <c r="E4254" s="737">
        <v>2011</v>
      </c>
      <c r="F4254" s="737" t="s">
        <v>5920</v>
      </c>
    </row>
    <row r="4255" spans="1:6" ht="16.5" customHeight="1">
      <c r="A4255" s="737">
        <f t="shared" si="66"/>
        <v>4250</v>
      </c>
      <c r="B4255" s="737" t="s">
        <v>6649</v>
      </c>
      <c r="C4255" s="737" t="s">
        <v>2360</v>
      </c>
      <c r="D4255" s="737" t="s">
        <v>2364</v>
      </c>
      <c r="E4255" s="737">
        <v>2011</v>
      </c>
      <c r="F4255" s="737" t="s">
        <v>5920</v>
      </c>
    </row>
    <row r="4256" spans="1:6" ht="16.5" customHeight="1">
      <c r="A4256" s="737">
        <f t="shared" si="66"/>
        <v>4251</v>
      </c>
      <c r="B4256" s="737" t="s">
        <v>6650</v>
      </c>
      <c r="C4256" s="737" t="s">
        <v>2360</v>
      </c>
      <c r="D4256" s="737" t="s">
        <v>2364</v>
      </c>
      <c r="E4256" s="737">
        <v>2011</v>
      </c>
      <c r="F4256" s="737" t="s">
        <v>5920</v>
      </c>
    </row>
    <row r="4257" spans="1:6" ht="16.5" customHeight="1">
      <c r="A4257" s="737">
        <f t="shared" si="66"/>
        <v>4252</v>
      </c>
      <c r="B4257" s="737" t="s">
        <v>6651</v>
      </c>
      <c r="C4257" s="737" t="s">
        <v>2360</v>
      </c>
      <c r="D4257" s="737" t="s">
        <v>2364</v>
      </c>
      <c r="E4257" s="737">
        <v>2011</v>
      </c>
      <c r="F4257" s="737" t="s">
        <v>5920</v>
      </c>
    </row>
    <row r="4258" spans="1:6" ht="16.5" customHeight="1">
      <c r="A4258" s="737">
        <f t="shared" si="66"/>
        <v>4253</v>
      </c>
      <c r="B4258" s="737" t="s">
        <v>6652</v>
      </c>
      <c r="C4258" s="737" t="s">
        <v>2360</v>
      </c>
      <c r="D4258" s="737" t="s">
        <v>2364</v>
      </c>
      <c r="E4258" s="737">
        <v>2011</v>
      </c>
      <c r="F4258" s="737" t="s">
        <v>5920</v>
      </c>
    </row>
    <row r="4259" spans="1:6" ht="16.5" customHeight="1">
      <c r="A4259" s="737">
        <f t="shared" si="66"/>
        <v>4254</v>
      </c>
      <c r="B4259" s="737" t="s">
        <v>6653</v>
      </c>
      <c r="C4259" s="737" t="s">
        <v>2360</v>
      </c>
      <c r="D4259" s="737" t="s">
        <v>2364</v>
      </c>
      <c r="E4259" s="737">
        <v>2011</v>
      </c>
      <c r="F4259" s="737" t="s">
        <v>5920</v>
      </c>
    </row>
    <row r="4260" spans="1:6" ht="16.5" customHeight="1">
      <c r="A4260" s="737">
        <f t="shared" si="66"/>
        <v>4255</v>
      </c>
      <c r="B4260" s="737" t="s">
        <v>6654</v>
      </c>
      <c r="C4260" s="737" t="s">
        <v>2360</v>
      </c>
      <c r="D4260" s="737" t="s">
        <v>2364</v>
      </c>
      <c r="E4260" s="737">
        <v>2011</v>
      </c>
      <c r="F4260" s="737" t="s">
        <v>5920</v>
      </c>
    </row>
    <row r="4261" spans="1:6" ht="16.5" customHeight="1">
      <c r="A4261" s="737">
        <f t="shared" si="66"/>
        <v>4256</v>
      </c>
      <c r="B4261" s="737" t="s">
        <v>6655</v>
      </c>
      <c r="C4261" s="737" t="s">
        <v>2360</v>
      </c>
      <c r="D4261" s="737" t="s">
        <v>2364</v>
      </c>
      <c r="E4261" s="737">
        <v>2011</v>
      </c>
      <c r="F4261" s="737" t="s">
        <v>5920</v>
      </c>
    </row>
    <row r="4262" spans="1:6" ht="16.5" customHeight="1">
      <c r="A4262" s="737">
        <f t="shared" si="66"/>
        <v>4257</v>
      </c>
      <c r="B4262" s="737" t="s">
        <v>6656</v>
      </c>
      <c r="C4262" s="737" t="s">
        <v>2360</v>
      </c>
      <c r="D4262" s="737" t="s">
        <v>2364</v>
      </c>
      <c r="E4262" s="737">
        <v>2011</v>
      </c>
      <c r="F4262" s="737" t="s">
        <v>5920</v>
      </c>
    </row>
    <row r="4263" spans="1:6" ht="16.5" customHeight="1">
      <c r="A4263" s="737">
        <f t="shared" si="66"/>
        <v>4258</v>
      </c>
      <c r="B4263" s="737" t="s">
        <v>6657</v>
      </c>
      <c r="C4263" s="737" t="s">
        <v>2360</v>
      </c>
      <c r="D4263" s="737" t="s">
        <v>2364</v>
      </c>
      <c r="E4263" s="737">
        <v>2011</v>
      </c>
      <c r="F4263" s="737" t="s">
        <v>5920</v>
      </c>
    </row>
    <row r="4264" spans="1:6" ht="16.5" customHeight="1">
      <c r="A4264" s="737">
        <f t="shared" si="66"/>
        <v>4259</v>
      </c>
      <c r="B4264" s="737" t="s">
        <v>6658</v>
      </c>
      <c r="C4264" s="737" t="s">
        <v>2360</v>
      </c>
      <c r="D4264" s="737" t="s">
        <v>2364</v>
      </c>
      <c r="E4264" s="737">
        <v>2011</v>
      </c>
      <c r="F4264" s="737" t="s">
        <v>5920</v>
      </c>
    </row>
    <row r="4265" spans="1:6" ht="16.5" customHeight="1">
      <c r="A4265" s="737">
        <f t="shared" si="66"/>
        <v>4260</v>
      </c>
      <c r="B4265" s="737" t="s">
        <v>6659</v>
      </c>
      <c r="C4265" s="737" t="s">
        <v>2360</v>
      </c>
      <c r="D4265" s="737" t="s">
        <v>2364</v>
      </c>
      <c r="E4265" s="737">
        <v>2011</v>
      </c>
      <c r="F4265" s="737" t="s">
        <v>5920</v>
      </c>
    </row>
    <row r="4266" spans="1:6" ht="16.5" customHeight="1">
      <c r="A4266" s="737">
        <f t="shared" si="66"/>
        <v>4261</v>
      </c>
      <c r="B4266" s="737" t="s">
        <v>6660</v>
      </c>
      <c r="C4266" s="737" t="s">
        <v>2360</v>
      </c>
      <c r="D4266" s="737" t="s">
        <v>2364</v>
      </c>
      <c r="E4266" s="737">
        <v>2011</v>
      </c>
      <c r="F4266" s="737" t="s">
        <v>5920</v>
      </c>
    </row>
    <row r="4267" spans="1:6" ht="16.5" customHeight="1">
      <c r="A4267" s="737">
        <f t="shared" si="66"/>
        <v>4262</v>
      </c>
      <c r="B4267" s="737" t="s">
        <v>6661</v>
      </c>
      <c r="C4267" s="737" t="s">
        <v>2360</v>
      </c>
      <c r="D4267" s="737" t="s">
        <v>2364</v>
      </c>
      <c r="E4267" s="737">
        <v>2011</v>
      </c>
      <c r="F4267" s="737" t="s">
        <v>5920</v>
      </c>
    </row>
    <row r="4268" spans="1:6" ht="16.5" customHeight="1">
      <c r="A4268" s="737">
        <f t="shared" si="66"/>
        <v>4263</v>
      </c>
      <c r="B4268" s="737" t="s">
        <v>6662</v>
      </c>
      <c r="C4268" s="737" t="s">
        <v>2360</v>
      </c>
      <c r="D4268" s="737" t="s">
        <v>2364</v>
      </c>
      <c r="E4268" s="737">
        <v>2011</v>
      </c>
      <c r="F4268" s="737" t="s">
        <v>5920</v>
      </c>
    </row>
    <row r="4269" spans="1:6" ht="16.5" customHeight="1">
      <c r="A4269" s="737">
        <f t="shared" si="66"/>
        <v>4264</v>
      </c>
      <c r="B4269" s="737" t="s">
        <v>6663</v>
      </c>
      <c r="C4269" s="737" t="s">
        <v>2360</v>
      </c>
      <c r="D4269" s="737" t="s">
        <v>2364</v>
      </c>
      <c r="E4269" s="737">
        <v>2011</v>
      </c>
      <c r="F4269" s="737" t="s">
        <v>5920</v>
      </c>
    </row>
    <row r="4270" spans="1:6" ht="16.5" customHeight="1">
      <c r="A4270" s="737">
        <f t="shared" si="66"/>
        <v>4265</v>
      </c>
      <c r="B4270" s="737" t="s">
        <v>6664</v>
      </c>
      <c r="C4270" s="737" t="s">
        <v>2360</v>
      </c>
      <c r="D4270" s="737" t="s">
        <v>2364</v>
      </c>
      <c r="E4270" s="737">
        <v>2011</v>
      </c>
      <c r="F4270" s="737" t="s">
        <v>5920</v>
      </c>
    </row>
    <row r="4271" spans="1:6" ht="16.5" customHeight="1">
      <c r="A4271" s="737">
        <f t="shared" si="66"/>
        <v>4266</v>
      </c>
      <c r="B4271" s="737" t="s">
        <v>6665</v>
      </c>
      <c r="C4271" s="737" t="s">
        <v>2360</v>
      </c>
      <c r="D4271" s="737" t="s">
        <v>2364</v>
      </c>
      <c r="E4271" s="737">
        <v>2011</v>
      </c>
      <c r="F4271" s="737" t="s">
        <v>5920</v>
      </c>
    </row>
    <row r="4272" spans="1:6" ht="16.5" customHeight="1">
      <c r="A4272" s="737">
        <f t="shared" si="66"/>
        <v>4267</v>
      </c>
      <c r="B4272" s="737" t="s">
        <v>6666</v>
      </c>
      <c r="C4272" s="737" t="s">
        <v>2360</v>
      </c>
      <c r="D4272" s="737" t="s">
        <v>2364</v>
      </c>
      <c r="E4272" s="737">
        <v>2011</v>
      </c>
      <c r="F4272" s="737" t="s">
        <v>5920</v>
      </c>
    </row>
    <row r="4273" spans="1:6" ht="16.5" customHeight="1">
      <c r="A4273" s="737">
        <f t="shared" si="66"/>
        <v>4268</v>
      </c>
      <c r="B4273" s="737" t="s">
        <v>6667</v>
      </c>
      <c r="C4273" s="737" t="s">
        <v>2360</v>
      </c>
      <c r="D4273" s="737" t="s">
        <v>2364</v>
      </c>
      <c r="E4273" s="737">
        <v>2011</v>
      </c>
      <c r="F4273" s="737" t="s">
        <v>5920</v>
      </c>
    </row>
    <row r="4274" spans="1:6" ht="16.5" customHeight="1">
      <c r="A4274" s="737">
        <f t="shared" si="66"/>
        <v>4269</v>
      </c>
      <c r="B4274" s="737" t="s">
        <v>6668</v>
      </c>
      <c r="C4274" s="737" t="s">
        <v>2360</v>
      </c>
      <c r="D4274" s="737" t="s">
        <v>2364</v>
      </c>
      <c r="E4274" s="737">
        <v>2011</v>
      </c>
      <c r="F4274" s="737" t="s">
        <v>5920</v>
      </c>
    </row>
    <row r="4275" spans="1:6" ht="16.5" customHeight="1">
      <c r="A4275" s="737">
        <f t="shared" si="66"/>
        <v>4270</v>
      </c>
      <c r="B4275" s="737" t="s">
        <v>6669</v>
      </c>
      <c r="C4275" s="737" t="s">
        <v>2360</v>
      </c>
      <c r="D4275" s="737" t="s">
        <v>2364</v>
      </c>
      <c r="E4275" s="737">
        <v>2012</v>
      </c>
      <c r="F4275" s="737" t="s">
        <v>5920</v>
      </c>
    </row>
    <row r="4276" spans="1:6" ht="16.5" customHeight="1">
      <c r="A4276" s="737">
        <f t="shared" si="66"/>
        <v>4271</v>
      </c>
      <c r="B4276" s="737" t="s">
        <v>6670</v>
      </c>
      <c r="C4276" s="737" t="s">
        <v>2360</v>
      </c>
      <c r="D4276" s="737" t="s">
        <v>2364</v>
      </c>
      <c r="E4276" s="737">
        <v>2012</v>
      </c>
      <c r="F4276" s="737" t="s">
        <v>5920</v>
      </c>
    </row>
    <row r="4277" spans="1:6" ht="16.5" customHeight="1">
      <c r="A4277" s="737">
        <f t="shared" si="66"/>
        <v>4272</v>
      </c>
      <c r="B4277" s="737" t="s">
        <v>6671</v>
      </c>
      <c r="C4277" s="737" t="s">
        <v>2360</v>
      </c>
      <c r="D4277" s="737" t="s">
        <v>2364</v>
      </c>
      <c r="E4277" s="737">
        <v>2012</v>
      </c>
      <c r="F4277" s="737" t="s">
        <v>5920</v>
      </c>
    </row>
    <row r="4278" spans="1:6" ht="16.5" customHeight="1">
      <c r="A4278" s="737">
        <f t="shared" si="66"/>
        <v>4273</v>
      </c>
      <c r="B4278" s="737" t="s">
        <v>6672</v>
      </c>
      <c r="C4278" s="737" t="s">
        <v>2360</v>
      </c>
      <c r="D4278" s="737" t="s">
        <v>2364</v>
      </c>
      <c r="E4278" s="737">
        <v>2012</v>
      </c>
      <c r="F4278" s="737" t="s">
        <v>5920</v>
      </c>
    </row>
    <row r="4279" spans="1:6" ht="16.5" customHeight="1">
      <c r="A4279" s="737">
        <f t="shared" si="66"/>
        <v>4274</v>
      </c>
      <c r="B4279" s="737" t="s">
        <v>6673</v>
      </c>
      <c r="C4279" s="737" t="s">
        <v>2360</v>
      </c>
      <c r="D4279" s="737" t="s">
        <v>2364</v>
      </c>
      <c r="E4279" s="737">
        <v>2012</v>
      </c>
      <c r="F4279" s="737" t="s">
        <v>5920</v>
      </c>
    </row>
    <row r="4280" spans="1:6" ht="16.5" customHeight="1">
      <c r="A4280" s="737">
        <f t="shared" si="66"/>
        <v>4275</v>
      </c>
      <c r="B4280" s="737" t="s">
        <v>6674</v>
      </c>
      <c r="C4280" s="737" t="s">
        <v>2360</v>
      </c>
      <c r="D4280" s="737" t="s">
        <v>2364</v>
      </c>
      <c r="E4280" s="737">
        <v>2012</v>
      </c>
      <c r="F4280" s="737" t="s">
        <v>5920</v>
      </c>
    </row>
    <row r="4281" spans="1:6" ht="16.5" customHeight="1">
      <c r="A4281" s="737">
        <f t="shared" si="66"/>
        <v>4276</v>
      </c>
      <c r="B4281" s="737" t="s">
        <v>6675</v>
      </c>
      <c r="C4281" s="737" t="s">
        <v>2360</v>
      </c>
      <c r="D4281" s="737" t="s">
        <v>2364</v>
      </c>
      <c r="E4281" s="737">
        <v>2012</v>
      </c>
      <c r="F4281" s="737" t="s">
        <v>5920</v>
      </c>
    </row>
    <row r="4282" spans="1:6" ht="16.5" customHeight="1">
      <c r="A4282" s="737">
        <f t="shared" si="66"/>
        <v>4277</v>
      </c>
      <c r="B4282" s="737" t="s">
        <v>6676</v>
      </c>
      <c r="C4282" s="737" t="s">
        <v>2360</v>
      </c>
      <c r="D4282" s="737" t="s">
        <v>2364</v>
      </c>
      <c r="E4282" s="737">
        <v>2012</v>
      </c>
      <c r="F4282" s="737" t="s">
        <v>5920</v>
      </c>
    </row>
    <row r="4283" spans="1:6" ht="16.5" customHeight="1">
      <c r="A4283" s="737">
        <f t="shared" si="66"/>
        <v>4278</v>
      </c>
      <c r="B4283" s="737" t="s">
        <v>6677</v>
      </c>
      <c r="C4283" s="737" t="s">
        <v>2360</v>
      </c>
      <c r="D4283" s="737" t="s">
        <v>2364</v>
      </c>
      <c r="E4283" s="737">
        <v>2012</v>
      </c>
      <c r="F4283" s="737" t="s">
        <v>5920</v>
      </c>
    </row>
    <row r="4284" spans="1:6" ht="16.5" customHeight="1">
      <c r="A4284" s="737">
        <f t="shared" si="66"/>
        <v>4279</v>
      </c>
      <c r="B4284" s="737" t="s">
        <v>6678</v>
      </c>
      <c r="C4284" s="737" t="s">
        <v>2360</v>
      </c>
      <c r="D4284" s="737" t="s">
        <v>2364</v>
      </c>
      <c r="E4284" s="737">
        <v>2012</v>
      </c>
      <c r="F4284" s="737" t="s">
        <v>5920</v>
      </c>
    </row>
    <row r="4285" spans="1:6" ht="16.5" customHeight="1">
      <c r="A4285" s="737">
        <f t="shared" si="66"/>
        <v>4280</v>
      </c>
      <c r="B4285" s="737" t="s">
        <v>6679</v>
      </c>
      <c r="C4285" s="737" t="s">
        <v>2360</v>
      </c>
      <c r="D4285" s="737" t="s">
        <v>2364</v>
      </c>
      <c r="E4285" s="737">
        <v>2012</v>
      </c>
      <c r="F4285" s="737" t="s">
        <v>5920</v>
      </c>
    </row>
    <row r="4286" spans="1:6" ht="16.5" customHeight="1">
      <c r="A4286" s="737">
        <f t="shared" si="66"/>
        <v>4281</v>
      </c>
      <c r="B4286" s="737" t="s">
        <v>6680</v>
      </c>
      <c r="C4286" s="737" t="s">
        <v>2360</v>
      </c>
      <c r="D4286" s="737" t="s">
        <v>2364</v>
      </c>
      <c r="E4286" s="737">
        <v>2012</v>
      </c>
      <c r="F4286" s="737" t="s">
        <v>5920</v>
      </c>
    </row>
    <row r="4287" spans="1:6" ht="16.5" customHeight="1">
      <c r="A4287" s="737">
        <f t="shared" si="66"/>
        <v>4282</v>
      </c>
      <c r="B4287" s="737" t="s">
        <v>6681</v>
      </c>
      <c r="C4287" s="737" t="s">
        <v>2360</v>
      </c>
      <c r="D4287" s="737" t="s">
        <v>2364</v>
      </c>
      <c r="E4287" s="737">
        <v>2012</v>
      </c>
      <c r="F4287" s="737" t="s">
        <v>5920</v>
      </c>
    </row>
    <row r="4288" spans="1:6" ht="16.5" customHeight="1">
      <c r="A4288" s="737">
        <f t="shared" si="66"/>
        <v>4283</v>
      </c>
      <c r="B4288" s="737" t="s">
        <v>6682</v>
      </c>
      <c r="C4288" s="737" t="s">
        <v>2360</v>
      </c>
      <c r="D4288" s="737" t="s">
        <v>2364</v>
      </c>
      <c r="E4288" s="737">
        <v>2012</v>
      </c>
      <c r="F4288" s="737" t="s">
        <v>5920</v>
      </c>
    </row>
    <row r="4289" spans="1:6" ht="16.5" customHeight="1">
      <c r="A4289" s="737">
        <f t="shared" si="66"/>
        <v>4284</v>
      </c>
      <c r="B4289" s="737" t="s">
        <v>6683</v>
      </c>
      <c r="C4289" s="737" t="s">
        <v>2360</v>
      </c>
      <c r="D4289" s="737" t="s">
        <v>2364</v>
      </c>
      <c r="E4289" s="737">
        <v>2012</v>
      </c>
      <c r="F4289" s="737" t="s">
        <v>5920</v>
      </c>
    </row>
    <row r="4290" spans="1:6" ht="16.5" customHeight="1">
      <c r="A4290" s="737">
        <f t="shared" si="66"/>
        <v>4285</v>
      </c>
      <c r="B4290" s="737" t="s">
        <v>6684</v>
      </c>
      <c r="C4290" s="737" t="s">
        <v>2360</v>
      </c>
      <c r="D4290" s="737" t="s">
        <v>2364</v>
      </c>
      <c r="E4290" s="737">
        <v>2012</v>
      </c>
      <c r="F4290" s="737" t="s">
        <v>5920</v>
      </c>
    </row>
    <row r="4291" spans="1:6" ht="16.5" customHeight="1">
      <c r="A4291" s="737">
        <f t="shared" si="66"/>
        <v>4286</v>
      </c>
      <c r="B4291" s="737" t="s">
        <v>6685</v>
      </c>
      <c r="C4291" s="737" t="s">
        <v>2360</v>
      </c>
      <c r="D4291" s="737" t="s">
        <v>2364</v>
      </c>
      <c r="E4291" s="737">
        <v>2012</v>
      </c>
      <c r="F4291" s="737" t="s">
        <v>5920</v>
      </c>
    </row>
    <row r="4292" spans="1:6" ht="16.5" customHeight="1">
      <c r="A4292" s="737">
        <f t="shared" si="66"/>
        <v>4287</v>
      </c>
      <c r="B4292" s="737" t="s">
        <v>6686</v>
      </c>
      <c r="C4292" s="737" t="s">
        <v>2360</v>
      </c>
      <c r="D4292" s="737" t="s">
        <v>2364</v>
      </c>
      <c r="E4292" s="737">
        <v>2012</v>
      </c>
      <c r="F4292" s="737" t="s">
        <v>5920</v>
      </c>
    </row>
    <row r="4293" spans="1:6" ht="16.5" customHeight="1">
      <c r="A4293" s="737">
        <f t="shared" si="66"/>
        <v>4288</v>
      </c>
      <c r="B4293" s="737" t="s">
        <v>6687</v>
      </c>
      <c r="C4293" s="737" t="s">
        <v>2360</v>
      </c>
      <c r="D4293" s="737" t="s">
        <v>2364</v>
      </c>
      <c r="E4293" s="737">
        <v>2012</v>
      </c>
      <c r="F4293" s="737" t="s">
        <v>5920</v>
      </c>
    </row>
    <row r="4294" spans="1:6" ht="16.5" customHeight="1">
      <c r="A4294" s="737">
        <f t="shared" si="66"/>
        <v>4289</v>
      </c>
      <c r="B4294" s="737" t="s">
        <v>6688</v>
      </c>
      <c r="C4294" s="737" t="s">
        <v>2360</v>
      </c>
      <c r="D4294" s="737" t="s">
        <v>2364</v>
      </c>
      <c r="E4294" s="737">
        <v>2014</v>
      </c>
      <c r="F4294" s="737" t="s">
        <v>5920</v>
      </c>
    </row>
    <row r="4295" spans="1:6" ht="16.5" customHeight="1">
      <c r="A4295" s="737">
        <f t="shared" si="66"/>
        <v>4290</v>
      </c>
      <c r="B4295" s="737"/>
      <c r="C4295" s="737" t="s">
        <v>2360</v>
      </c>
      <c r="D4295" s="737" t="s">
        <v>2364</v>
      </c>
      <c r="E4295" s="737">
        <v>2014</v>
      </c>
      <c r="F4295" s="737" t="s">
        <v>5920</v>
      </c>
    </row>
    <row r="4296" spans="1:6" ht="16.5" customHeight="1">
      <c r="A4296" s="737">
        <f t="shared" ref="A4296:A4359" si="67">A4295+1</f>
        <v>4291</v>
      </c>
      <c r="B4296" s="737"/>
      <c r="C4296" s="737" t="s">
        <v>2360</v>
      </c>
      <c r="D4296" s="737" t="s">
        <v>2364</v>
      </c>
      <c r="E4296" s="737">
        <v>2014</v>
      </c>
      <c r="F4296" s="737" t="s">
        <v>5920</v>
      </c>
    </row>
    <row r="4297" spans="1:6" ht="16.5" customHeight="1">
      <c r="A4297" s="737">
        <f t="shared" si="67"/>
        <v>4292</v>
      </c>
      <c r="B4297" s="737"/>
      <c r="C4297" s="737" t="s">
        <v>2360</v>
      </c>
      <c r="D4297" s="737" t="s">
        <v>2364</v>
      </c>
      <c r="E4297" s="737">
        <v>2014</v>
      </c>
      <c r="F4297" s="737" t="s">
        <v>5920</v>
      </c>
    </row>
    <row r="4298" spans="1:6" ht="16.5" customHeight="1">
      <c r="A4298" s="737">
        <f t="shared" si="67"/>
        <v>4293</v>
      </c>
      <c r="B4298" s="737"/>
      <c r="C4298" s="737" t="s">
        <v>2360</v>
      </c>
      <c r="D4298" s="737" t="s">
        <v>2364</v>
      </c>
      <c r="E4298" s="737">
        <v>2014</v>
      </c>
      <c r="F4298" s="737" t="s">
        <v>5920</v>
      </c>
    </row>
    <row r="4299" spans="1:6" ht="16.5" customHeight="1">
      <c r="A4299" s="737">
        <f t="shared" si="67"/>
        <v>4294</v>
      </c>
      <c r="B4299" s="737"/>
      <c r="C4299" s="737" t="s">
        <v>2360</v>
      </c>
      <c r="D4299" s="737" t="s">
        <v>2364</v>
      </c>
      <c r="E4299" s="737">
        <v>2014</v>
      </c>
      <c r="F4299" s="737" t="s">
        <v>5920</v>
      </c>
    </row>
    <row r="4300" spans="1:6" ht="16.5" customHeight="1">
      <c r="A4300" s="737">
        <f t="shared" si="67"/>
        <v>4295</v>
      </c>
      <c r="B4300" s="737"/>
      <c r="C4300" s="737" t="s">
        <v>2360</v>
      </c>
      <c r="D4300" s="737" t="s">
        <v>2364</v>
      </c>
      <c r="E4300" s="737">
        <v>2014</v>
      </c>
      <c r="F4300" s="737" t="s">
        <v>5920</v>
      </c>
    </row>
    <row r="4301" spans="1:6" ht="16.5" customHeight="1">
      <c r="A4301" s="737">
        <f t="shared" si="67"/>
        <v>4296</v>
      </c>
      <c r="B4301" s="737"/>
      <c r="C4301" s="737" t="s">
        <v>2360</v>
      </c>
      <c r="D4301" s="737" t="s">
        <v>2364</v>
      </c>
      <c r="E4301" s="737">
        <v>2014</v>
      </c>
      <c r="F4301" s="737" t="s">
        <v>5920</v>
      </c>
    </row>
    <row r="4302" spans="1:6" ht="16.5" customHeight="1">
      <c r="A4302" s="737">
        <f t="shared" si="67"/>
        <v>4297</v>
      </c>
      <c r="B4302" s="737"/>
      <c r="C4302" s="737" t="s">
        <v>2360</v>
      </c>
      <c r="D4302" s="737" t="s">
        <v>2364</v>
      </c>
      <c r="E4302" s="737">
        <v>2014</v>
      </c>
      <c r="F4302" s="737" t="s">
        <v>5920</v>
      </c>
    </row>
    <row r="4303" spans="1:6" ht="16.5" customHeight="1">
      <c r="A4303" s="737">
        <f t="shared" si="67"/>
        <v>4298</v>
      </c>
      <c r="B4303" s="737"/>
      <c r="C4303" s="737" t="s">
        <v>2360</v>
      </c>
      <c r="D4303" s="737" t="s">
        <v>2364</v>
      </c>
      <c r="E4303" s="737">
        <v>2014</v>
      </c>
      <c r="F4303" s="737" t="s">
        <v>5920</v>
      </c>
    </row>
    <row r="4304" spans="1:6" ht="16.5" customHeight="1">
      <c r="A4304" s="737">
        <f t="shared" si="67"/>
        <v>4299</v>
      </c>
      <c r="B4304" s="737"/>
      <c r="C4304" s="737" t="s">
        <v>2360</v>
      </c>
      <c r="D4304" s="737" t="s">
        <v>2364</v>
      </c>
      <c r="E4304" s="737">
        <v>2014</v>
      </c>
      <c r="F4304" s="737" t="s">
        <v>5920</v>
      </c>
    </row>
    <row r="4305" spans="1:6" ht="16.5" customHeight="1">
      <c r="A4305" s="737">
        <f t="shared" si="67"/>
        <v>4300</v>
      </c>
      <c r="B4305" s="737"/>
      <c r="C4305" s="737" t="s">
        <v>2360</v>
      </c>
      <c r="D4305" s="737" t="s">
        <v>2364</v>
      </c>
      <c r="E4305" s="737">
        <v>2014</v>
      </c>
      <c r="F4305" s="737" t="s">
        <v>5920</v>
      </c>
    </row>
    <row r="4306" spans="1:6" ht="16.5" customHeight="1">
      <c r="A4306" s="737">
        <f t="shared" si="67"/>
        <v>4301</v>
      </c>
      <c r="B4306" s="737"/>
      <c r="C4306" s="737" t="s">
        <v>2360</v>
      </c>
      <c r="D4306" s="737" t="s">
        <v>2364</v>
      </c>
      <c r="E4306" s="737">
        <v>2014</v>
      </c>
      <c r="F4306" s="737" t="s">
        <v>5920</v>
      </c>
    </row>
    <row r="4307" spans="1:6" ht="16.5" customHeight="1">
      <c r="A4307" s="737">
        <f t="shared" si="67"/>
        <v>4302</v>
      </c>
      <c r="B4307" s="737"/>
      <c r="C4307" s="737" t="s">
        <v>2360</v>
      </c>
      <c r="D4307" s="737" t="s">
        <v>2364</v>
      </c>
      <c r="E4307" s="737">
        <v>2014</v>
      </c>
      <c r="F4307" s="737" t="s">
        <v>5920</v>
      </c>
    </row>
    <row r="4308" spans="1:6" ht="16.5" customHeight="1">
      <c r="A4308" s="737">
        <f t="shared" si="67"/>
        <v>4303</v>
      </c>
      <c r="B4308" s="737"/>
      <c r="C4308" s="737" t="s">
        <v>2360</v>
      </c>
      <c r="D4308" s="737" t="s">
        <v>2364</v>
      </c>
      <c r="E4308" s="737">
        <v>2014</v>
      </c>
      <c r="F4308" s="737" t="s">
        <v>5920</v>
      </c>
    </row>
    <row r="4309" spans="1:6" ht="16.5" customHeight="1">
      <c r="A4309" s="737">
        <f t="shared" si="67"/>
        <v>4304</v>
      </c>
      <c r="B4309" s="737"/>
      <c r="C4309" s="737" t="s">
        <v>2360</v>
      </c>
      <c r="D4309" s="737" t="s">
        <v>2364</v>
      </c>
      <c r="E4309" s="737">
        <v>2014</v>
      </c>
      <c r="F4309" s="737" t="s">
        <v>5920</v>
      </c>
    </row>
    <row r="4310" spans="1:6" ht="16.5" customHeight="1">
      <c r="A4310" s="737">
        <f t="shared" si="67"/>
        <v>4305</v>
      </c>
      <c r="B4310" s="737"/>
      <c r="C4310" s="737" t="s">
        <v>2360</v>
      </c>
      <c r="D4310" s="737" t="s">
        <v>2364</v>
      </c>
      <c r="E4310" s="737">
        <v>2014</v>
      </c>
      <c r="F4310" s="737" t="s">
        <v>5920</v>
      </c>
    </row>
    <row r="4311" spans="1:6" ht="16.5" customHeight="1">
      <c r="A4311" s="737">
        <f t="shared" si="67"/>
        <v>4306</v>
      </c>
      <c r="B4311" s="737"/>
      <c r="C4311" s="737" t="s">
        <v>2360</v>
      </c>
      <c r="D4311" s="737" t="s">
        <v>2364</v>
      </c>
      <c r="E4311" s="737">
        <v>2014</v>
      </c>
      <c r="F4311" s="737" t="s">
        <v>5920</v>
      </c>
    </row>
    <row r="4312" spans="1:6" ht="16.5" customHeight="1">
      <c r="A4312" s="737">
        <f t="shared" si="67"/>
        <v>4307</v>
      </c>
      <c r="B4312" s="737"/>
      <c r="C4312" s="737" t="s">
        <v>2360</v>
      </c>
      <c r="D4312" s="737" t="s">
        <v>2364</v>
      </c>
      <c r="E4312" s="737">
        <v>2014</v>
      </c>
      <c r="F4312" s="737" t="s">
        <v>5920</v>
      </c>
    </row>
    <row r="4313" spans="1:6" ht="16.5" customHeight="1">
      <c r="A4313" s="737">
        <f t="shared" si="67"/>
        <v>4308</v>
      </c>
      <c r="B4313" s="737"/>
      <c r="C4313" s="737" t="s">
        <v>2360</v>
      </c>
      <c r="D4313" s="737" t="s">
        <v>2364</v>
      </c>
      <c r="E4313" s="737">
        <v>2014</v>
      </c>
      <c r="F4313" s="737" t="s">
        <v>5920</v>
      </c>
    </row>
    <row r="4314" spans="1:6" ht="16.5" customHeight="1">
      <c r="A4314" s="737">
        <f t="shared" si="67"/>
        <v>4309</v>
      </c>
      <c r="B4314" s="737"/>
      <c r="C4314" s="737" t="s">
        <v>2360</v>
      </c>
      <c r="D4314" s="737" t="s">
        <v>2364</v>
      </c>
      <c r="E4314" s="737">
        <v>2014</v>
      </c>
      <c r="F4314" s="737" t="s">
        <v>5920</v>
      </c>
    </row>
    <row r="4315" spans="1:6" ht="16.5" customHeight="1">
      <c r="A4315" s="737">
        <f t="shared" si="67"/>
        <v>4310</v>
      </c>
      <c r="B4315" s="737"/>
      <c r="C4315" s="737" t="s">
        <v>2360</v>
      </c>
      <c r="D4315" s="737" t="s">
        <v>2364</v>
      </c>
      <c r="E4315" s="737">
        <v>2014</v>
      </c>
      <c r="F4315" s="737" t="s">
        <v>5920</v>
      </c>
    </row>
    <row r="4316" spans="1:6" ht="16.5" customHeight="1">
      <c r="A4316" s="737">
        <f t="shared" si="67"/>
        <v>4311</v>
      </c>
      <c r="B4316" s="737"/>
      <c r="C4316" s="737" t="s">
        <v>2360</v>
      </c>
      <c r="D4316" s="737" t="s">
        <v>2364</v>
      </c>
      <c r="E4316" s="737">
        <v>2014</v>
      </c>
      <c r="F4316" s="737" t="s">
        <v>5920</v>
      </c>
    </row>
    <row r="4317" spans="1:6" ht="16.5" customHeight="1">
      <c r="A4317" s="737">
        <f t="shared" si="67"/>
        <v>4312</v>
      </c>
      <c r="B4317" s="737"/>
      <c r="C4317" s="737" t="s">
        <v>2360</v>
      </c>
      <c r="D4317" s="737" t="s">
        <v>2364</v>
      </c>
      <c r="E4317" s="737">
        <v>2014</v>
      </c>
      <c r="F4317" s="737" t="s">
        <v>5920</v>
      </c>
    </row>
    <row r="4318" spans="1:6" ht="16.5" customHeight="1">
      <c r="A4318" s="737">
        <f t="shared" si="67"/>
        <v>4313</v>
      </c>
      <c r="B4318" s="737"/>
      <c r="C4318" s="737" t="s">
        <v>2360</v>
      </c>
      <c r="D4318" s="737" t="s">
        <v>2364</v>
      </c>
      <c r="E4318" s="737">
        <v>2014</v>
      </c>
      <c r="F4318" s="737" t="s">
        <v>5920</v>
      </c>
    </row>
    <row r="4319" spans="1:6" ht="16.5" customHeight="1">
      <c r="A4319" s="737">
        <f t="shared" si="67"/>
        <v>4314</v>
      </c>
      <c r="B4319" s="737"/>
      <c r="C4319" s="737" t="s">
        <v>2360</v>
      </c>
      <c r="D4319" s="737" t="s">
        <v>2364</v>
      </c>
      <c r="E4319" s="737">
        <v>2014</v>
      </c>
      <c r="F4319" s="737" t="s">
        <v>5920</v>
      </c>
    </row>
    <row r="4320" spans="1:6" ht="16.5" customHeight="1">
      <c r="A4320" s="737">
        <f t="shared" si="67"/>
        <v>4315</v>
      </c>
      <c r="B4320" s="737"/>
      <c r="C4320" s="737" t="s">
        <v>2360</v>
      </c>
      <c r="D4320" s="737" t="s">
        <v>2364</v>
      </c>
      <c r="E4320" s="737">
        <v>2014</v>
      </c>
      <c r="F4320" s="737" t="s">
        <v>5920</v>
      </c>
    </row>
    <row r="4321" spans="1:6" ht="16.5" customHeight="1">
      <c r="A4321" s="737">
        <f t="shared" si="67"/>
        <v>4316</v>
      </c>
      <c r="B4321" s="737"/>
      <c r="C4321" s="737" t="s">
        <v>2360</v>
      </c>
      <c r="D4321" s="737" t="s">
        <v>2364</v>
      </c>
      <c r="E4321" s="737">
        <v>2014</v>
      </c>
      <c r="F4321" s="737" t="s">
        <v>5920</v>
      </c>
    </row>
    <row r="4322" spans="1:6" ht="16.5" customHeight="1">
      <c r="A4322" s="737">
        <f t="shared" si="67"/>
        <v>4317</v>
      </c>
      <c r="B4322" s="737"/>
      <c r="C4322" s="737" t="s">
        <v>2360</v>
      </c>
      <c r="D4322" s="737" t="s">
        <v>2364</v>
      </c>
      <c r="E4322" s="737">
        <v>2014</v>
      </c>
      <c r="F4322" s="737" t="s">
        <v>5920</v>
      </c>
    </row>
    <row r="4323" spans="1:6" ht="16.5" customHeight="1">
      <c r="A4323" s="737">
        <f t="shared" si="67"/>
        <v>4318</v>
      </c>
      <c r="B4323" s="737"/>
      <c r="C4323" s="737" t="s">
        <v>2360</v>
      </c>
      <c r="D4323" s="737" t="s">
        <v>2364</v>
      </c>
      <c r="E4323" s="737">
        <v>2014</v>
      </c>
      <c r="F4323" s="737" t="s">
        <v>5920</v>
      </c>
    </row>
    <row r="4324" spans="1:6" ht="16.5" customHeight="1">
      <c r="A4324" s="737">
        <f t="shared" si="67"/>
        <v>4319</v>
      </c>
      <c r="B4324" s="737"/>
      <c r="C4324" s="737" t="s">
        <v>2360</v>
      </c>
      <c r="D4324" s="737" t="s">
        <v>2364</v>
      </c>
      <c r="E4324" s="737">
        <v>2014</v>
      </c>
      <c r="F4324" s="737" t="s">
        <v>5920</v>
      </c>
    </row>
    <row r="4325" spans="1:6" ht="16.5" customHeight="1">
      <c r="A4325" s="737">
        <f t="shared" si="67"/>
        <v>4320</v>
      </c>
      <c r="B4325" s="737"/>
      <c r="C4325" s="737" t="s">
        <v>2360</v>
      </c>
      <c r="D4325" s="737" t="s">
        <v>2364</v>
      </c>
      <c r="E4325" s="737">
        <v>2014</v>
      </c>
      <c r="F4325" s="737" t="s">
        <v>5920</v>
      </c>
    </row>
    <row r="4326" spans="1:6" ht="16.5" customHeight="1">
      <c r="A4326" s="737">
        <f t="shared" si="67"/>
        <v>4321</v>
      </c>
      <c r="B4326" s="737"/>
      <c r="C4326" s="737" t="s">
        <v>2360</v>
      </c>
      <c r="D4326" s="737" t="s">
        <v>2364</v>
      </c>
      <c r="E4326" s="737">
        <v>2014</v>
      </c>
      <c r="F4326" s="737" t="s">
        <v>5920</v>
      </c>
    </row>
    <row r="4327" spans="1:6" ht="16.5" customHeight="1">
      <c r="A4327" s="737">
        <f t="shared" si="67"/>
        <v>4322</v>
      </c>
      <c r="B4327" s="737"/>
      <c r="C4327" s="737" t="s">
        <v>2360</v>
      </c>
      <c r="D4327" s="737" t="s">
        <v>2364</v>
      </c>
      <c r="E4327" s="737">
        <v>2014</v>
      </c>
      <c r="F4327" s="737" t="s">
        <v>5920</v>
      </c>
    </row>
    <row r="4328" spans="1:6" ht="16.5" customHeight="1">
      <c r="A4328" s="737">
        <f t="shared" si="67"/>
        <v>4323</v>
      </c>
      <c r="B4328" s="737"/>
      <c r="C4328" s="737" t="s">
        <v>2360</v>
      </c>
      <c r="D4328" s="737" t="s">
        <v>2364</v>
      </c>
      <c r="E4328" s="737">
        <v>2014</v>
      </c>
      <c r="F4328" s="737" t="s">
        <v>5920</v>
      </c>
    </row>
    <row r="4329" spans="1:6" ht="16.5" customHeight="1">
      <c r="A4329" s="737">
        <f t="shared" si="67"/>
        <v>4324</v>
      </c>
      <c r="B4329" s="737"/>
      <c r="C4329" s="737" t="s">
        <v>2360</v>
      </c>
      <c r="D4329" s="737" t="s">
        <v>2364</v>
      </c>
      <c r="E4329" s="737">
        <v>2014</v>
      </c>
      <c r="F4329" s="737" t="s">
        <v>5920</v>
      </c>
    </row>
    <row r="4330" spans="1:6" ht="16.5" customHeight="1">
      <c r="A4330" s="737">
        <f t="shared" si="67"/>
        <v>4325</v>
      </c>
      <c r="B4330" s="737"/>
      <c r="C4330" s="737" t="s">
        <v>2360</v>
      </c>
      <c r="D4330" s="737" t="s">
        <v>2364</v>
      </c>
      <c r="E4330" s="737">
        <v>2014</v>
      </c>
      <c r="F4330" s="737" t="s">
        <v>5920</v>
      </c>
    </row>
    <row r="4331" spans="1:6" ht="16.5" customHeight="1">
      <c r="A4331" s="737">
        <f t="shared" si="67"/>
        <v>4326</v>
      </c>
      <c r="B4331" s="737"/>
      <c r="C4331" s="737" t="s">
        <v>2360</v>
      </c>
      <c r="D4331" s="737" t="s">
        <v>2364</v>
      </c>
      <c r="E4331" s="737">
        <v>2014</v>
      </c>
      <c r="F4331" s="737" t="s">
        <v>5920</v>
      </c>
    </row>
    <row r="4332" spans="1:6" ht="16.5" customHeight="1">
      <c r="A4332" s="737">
        <f t="shared" si="67"/>
        <v>4327</v>
      </c>
      <c r="B4332" s="737"/>
      <c r="C4332" s="737" t="s">
        <v>2360</v>
      </c>
      <c r="D4332" s="737" t="s">
        <v>2364</v>
      </c>
      <c r="E4332" s="737">
        <v>2014</v>
      </c>
      <c r="F4332" s="737" t="s">
        <v>5920</v>
      </c>
    </row>
    <row r="4333" spans="1:6" ht="16.5" customHeight="1">
      <c r="A4333" s="737">
        <f t="shared" si="67"/>
        <v>4328</v>
      </c>
      <c r="B4333" s="737"/>
      <c r="C4333" s="737" t="s">
        <v>2360</v>
      </c>
      <c r="D4333" s="737" t="s">
        <v>2364</v>
      </c>
      <c r="E4333" s="737">
        <v>2014</v>
      </c>
      <c r="F4333" s="737" t="s">
        <v>5920</v>
      </c>
    </row>
    <row r="4334" spans="1:6" ht="16.5" customHeight="1">
      <c r="A4334" s="737">
        <f t="shared" si="67"/>
        <v>4329</v>
      </c>
      <c r="B4334" s="737"/>
      <c r="C4334" s="737" t="s">
        <v>2360</v>
      </c>
      <c r="D4334" s="737" t="s">
        <v>2364</v>
      </c>
      <c r="E4334" s="737">
        <v>2014</v>
      </c>
      <c r="F4334" s="737" t="s">
        <v>5920</v>
      </c>
    </row>
    <row r="4335" spans="1:6" ht="16.5" customHeight="1">
      <c r="A4335" s="737">
        <f t="shared" si="67"/>
        <v>4330</v>
      </c>
      <c r="B4335" s="737"/>
      <c r="C4335" s="737" t="s">
        <v>2360</v>
      </c>
      <c r="D4335" s="737" t="s">
        <v>2364</v>
      </c>
      <c r="E4335" s="737">
        <v>2014</v>
      </c>
      <c r="F4335" s="737" t="s">
        <v>5920</v>
      </c>
    </row>
    <row r="4336" spans="1:6" ht="16.5" customHeight="1">
      <c r="A4336" s="737">
        <f t="shared" si="67"/>
        <v>4331</v>
      </c>
      <c r="B4336" s="737"/>
      <c r="C4336" s="737" t="s">
        <v>2360</v>
      </c>
      <c r="D4336" s="737" t="s">
        <v>2364</v>
      </c>
      <c r="E4336" s="737">
        <v>2014</v>
      </c>
      <c r="F4336" s="737" t="s">
        <v>5920</v>
      </c>
    </row>
    <row r="4337" spans="1:6" ht="16.5" customHeight="1">
      <c r="A4337" s="737">
        <f t="shared" si="67"/>
        <v>4332</v>
      </c>
      <c r="B4337" s="737"/>
      <c r="C4337" s="737" t="s">
        <v>2360</v>
      </c>
      <c r="D4337" s="737" t="s">
        <v>2364</v>
      </c>
      <c r="E4337" s="737">
        <v>2014</v>
      </c>
      <c r="F4337" s="737" t="s">
        <v>5920</v>
      </c>
    </row>
    <row r="4338" spans="1:6" ht="16.5" customHeight="1">
      <c r="A4338" s="737">
        <f t="shared" si="67"/>
        <v>4333</v>
      </c>
      <c r="B4338" s="737"/>
      <c r="C4338" s="737" t="s">
        <v>2360</v>
      </c>
      <c r="D4338" s="737" t="s">
        <v>2364</v>
      </c>
      <c r="E4338" s="737">
        <v>2014</v>
      </c>
      <c r="F4338" s="737" t="s">
        <v>5920</v>
      </c>
    </row>
    <row r="4339" spans="1:6" ht="16.5" customHeight="1">
      <c r="A4339" s="737">
        <f t="shared" si="67"/>
        <v>4334</v>
      </c>
      <c r="B4339" s="737"/>
      <c r="C4339" s="737" t="s">
        <v>2360</v>
      </c>
      <c r="D4339" s="737" t="s">
        <v>2364</v>
      </c>
      <c r="E4339" s="737">
        <v>2014</v>
      </c>
      <c r="F4339" s="737" t="s">
        <v>5920</v>
      </c>
    </row>
    <row r="4340" spans="1:6" ht="16.5" customHeight="1">
      <c r="A4340" s="737">
        <f t="shared" si="67"/>
        <v>4335</v>
      </c>
      <c r="B4340" s="737"/>
      <c r="C4340" s="737" t="s">
        <v>2360</v>
      </c>
      <c r="D4340" s="737" t="s">
        <v>2364</v>
      </c>
      <c r="E4340" s="737">
        <v>2014</v>
      </c>
      <c r="F4340" s="737" t="s">
        <v>5920</v>
      </c>
    </row>
    <row r="4341" spans="1:6" ht="16.5" customHeight="1">
      <c r="A4341" s="737">
        <f t="shared" si="67"/>
        <v>4336</v>
      </c>
      <c r="B4341" s="737"/>
      <c r="C4341" s="737" t="s">
        <v>2360</v>
      </c>
      <c r="D4341" s="737" t="s">
        <v>2364</v>
      </c>
      <c r="E4341" s="737">
        <v>2014</v>
      </c>
      <c r="F4341" s="737" t="s">
        <v>5920</v>
      </c>
    </row>
    <row r="4342" spans="1:6" ht="16.5" customHeight="1">
      <c r="A4342" s="737">
        <f t="shared" si="67"/>
        <v>4337</v>
      </c>
      <c r="B4342" s="737"/>
      <c r="C4342" s="737" t="s">
        <v>2360</v>
      </c>
      <c r="D4342" s="737" t="s">
        <v>2364</v>
      </c>
      <c r="E4342" s="737">
        <v>2014</v>
      </c>
      <c r="F4342" s="737" t="s">
        <v>5920</v>
      </c>
    </row>
    <row r="4343" spans="1:6" ht="16.5" customHeight="1">
      <c r="A4343" s="737">
        <f t="shared" si="67"/>
        <v>4338</v>
      </c>
      <c r="B4343" s="737"/>
      <c r="C4343" s="737" t="s">
        <v>2360</v>
      </c>
      <c r="D4343" s="737" t="s">
        <v>2364</v>
      </c>
      <c r="E4343" s="737">
        <v>2014</v>
      </c>
      <c r="F4343" s="737" t="s">
        <v>5920</v>
      </c>
    </row>
    <row r="4344" spans="1:6" ht="16.5" customHeight="1">
      <c r="A4344" s="737">
        <f t="shared" si="67"/>
        <v>4339</v>
      </c>
      <c r="B4344" s="737"/>
      <c r="C4344" s="737" t="s">
        <v>2360</v>
      </c>
      <c r="D4344" s="737" t="s">
        <v>2364</v>
      </c>
      <c r="E4344" s="737">
        <v>2014</v>
      </c>
      <c r="F4344" s="737" t="s">
        <v>5920</v>
      </c>
    </row>
    <row r="4345" spans="1:6" ht="16.5" customHeight="1">
      <c r="A4345" s="737">
        <f t="shared" si="67"/>
        <v>4340</v>
      </c>
      <c r="B4345" s="737"/>
      <c r="C4345" s="737" t="s">
        <v>2360</v>
      </c>
      <c r="D4345" s="737" t="s">
        <v>2364</v>
      </c>
      <c r="E4345" s="737">
        <v>2014</v>
      </c>
      <c r="F4345" s="737" t="s">
        <v>5920</v>
      </c>
    </row>
    <row r="4346" spans="1:6" ht="16.5" customHeight="1">
      <c r="A4346" s="737">
        <f t="shared" si="67"/>
        <v>4341</v>
      </c>
      <c r="B4346" s="737"/>
      <c r="C4346" s="737" t="s">
        <v>2360</v>
      </c>
      <c r="D4346" s="737" t="s">
        <v>2364</v>
      </c>
      <c r="E4346" s="737">
        <v>2014</v>
      </c>
      <c r="F4346" s="737" t="s">
        <v>5920</v>
      </c>
    </row>
    <row r="4347" spans="1:6" ht="16.5" customHeight="1">
      <c r="A4347" s="737">
        <f t="shared" si="67"/>
        <v>4342</v>
      </c>
      <c r="B4347" s="737"/>
      <c r="C4347" s="737" t="s">
        <v>2360</v>
      </c>
      <c r="D4347" s="737" t="s">
        <v>2364</v>
      </c>
      <c r="E4347" s="737">
        <v>2015</v>
      </c>
      <c r="F4347" s="737" t="s">
        <v>5920</v>
      </c>
    </row>
    <row r="4348" spans="1:6" ht="16.5" customHeight="1">
      <c r="A4348" s="737">
        <f t="shared" si="67"/>
        <v>4343</v>
      </c>
      <c r="B4348" s="737"/>
      <c r="C4348" s="737" t="s">
        <v>2360</v>
      </c>
      <c r="D4348" s="737" t="s">
        <v>2364</v>
      </c>
      <c r="E4348" s="737">
        <v>2015</v>
      </c>
      <c r="F4348" s="737" t="s">
        <v>5920</v>
      </c>
    </row>
    <row r="4349" spans="1:6" ht="16.5" customHeight="1">
      <c r="A4349" s="737">
        <f t="shared" si="67"/>
        <v>4344</v>
      </c>
      <c r="B4349" s="737"/>
      <c r="C4349" s="737" t="s">
        <v>2360</v>
      </c>
      <c r="D4349" s="737" t="s">
        <v>2364</v>
      </c>
      <c r="E4349" s="737">
        <v>2015</v>
      </c>
      <c r="F4349" s="737" t="s">
        <v>5920</v>
      </c>
    </row>
    <row r="4350" spans="1:6" ht="16.5" customHeight="1">
      <c r="A4350" s="737">
        <f t="shared" si="67"/>
        <v>4345</v>
      </c>
      <c r="B4350" s="737" t="s">
        <v>6689</v>
      </c>
      <c r="C4350" s="737" t="s">
        <v>2360</v>
      </c>
      <c r="D4350" s="737" t="s">
        <v>2633</v>
      </c>
      <c r="E4350" s="737">
        <v>2014</v>
      </c>
      <c r="F4350" s="737" t="s">
        <v>5920</v>
      </c>
    </row>
    <row r="4351" spans="1:6" ht="16.5" customHeight="1">
      <c r="A4351" s="737">
        <f t="shared" si="67"/>
        <v>4346</v>
      </c>
      <c r="B4351" s="737" t="s">
        <v>6690</v>
      </c>
      <c r="C4351" s="737" t="s">
        <v>2360</v>
      </c>
      <c r="D4351" s="737" t="s">
        <v>2633</v>
      </c>
      <c r="E4351" s="737">
        <v>2014</v>
      </c>
      <c r="F4351" s="737" t="s">
        <v>5920</v>
      </c>
    </row>
    <row r="4352" spans="1:6" ht="16.5" customHeight="1">
      <c r="A4352" s="737">
        <f t="shared" si="67"/>
        <v>4347</v>
      </c>
      <c r="B4352" s="737" t="s">
        <v>6691</v>
      </c>
      <c r="C4352" s="737" t="s">
        <v>2360</v>
      </c>
      <c r="D4352" s="737" t="s">
        <v>2633</v>
      </c>
      <c r="E4352" s="737">
        <v>2014</v>
      </c>
      <c r="F4352" s="737" t="s">
        <v>5920</v>
      </c>
    </row>
    <row r="4353" spans="1:6" ht="16.5" customHeight="1">
      <c r="A4353" s="737">
        <f t="shared" si="67"/>
        <v>4348</v>
      </c>
      <c r="B4353" s="737" t="s">
        <v>6692</v>
      </c>
      <c r="C4353" s="737" t="s">
        <v>2360</v>
      </c>
      <c r="D4353" s="737" t="s">
        <v>2633</v>
      </c>
      <c r="E4353" s="737">
        <v>2014</v>
      </c>
      <c r="F4353" s="737" t="s">
        <v>5920</v>
      </c>
    </row>
    <row r="4354" spans="1:6" ht="16.5" customHeight="1">
      <c r="A4354" s="737">
        <f t="shared" si="67"/>
        <v>4349</v>
      </c>
      <c r="B4354" s="737" t="s">
        <v>6693</v>
      </c>
      <c r="C4354" s="737" t="s">
        <v>2360</v>
      </c>
      <c r="D4354" s="737" t="s">
        <v>2633</v>
      </c>
      <c r="E4354" s="737">
        <v>2014</v>
      </c>
      <c r="F4354" s="737" t="s">
        <v>5920</v>
      </c>
    </row>
    <row r="4355" spans="1:6" ht="16.5" customHeight="1">
      <c r="A4355" s="737">
        <f t="shared" si="67"/>
        <v>4350</v>
      </c>
      <c r="B4355" s="737" t="s">
        <v>6694</v>
      </c>
      <c r="C4355" s="737" t="s">
        <v>2360</v>
      </c>
      <c r="D4355" s="737" t="s">
        <v>2633</v>
      </c>
      <c r="E4355" s="737">
        <v>2014</v>
      </c>
      <c r="F4355" s="737" t="s">
        <v>5920</v>
      </c>
    </row>
    <row r="4356" spans="1:6" ht="16.5" customHeight="1">
      <c r="A4356" s="737">
        <f t="shared" si="67"/>
        <v>4351</v>
      </c>
      <c r="B4356" s="737" t="s">
        <v>6695</v>
      </c>
      <c r="C4356" s="737" t="s">
        <v>2360</v>
      </c>
      <c r="D4356" s="737" t="s">
        <v>2633</v>
      </c>
      <c r="E4356" s="737">
        <v>2014</v>
      </c>
      <c r="F4356" s="737" t="s">
        <v>5920</v>
      </c>
    </row>
    <row r="4357" spans="1:6" ht="16.5" customHeight="1">
      <c r="A4357" s="737">
        <f t="shared" si="67"/>
        <v>4352</v>
      </c>
      <c r="B4357" s="737" t="s">
        <v>6696</v>
      </c>
      <c r="C4357" s="737" t="s">
        <v>2360</v>
      </c>
      <c r="D4357" s="737" t="s">
        <v>2633</v>
      </c>
      <c r="E4357" s="737">
        <v>2014</v>
      </c>
      <c r="F4357" s="737" t="s">
        <v>5920</v>
      </c>
    </row>
    <row r="4358" spans="1:6" ht="16.5" customHeight="1">
      <c r="A4358" s="737">
        <f t="shared" si="67"/>
        <v>4353</v>
      </c>
      <c r="B4358" s="737" t="s">
        <v>6697</v>
      </c>
      <c r="C4358" s="737" t="s">
        <v>2360</v>
      </c>
      <c r="D4358" s="737" t="s">
        <v>2633</v>
      </c>
      <c r="E4358" s="737">
        <v>2014</v>
      </c>
      <c r="F4358" s="737" t="s">
        <v>5920</v>
      </c>
    </row>
    <row r="4359" spans="1:6" ht="16.5" customHeight="1">
      <c r="A4359" s="737">
        <f t="shared" si="67"/>
        <v>4354</v>
      </c>
      <c r="B4359" s="737" t="s">
        <v>6698</v>
      </c>
      <c r="C4359" s="737" t="s">
        <v>2360</v>
      </c>
      <c r="D4359" s="737" t="s">
        <v>2633</v>
      </c>
      <c r="E4359" s="737">
        <v>2014</v>
      </c>
      <c r="F4359" s="737" t="s">
        <v>5920</v>
      </c>
    </row>
    <row r="4360" spans="1:6" ht="16.5" customHeight="1">
      <c r="A4360" s="737">
        <f t="shared" ref="A4360:A4423" si="68">A4359+1</f>
        <v>4355</v>
      </c>
      <c r="B4360" s="737" t="s">
        <v>6699</v>
      </c>
      <c r="C4360" s="737" t="s">
        <v>2360</v>
      </c>
      <c r="D4360" s="737" t="s">
        <v>2633</v>
      </c>
      <c r="E4360" s="737">
        <v>2014</v>
      </c>
      <c r="F4360" s="737" t="s">
        <v>5920</v>
      </c>
    </row>
    <row r="4361" spans="1:6" ht="16.5" customHeight="1">
      <c r="A4361" s="737">
        <f t="shared" si="68"/>
        <v>4356</v>
      </c>
      <c r="B4361" s="737" t="s">
        <v>6700</v>
      </c>
      <c r="C4361" s="737" t="s">
        <v>2360</v>
      </c>
      <c r="D4361" s="737" t="s">
        <v>2633</v>
      </c>
      <c r="E4361" s="737">
        <v>2014</v>
      </c>
      <c r="F4361" s="737" t="s">
        <v>5920</v>
      </c>
    </row>
    <row r="4362" spans="1:6" ht="16.5" customHeight="1">
      <c r="A4362" s="737">
        <f t="shared" si="68"/>
        <v>4357</v>
      </c>
      <c r="B4362" s="737" t="s">
        <v>6701</v>
      </c>
      <c r="C4362" s="737" t="s">
        <v>2360</v>
      </c>
      <c r="D4362" s="737" t="s">
        <v>2633</v>
      </c>
      <c r="E4362" s="737">
        <v>2014</v>
      </c>
      <c r="F4362" s="737" t="s">
        <v>5920</v>
      </c>
    </row>
    <row r="4363" spans="1:6" ht="16.5" customHeight="1">
      <c r="A4363" s="737">
        <f t="shared" si="68"/>
        <v>4358</v>
      </c>
      <c r="B4363" s="737" t="s">
        <v>6702</v>
      </c>
      <c r="C4363" s="737" t="s">
        <v>2360</v>
      </c>
      <c r="D4363" s="737" t="s">
        <v>2633</v>
      </c>
      <c r="E4363" s="737">
        <v>2014</v>
      </c>
      <c r="F4363" s="737" t="s">
        <v>5920</v>
      </c>
    </row>
    <row r="4364" spans="1:6" ht="16.5" customHeight="1">
      <c r="A4364" s="737">
        <f t="shared" si="68"/>
        <v>4359</v>
      </c>
      <c r="B4364" s="737" t="s">
        <v>6703</v>
      </c>
      <c r="C4364" s="737" t="s">
        <v>2360</v>
      </c>
      <c r="D4364" s="737" t="s">
        <v>2633</v>
      </c>
      <c r="E4364" s="737">
        <v>2014</v>
      </c>
      <c r="F4364" s="737" t="s">
        <v>5920</v>
      </c>
    </row>
    <row r="4365" spans="1:6" ht="16.5" customHeight="1">
      <c r="A4365" s="737">
        <f t="shared" si="68"/>
        <v>4360</v>
      </c>
      <c r="B4365" s="737" t="s">
        <v>6704</v>
      </c>
      <c r="C4365" s="737" t="s">
        <v>2360</v>
      </c>
      <c r="D4365" s="737" t="s">
        <v>2633</v>
      </c>
      <c r="E4365" s="737">
        <v>2014</v>
      </c>
      <c r="F4365" s="737" t="s">
        <v>5920</v>
      </c>
    </row>
    <row r="4366" spans="1:6" ht="16.5" customHeight="1">
      <c r="A4366" s="737">
        <f t="shared" si="68"/>
        <v>4361</v>
      </c>
      <c r="B4366" s="737" t="s">
        <v>6705</v>
      </c>
      <c r="C4366" s="737" t="s">
        <v>2360</v>
      </c>
      <c r="D4366" s="737" t="s">
        <v>2633</v>
      </c>
      <c r="E4366" s="737">
        <v>2014</v>
      </c>
      <c r="F4366" s="737" t="s">
        <v>5920</v>
      </c>
    </row>
    <row r="4367" spans="1:6" ht="16.5" customHeight="1">
      <c r="A4367" s="737">
        <f t="shared" si="68"/>
        <v>4362</v>
      </c>
      <c r="B4367" s="737" t="s">
        <v>6706</v>
      </c>
      <c r="C4367" s="737" t="s">
        <v>2360</v>
      </c>
      <c r="D4367" s="737" t="s">
        <v>2633</v>
      </c>
      <c r="E4367" s="737">
        <v>2014</v>
      </c>
      <c r="F4367" s="737" t="s">
        <v>5920</v>
      </c>
    </row>
    <row r="4368" spans="1:6" ht="16.5" customHeight="1">
      <c r="A4368" s="737">
        <f t="shared" si="68"/>
        <v>4363</v>
      </c>
      <c r="B4368" s="737" t="s">
        <v>6707</v>
      </c>
      <c r="C4368" s="737" t="s">
        <v>2360</v>
      </c>
      <c r="D4368" s="737" t="s">
        <v>2633</v>
      </c>
      <c r="E4368" s="737">
        <v>2014</v>
      </c>
      <c r="F4368" s="737" t="s">
        <v>5920</v>
      </c>
    </row>
    <row r="4369" spans="1:6" ht="16.5" customHeight="1">
      <c r="A4369" s="737">
        <f t="shared" si="68"/>
        <v>4364</v>
      </c>
      <c r="B4369" s="737" t="s">
        <v>6708</v>
      </c>
      <c r="C4369" s="737" t="s">
        <v>2360</v>
      </c>
      <c r="D4369" s="737" t="s">
        <v>2633</v>
      </c>
      <c r="E4369" s="737">
        <v>2014</v>
      </c>
      <c r="F4369" s="737" t="s">
        <v>5920</v>
      </c>
    </row>
    <row r="4370" spans="1:6" ht="16.5" customHeight="1">
      <c r="A4370" s="737">
        <f t="shared" si="68"/>
        <v>4365</v>
      </c>
      <c r="B4370" s="737" t="s">
        <v>6709</v>
      </c>
      <c r="C4370" s="737" t="s">
        <v>2360</v>
      </c>
      <c r="D4370" s="737" t="s">
        <v>2633</v>
      </c>
      <c r="E4370" s="737">
        <v>2014</v>
      </c>
      <c r="F4370" s="737" t="s">
        <v>5920</v>
      </c>
    </row>
    <row r="4371" spans="1:6" ht="16.5" customHeight="1">
      <c r="A4371" s="737">
        <f t="shared" si="68"/>
        <v>4366</v>
      </c>
      <c r="B4371" s="737" t="s">
        <v>6710</v>
      </c>
      <c r="C4371" s="737" t="s">
        <v>2360</v>
      </c>
      <c r="D4371" s="737" t="s">
        <v>2633</v>
      </c>
      <c r="E4371" s="737">
        <v>2014</v>
      </c>
      <c r="F4371" s="737" t="s">
        <v>5920</v>
      </c>
    </row>
    <row r="4372" spans="1:6" ht="16.5" customHeight="1">
      <c r="A4372" s="737">
        <f t="shared" si="68"/>
        <v>4367</v>
      </c>
      <c r="B4372" s="737" t="s">
        <v>6711</v>
      </c>
      <c r="C4372" s="737" t="s">
        <v>2360</v>
      </c>
      <c r="D4372" s="737" t="s">
        <v>2633</v>
      </c>
      <c r="E4372" s="737">
        <v>2014</v>
      </c>
      <c r="F4372" s="737" t="s">
        <v>5920</v>
      </c>
    </row>
    <row r="4373" spans="1:6" ht="16.5" customHeight="1">
      <c r="A4373" s="737">
        <f t="shared" si="68"/>
        <v>4368</v>
      </c>
      <c r="B4373" s="737" t="s">
        <v>6712</v>
      </c>
      <c r="C4373" s="737" t="s">
        <v>2360</v>
      </c>
      <c r="D4373" s="737" t="s">
        <v>2633</v>
      </c>
      <c r="E4373" s="737">
        <v>2014</v>
      </c>
      <c r="F4373" s="737" t="s">
        <v>5920</v>
      </c>
    </row>
    <row r="4374" spans="1:6" ht="16.5" customHeight="1">
      <c r="A4374" s="737">
        <f t="shared" si="68"/>
        <v>4369</v>
      </c>
      <c r="B4374" s="737" t="s">
        <v>6713</v>
      </c>
      <c r="C4374" s="737" t="s">
        <v>2360</v>
      </c>
      <c r="D4374" s="737" t="s">
        <v>2633</v>
      </c>
      <c r="E4374" s="737">
        <v>2014</v>
      </c>
      <c r="F4374" s="737" t="s">
        <v>5920</v>
      </c>
    </row>
    <row r="4375" spans="1:6" ht="16.5" customHeight="1">
      <c r="A4375" s="737">
        <f t="shared" si="68"/>
        <v>4370</v>
      </c>
      <c r="B4375" s="737" t="s">
        <v>6714</v>
      </c>
      <c r="C4375" s="737" t="s">
        <v>2360</v>
      </c>
      <c r="D4375" s="737" t="s">
        <v>2633</v>
      </c>
      <c r="E4375" s="737">
        <v>2014</v>
      </c>
      <c r="F4375" s="737" t="s">
        <v>5920</v>
      </c>
    </row>
    <row r="4376" spans="1:6" ht="16.5" customHeight="1">
      <c r="A4376" s="737">
        <f t="shared" si="68"/>
        <v>4371</v>
      </c>
      <c r="B4376" s="737" t="s">
        <v>6715</v>
      </c>
      <c r="C4376" s="737" t="s">
        <v>2360</v>
      </c>
      <c r="D4376" s="737" t="s">
        <v>2633</v>
      </c>
      <c r="E4376" s="737">
        <v>2014</v>
      </c>
      <c r="F4376" s="737" t="s">
        <v>5920</v>
      </c>
    </row>
    <row r="4377" spans="1:6" ht="16.5" customHeight="1">
      <c r="A4377" s="737">
        <f t="shared" si="68"/>
        <v>4372</v>
      </c>
      <c r="B4377" s="737" t="s">
        <v>6716</v>
      </c>
      <c r="C4377" s="737" t="s">
        <v>2360</v>
      </c>
      <c r="D4377" s="737" t="s">
        <v>2633</v>
      </c>
      <c r="E4377" s="737">
        <v>2014</v>
      </c>
      <c r="F4377" s="737" t="s">
        <v>5920</v>
      </c>
    </row>
    <row r="4378" spans="1:6" ht="16.5" customHeight="1">
      <c r="A4378" s="737">
        <f t="shared" si="68"/>
        <v>4373</v>
      </c>
      <c r="B4378" s="737" t="s">
        <v>6717</v>
      </c>
      <c r="C4378" s="737" t="s">
        <v>2360</v>
      </c>
      <c r="D4378" s="737" t="s">
        <v>2633</v>
      </c>
      <c r="E4378" s="737">
        <v>2014</v>
      </c>
      <c r="F4378" s="737" t="s">
        <v>5920</v>
      </c>
    </row>
    <row r="4379" spans="1:6" ht="16.5" customHeight="1">
      <c r="A4379" s="737">
        <f t="shared" si="68"/>
        <v>4374</v>
      </c>
      <c r="B4379" s="737" t="s">
        <v>6718</v>
      </c>
      <c r="C4379" s="737" t="s">
        <v>2360</v>
      </c>
      <c r="D4379" s="737" t="s">
        <v>2633</v>
      </c>
      <c r="E4379" s="737">
        <v>2014</v>
      </c>
      <c r="F4379" s="737" t="s">
        <v>5920</v>
      </c>
    </row>
    <row r="4380" spans="1:6" ht="16.5" customHeight="1">
      <c r="A4380" s="737">
        <f t="shared" si="68"/>
        <v>4375</v>
      </c>
      <c r="B4380" s="737" t="s">
        <v>6719</v>
      </c>
      <c r="C4380" s="737" t="s">
        <v>2360</v>
      </c>
      <c r="D4380" s="737" t="s">
        <v>2633</v>
      </c>
      <c r="E4380" s="737">
        <v>2014</v>
      </c>
      <c r="F4380" s="737" t="s">
        <v>5920</v>
      </c>
    </row>
    <row r="4381" spans="1:6" ht="16.5" customHeight="1">
      <c r="A4381" s="737">
        <f t="shared" si="68"/>
        <v>4376</v>
      </c>
      <c r="B4381" s="737" t="s">
        <v>6720</v>
      </c>
      <c r="C4381" s="737" t="s">
        <v>2360</v>
      </c>
      <c r="D4381" s="737" t="s">
        <v>2633</v>
      </c>
      <c r="E4381" s="737">
        <v>2014</v>
      </c>
      <c r="F4381" s="737" t="s">
        <v>5920</v>
      </c>
    </row>
    <row r="4382" spans="1:6" ht="16.5" customHeight="1">
      <c r="A4382" s="737">
        <f t="shared" si="68"/>
        <v>4377</v>
      </c>
      <c r="B4382" s="737" t="s">
        <v>6721</v>
      </c>
      <c r="C4382" s="737" t="s">
        <v>2360</v>
      </c>
      <c r="D4382" s="737" t="s">
        <v>2633</v>
      </c>
      <c r="E4382" s="737">
        <v>2014</v>
      </c>
      <c r="F4382" s="737" t="s">
        <v>5920</v>
      </c>
    </row>
    <row r="4383" spans="1:6" ht="16.5" customHeight="1">
      <c r="A4383" s="737">
        <f t="shared" si="68"/>
        <v>4378</v>
      </c>
      <c r="B4383" s="737" t="s">
        <v>6722</v>
      </c>
      <c r="C4383" s="737" t="s">
        <v>2360</v>
      </c>
      <c r="D4383" s="737" t="s">
        <v>2633</v>
      </c>
      <c r="E4383" s="737">
        <v>2014</v>
      </c>
      <c r="F4383" s="737" t="s">
        <v>5920</v>
      </c>
    </row>
    <row r="4384" spans="1:6" ht="16.5" customHeight="1">
      <c r="A4384" s="737">
        <f t="shared" si="68"/>
        <v>4379</v>
      </c>
      <c r="B4384" s="737" t="s">
        <v>6723</v>
      </c>
      <c r="C4384" s="737" t="s">
        <v>2360</v>
      </c>
      <c r="D4384" s="737" t="s">
        <v>2633</v>
      </c>
      <c r="E4384" s="737">
        <v>2014</v>
      </c>
      <c r="F4384" s="737" t="s">
        <v>5920</v>
      </c>
    </row>
    <row r="4385" spans="1:6" ht="16.5" customHeight="1">
      <c r="A4385" s="737">
        <f t="shared" si="68"/>
        <v>4380</v>
      </c>
      <c r="B4385" s="737" t="s">
        <v>6724</v>
      </c>
      <c r="C4385" s="737" t="s">
        <v>2360</v>
      </c>
      <c r="D4385" s="737" t="s">
        <v>2633</v>
      </c>
      <c r="E4385" s="737">
        <v>2014</v>
      </c>
      <c r="F4385" s="737" t="s">
        <v>5920</v>
      </c>
    </row>
    <row r="4386" spans="1:6" ht="16.5" customHeight="1">
      <c r="A4386" s="737">
        <f t="shared" si="68"/>
        <v>4381</v>
      </c>
      <c r="B4386" s="737" t="s">
        <v>6725</v>
      </c>
      <c r="C4386" s="737" t="s">
        <v>2360</v>
      </c>
      <c r="D4386" s="737" t="s">
        <v>2633</v>
      </c>
      <c r="E4386" s="737">
        <v>2014</v>
      </c>
      <c r="F4386" s="737" t="s">
        <v>5920</v>
      </c>
    </row>
    <row r="4387" spans="1:6" ht="16.5" customHeight="1">
      <c r="A4387" s="737">
        <f t="shared" si="68"/>
        <v>4382</v>
      </c>
      <c r="B4387" s="737" t="s">
        <v>6726</v>
      </c>
      <c r="C4387" s="737" t="s">
        <v>2360</v>
      </c>
      <c r="D4387" s="737" t="s">
        <v>2633</v>
      </c>
      <c r="E4387" s="737">
        <v>2014</v>
      </c>
      <c r="F4387" s="737" t="s">
        <v>5920</v>
      </c>
    </row>
    <row r="4388" spans="1:6" ht="16.5" customHeight="1">
      <c r="A4388" s="737">
        <f t="shared" si="68"/>
        <v>4383</v>
      </c>
      <c r="B4388" s="737" t="s">
        <v>6727</v>
      </c>
      <c r="C4388" s="737" t="s">
        <v>2360</v>
      </c>
      <c r="D4388" s="737" t="s">
        <v>2633</v>
      </c>
      <c r="E4388" s="737">
        <v>2014</v>
      </c>
      <c r="F4388" s="737" t="s">
        <v>5920</v>
      </c>
    </row>
    <row r="4389" spans="1:6" ht="16.5" customHeight="1">
      <c r="A4389" s="737">
        <f t="shared" si="68"/>
        <v>4384</v>
      </c>
      <c r="B4389" s="737" t="s">
        <v>6728</v>
      </c>
      <c r="C4389" s="737" t="s">
        <v>2360</v>
      </c>
      <c r="D4389" s="737" t="s">
        <v>2633</v>
      </c>
      <c r="E4389" s="737">
        <v>2014</v>
      </c>
      <c r="F4389" s="737" t="s">
        <v>5920</v>
      </c>
    </row>
    <row r="4390" spans="1:6" ht="16.5" customHeight="1">
      <c r="A4390" s="737">
        <f t="shared" si="68"/>
        <v>4385</v>
      </c>
      <c r="B4390" s="737" t="s">
        <v>6729</v>
      </c>
      <c r="C4390" s="737" t="s">
        <v>2360</v>
      </c>
      <c r="D4390" s="737" t="s">
        <v>2633</v>
      </c>
      <c r="E4390" s="737">
        <v>2014</v>
      </c>
      <c r="F4390" s="737" t="s">
        <v>5920</v>
      </c>
    </row>
    <row r="4391" spans="1:6" ht="16.5" customHeight="1">
      <c r="A4391" s="737">
        <f t="shared" si="68"/>
        <v>4386</v>
      </c>
      <c r="B4391" s="737" t="s">
        <v>6730</v>
      </c>
      <c r="C4391" s="737" t="s">
        <v>2360</v>
      </c>
      <c r="D4391" s="737" t="s">
        <v>2633</v>
      </c>
      <c r="E4391" s="737">
        <v>2014</v>
      </c>
      <c r="F4391" s="737" t="s">
        <v>5920</v>
      </c>
    </row>
    <row r="4392" spans="1:6" ht="16.5" customHeight="1">
      <c r="A4392" s="737">
        <f t="shared" si="68"/>
        <v>4387</v>
      </c>
      <c r="B4392" s="737" t="s">
        <v>6731</v>
      </c>
      <c r="C4392" s="737" t="s">
        <v>2360</v>
      </c>
      <c r="D4392" s="737" t="s">
        <v>2633</v>
      </c>
      <c r="E4392" s="737">
        <v>2014</v>
      </c>
      <c r="F4392" s="737" t="s">
        <v>5920</v>
      </c>
    </row>
    <row r="4393" spans="1:6" ht="16.5" customHeight="1">
      <c r="A4393" s="737">
        <f t="shared" si="68"/>
        <v>4388</v>
      </c>
      <c r="B4393" s="737" t="s">
        <v>6732</v>
      </c>
      <c r="C4393" s="737" t="s">
        <v>2360</v>
      </c>
      <c r="D4393" s="737" t="s">
        <v>2633</v>
      </c>
      <c r="E4393" s="737">
        <v>2014</v>
      </c>
      <c r="F4393" s="737" t="s">
        <v>5920</v>
      </c>
    </row>
    <row r="4394" spans="1:6" ht="16.5" customHeight="1">
      <c r="A4394" s="737">
        <f t="shared" si="68"/>
        <v>4389</v>
      </c>
      <c r="B4394" s="737" t="s">
        <v>6733</v>
      </c>
      <c r="C4394" s="737" t="s">
        <v>2360</v>
      </c>
      <c r="D4394" s="737" t="s">
        <v>2633</v>
      </c>
      <c r="E4394" s="737">
        <v>2014</v>
      </c>
      <c r="F4394" s="737" t="s">
        <v>5920</v>
      </c>
    </row>
    <row r="4395" spans="1:6" ht="16.5" customHeight="1">
      <c r="A4395" s="737">
        <f t="shared" si="68"/>
        <v>4390</v>
      </c>
      <c r="B4395" s="737" t="s">
        <v>6734</v>
      </c>
      <c r="C4395" s="737" t="s">
        <v>2360</v>
      </c>
      <c r="D4395" s="737" t="s">
        <v>2633</v>
      </c>
      <c r="E4395" s="737">
        <v>2014</v>
      </c>
      <c r="F4395" s="737" t="s">
        <v>5920</v>
      </c>
    </row>
    <row r="4396" spans="1:6" ht="16.5" customHeight="1">
      <c r="A4396" s="737">
        <f t="shared" si="68"/>
        <v>4391</v>
      </c>
      <c r="B4396" s="737" t="s">
        <v>6735</v>
      </c>
      <c r="C4396" s="737" t="s">
        <v>2360</v>
      </c>
      <c r="D4396" s="737" t="s">
        <v>2633</v>
      </c>
      <c r="E4396" s="737">
        <v>2014</v>
      </c>
      <c r="F4396" s="737" t="s">
        <v>5920</v>
      </c>
    </row>
    <row r="4397" spans="1:6" ht="16.5" customHeight="1">
      <c r="A4397" s="737">
        <f t="shared" si="68"/>
        <v>4392</v>
      </c>
      <c r="B4397" s="737" t="s">
        <v>6736</v>
      </c>
      <c r="C4397" s="737" t="s">
        <v>2360</v>
      </c>
      <c r="D4397" s="737" t="s">
        <v>2403</v>
      </c>
      <c r="E4397" s="737">
        <v>2014</v>
      </c>
      <c r="F4397" s="737" t="s">
        <v>5920</v>
      </c>
    </row>
    <row r="4398" spans="1:6" ht="16.5" customHeight="1">
      <c r="A4398" s="737">
        <f t="shared" si="68"/>
        <v>4393</v>
      </c>
      <c r="B4398" s="737" t="s">
        <v>6737</v>
      </c>
      <c r="C4398" s="737" t="s">
        <v>2376</v>
      </c>
      <c r="D4398" s="737" t="s">
        <v>2734</v>
      </c>
      <c r="E4398" s="737">
        <v>2000</v>
      </c>
      <c r="F4398" s="737" t="s">
        <v>5920</v>
      </c>
    </row>
    <row r="4399" spans="1:6" ht="16.5" customHeight="1">
      <c r="A4399" s="737">
        <f t="shared" si="68"/>
        <v>4394</v>
      </c>
      <c r="B4399" s="737" t="s">
        <v>6738</v>
      </c>
      <c r="C4399" s="737" t="s">
        <v>2376</v>
      </c>
      <c r="D4399" s="737" t="s">
        <v>2377</v>
      </c>
      <c r="E4399" s="737">
        <v>2010</v>
      </c>
      <c r="F4399" s="737" t="s">
        <v>5920</v>
      </c>
    </row>
    <row r="4400" spans="1:6" ht="16.5" customHeight="1">
      <c r="A4400" s="737">
        <f t="shared" si="68"/>
        <v>4395</v>
      </c>
      <c r="B4400" s="737" t="s">
        <v>6739</v>
      </c>
      <c r="C4400" s="737" t="s">
        <v>2376</v>
      </c>
      <c r="D4400" s="737" t="s">
        <v>2377</v>
      </c>
      <c r="E4400" s="737">
        <v>2011</v>
      </c>
      <c r="F4400" s="737" t="s">
        <v>5920</v>
      </c>
    </row>
    <row r="4401" spans="1:6" ht="16.5" customHeight="1">
      <c r="A4401" s="737">
        <f t="shared" si="68"/>
        <v>4396</v>
      </c>
      <c r="B4401" s="737" t="s">
        <v>6740</v>
      </c>
      <c r="C4401" s="737" t="s">
        <v>2376</v>
      </c>
      <c r="D4401" s="737" t="s">
        <v>2377</v>
      </c>
      <c r="E4401" s="737">
        <v>2011</v>
      </c>
      <c r="F4401" s="737" t="s">
        <v>5920</v>
      </c>
    </row>
    <row r="4402" spans="1:6" ht="16.5" customHeight="1">
      <c r="A4402" s="737">
        <f t="shared" si="68"/>
        <v>4397</v>
      </c>
      <c r="B4402" s="737" t="s">
        <v>6741</v>
      </c>
      <c r="C4402" s="737" t="s">
        <v>2376</v>
      </c>
      <c r="D4402" s="737" t="s">
        <v>2377</v>
      </c>
      <c r="E4402" s="737">
        <v>2011</v>
      </c>
      <c r="F4402" s="737" t="s">
        <v>5920</v>
      </c>
    </row>
    <row r="4403" spans="1:6" ht="16.5" customHeight="1">
      <c r="A4403" s="737">
        <f t="shared" si="68"/>
        <v>4398</v>
      </c>
      <c r="B4403" s="737" t="s">
        <v>6742</v>
      </c>
      <c r="C4403" s="737" t="s">
        <v>2376</v>
      </c>
      <c r="D4403" s="737" t="s">
        <v>2377</v>
      </c>
      <c r="E4403" s="737">
        <v>2011</v>
      </c>
      <c r="F4403" s="737" t="s">
        <v>5920</v>
      </c>
    </row>
    <row r="4404" spans="1:6" ht="16.5" customHeight="1">
      <c r="A4404" s="737">
        <f t="shared" si="68"/>
        <v>4399</v>
      </c>
      <c r="B4404" s="737" t="s">
        <v>6743</v>
      </c>
      <c r="C4404" s="737" t="s">
        <v>2376</v>
      </c>
      <c r="D4404" s="737" t="s">
        <v>2377</v>
      </c>
      <c r="E4404" s="737">
        <v>2011</v>
      </c>
      <c r="F4404" s="737" t="s">
        <v>5920</v>
      </c>
    </row>
    <row r="4405" spans="1:6" ht="16.5" customHeight="1">
      <c r="A4405" s="737">
        <f t="shared" si="68"/>
        <v>4400</v>
      </c>
      <c r="B4405" s="737" t="s">
        <v>6744</v>
      </c>
      <c r="C4405" s="737" t="s">
        <v>2376</v>
      </c>
      <c r="D4405" s="737" t="s">
        <v>2377</v>
      </c>
      <c r="E4405" s="737">
        <v>2011</v>
      </c>
      <c r="F4405" s="737" t="s">
        <v>5920</v>
      </c>
    </row>
    <row r="4406" spans="1:6" ht="16.5" customHeight="1">
      <c r="A4406" s="737">
        <f t="shared" si="68"/>
        <v>4401</v>
      </c>
      <c r="B4406" s="737" t="s">
        <v>6745</v>
      </c>
      <c r="C4406" s="737" t="s">
        <v>2376</v>
      </c>
      <c r="D4406" s="737" t="s">
        <v>2377</v>
      </c>
      <c r="E4406" s="737">
        <v>2011</v>
      </c>
      <c r="F4406" s="737" t="s">
        <v>5920</v>
      </c>
    </row>
    <row r="4407" spans="1:6" ht="16.5" customHeight="1">
      <c r="A4407" s="737">
        <f t="shared" si="68"/>
        <v>4402</v>
      </c>
      <c r="B4407" s="737" t="s">
        <v>6746</v>
      </c>
      <c r="C4407" s="737" t="s">
        <v>2376</v>
      </c>
      <c r="D4407" s="737" t="s">
        <v>2377</v>
      </c>
      <c r="E4407" s="737">
        <v>2011</v>
      </c>
      <c r="F4407" s="737" t="s">
        <v>5920</v>
      </c>
    </row>
    <row r="4408" spans="1:6" ht="16.5" customHeight="1">
      <c r="A4408" s="737">
        <f t="shared" si="68"/>
        <v>4403</v>
      </c>
      <c r="B4408" s="737" t="s">
        <v>6747</v>
      </c>
      <c r="C4408" s="737" t="s">
        <v>2376</v>
      </c>
      <c r="D4408" s="737" t="s">
        <v>2377</v>
      </c>
      <c r="E4408" s="737">
        <v>2011</v>
      </c>
      <c r="F4408" s="737" t="s">
        <v>5920</v>
      </c>
    </row>
    <row r="4409" spans="1:6" ht="16.5" customHeight="1">
      <c r="A4409" s="737">
        <f t="shared" si="68"/>
        <v>4404</v>
      </c>
      <c r="B4409" s="737" t="s">
        <v>6748</v>
      </c>
      <c r="C4409" s="737" t="s">
        <v>2376</v>
      </c>
      <c r="D4409" s="737" t="s">
        <v>2377</v>
      </c>
      <c r="E4409" s="737">
        <v>2011</v>
      </c>
      <c r="F4409" s="737" t="s">
        <v>5920</v>
      </c>
    </row>
    <row r="4410" spans="1:6" ht="16.5" customHeight="1">
      <c r="A4410" s="737">
        <f t="shared" si="68"/>
        <v>4405</v>
      </c>
      <c r="B4410" s="737" t="s">
        <v>6749</v>
      </c>
      <c r="C4410" s="737" t="s">
        <v>2376</v>
      </c>
      <c r="D4410" s="737" t="s">
        <v>2377</v>
      </c>
      <c r="E4410" s="737">
        <v>2011</v>
      </c>
      <c r="F4410" s="737" t="s">
        <v>5920</v>
      </c>
    </row>
    <row r="4411" spans="1:6" ht="16.5" customHeight="1">
      <c r="A4411" s="737">
        <f t="shared" si="68"/>
        <v>4406</v>
      </c>
      <c r="B4411" s="737" t="s">
        <v>6750</v>
      </c>
      <c r="C4411" s="737" t="s">
        <v>2376</v>
      </c>
      <c r="D4411" s="737" t="s">
        <v>2377</v>
      </c>
      <c r="E4411" s="737">
        <v>2011</v>
      </c>
      <c r="F4411" s="737" t="s">
        <v>5920</v>
      </c>
    </row>
    <row r="4412" spans="1:6" ht="16.5" customHeight="1">
      <c r="A4412" s="737">
        <f t="shared" si="68"/>
        <v>4407</v>
      </c>
      <c r="B4412" s="737" t="s">
        <v>6751</v>
      </c>
      <c r="C4412" s="737" t="s">
        <v>2376</v>
      </c>
      <c r="D4412" s="737" t="s">
        <v>2377</v>
      </c>
      <c r="E4412" s="737">
        <v>2013</v>
      </c>
      <c r="F4412" s="737" t="s">
        <v>5920</v>
      </c>
    </row>
    <row r="4413" spans="1:6" ht="16.5" customHeight="1">
      <c r="A4413" s="737">
        <f t="shared" si="68"/>
        <v>4408</v>
      </c>
      <c r="B4413" s="737" t="s">
        <v>6752</v>
      </c>
      <c r="C4413" s="737" t="s">
        <v>2376</v>
      </c>
      <c r="D4413" s="737" t="s">
        <v>2377</v>
      </c>
      <c r="E4413" s="737">
        <v>2013</v>
      </c>
      <c r="F4413" s="737" t="s">
        <v>5920</v>
      </c>
    </row>
    <row r="4414" spans="1:6" ht="16.5" customHeight="1">
      <c r="A4414" s="737">
        <f t="shared" si="68"/>
        <v>4409</v>
      </c>
      <c r="B4414" s="737" t="s">
        <v>6753</v>
      </c>
      <c r="C4414" s="737" t="s">
        <v>2376</v>
      </c>
      <c r="D4414" s="737" t="s">
        <v>2377</v>
      </c>
      <c r="E4414" s="737">
        <v>2013</v>
      </c>
      <c r="F4414" s="737" t="s">
        <v>5920</v>
      </c>
    </row>
    <row r="4415" spans="1:6" ht="16.5" customHeight="1">
      <c r="A4415" s="737">
        <f t="shared" si="68"/>
        <v>4410</v>
      </c>
      <c r="B4415" s="737" t="s">
        <v>6754</v>
      </c>
      <c r="C4415" s="737" t="s">
        <v>2376</v>
      </c>
      <c r="D4415" s="737" t="s">
        <v>2377</v>
      </c>
      <c r="E4415" s="737">
        <v>2013</v>
      </c>
      <c r="F4415" s="737" t="s">
        <v>5920</v>
      </c>
    </row>
    <row r="4416" spans="1:6" ht="16.5" customHeight="1">
      <c r="A4416" s="737">
        <f t="shared" si="68"/>
        <v>4411</v>
      </c>
      <c r="B4416" s="737" t="s">
        <v>6755</v>
      </c>
      <c r="C4416" s="737" t="s">
        <v>2376</v>
      </c>
      <c r="D4416" s="737" t="s">
        <v>2377</v>
      </c>
      <c r="E4416" s="737">
        <v>2013</v>
      </c>
      <c r="F4416" s="737" t="s">
        <v>5920</v>
      </c>
    </row>
    <row r="4417" spans="1:6" ht="16.5" customHeight="1">
      <c r="A4417" s="737">
        <f t="shared" si="68"/>
        <v>4412</v>
      </c>
      <c r="B4417" s="737" t="s">
        <v>6756</v>
      </c>
      <c r="C4417" s="737" t="s">
        <v>2376</v>
      </c>
      <c r="D4417" s="737" t="s">
        <v>2377</v>
      </c>
      <c r="E4417" s="737">
        <v>2013</v>
      </c>
      <c r="F4417" s="737" t="s">
        <v>5920</v>
      </c>
    </row>
    <row r="4418" spans="1:6" ht="16.5" customHeight="1">
      <c r="A4418" s="737">
        <f t="shared" si="68"/>
        <v>4413</v>
      </c>
      <c r="B4418" s="737" t="s">
        <v>6757</v>
      </c>
      <c r="C4418" s="737" t="s">
        <v>2376</v>
      </c>
      <c r="D4418" s="737" t="s">
        <v>2377</v>
      </c>
      <c r="E4418" s="737">
        <v>2013</v>
      </c>
      <c r="F4418" s="737" t="s">
        <v>5920</v>
      </c>
    </row>
    <row r="4419" spans="1:6" ht="16.5" customHeight="1">
      <c r="A4419" s="737">
        <f t="shared" si="68"/>
        <v>4414</v>
      </c>
      <c r="B4419" s="737" t="s">
        <v>6758</v>
      </c>
      <c r="C4419" s="737" t="s">
        <v>2376</v>
      </c>
      <c r="D4419" s="737" t="s">
        <v>2377</v>
      </c>
      <c r="E4419" s="737">
        <v>2013</v>
      </c>
      <c r="F4419" s="737" t="s">
        <v>5920</v>
      </c>
    </row>
    <row r="4420" spans="1:6" ht="16.5" customHeight="1">
      <c r="A4420" s="737">
        <f t="shared" si="68"/>
        <v>4415</v>
      </c>
      <c r="B4420" s="737" t="s">
        <v>6759</v>
      </c>
      <c r="C4420" s="737" t="s">
        <v>2376</v>
      </c>
      <c r="D4420" s="737" t="s">
        <v>2377</v>
      </c>
      <c r="E4420" s="737">
        <v>2013</v>
      </c>
      <c r="F4420" s="737" t="s">
        <v>5920</v>
      </c>
    </row>
    <row r="4421" spans="1:6" ht="16.5" customHeight="1">
      <c r="A4421" s="737">
        <f t="shared" si="68"/>
        <v>4416</v>
      </c>
      <c r="B4421" s="737" t="s">
        <v>6760</v>
      </c>
      <c r="C4421" s="737" t="s">
        <v>2376</v>
      </c>
      <c r="D4421" s="737" t="s">
        <v>2377</v>
      </c>
      <c r="E4421" s="737">
        <v>2013</v>
      </c>
      <c r="F4421" s="737" t="s">
        <v>5920</v>
      </c>
    </row>
    <row r="4422" spans="1:6" ht="16.5" customHeight="1">
      <c r="A4422" s="737">
        <f t="shared" si="68"/>
        <v>4417</v>
      </c>
      <c r="B4422" s="737" t="s">
        <v>6761</v>
      </c>
      <c r="C4422" s="737" t="s">
        <v>2376</v>
      </c>
      <c r="D4422" s="737" t="s">
        <v>2377</v>
      </c>
      <c r="E4422" s="737">
        <v>2013</v>
      </c>
      <c r="F4422" s="737" t="s">
        <v>5920</v>
      </c>
    </row>
    <row r="4423" spans="1:6" ht="16.5" customHeight="1">
      <c r="A4423" s="737">
        <f t="shared" si="68"/>
        <v>4418</v>
      </c>
      <c r="B4423" s="737" t="s">
        <v>6762</v>
      </c>
      <c r="C4423" s="737" t="s">
        <v>2376</v>
      </c>
      <c r="D4423" s="737" t="s">
        <v>2377</v>
      </c>
      <c r="E4423" s="737">
        <v>2013</v>
      </c>
      <c r="F4423" s="737" t="s">
        <v>5920</v>
      </c>
    </row>
    <row r="4424" spans="1:6" ht="16.5" customHeight="1">
      <c r="A4424" s="737">
        <f t="shared" ref="A4424:A4487" si="69">A4423+1</f>
        <v>4419</v>
      </c>
      <c r="B4424" s="737" t="s">
        <v>6763</v>
      </c>
      <c r="C4424" s="737" t="s">
        <v>2376</v>
      </c>
      <c r="D4424" s="737" t="s">
        <v>2377</v>
      </c>
      <c r="E4424" s="737">
        <v>2013</v>
      </c>
      <c r="F4424" s="737" t="s">
        <v>5920</v>
      </c>
    </row>
    <row r="4425" spans="1:6" ht="16.5" customHeight="1">
      <c r="A4425" s="737">
        <f t="shared" si="69"/>
        <v>4420</v>
      </c>
      <c r="B4425" s="737" t="s">
        <v>6764</v>
      </c>
      <c r="C4425" s="737" t="s">
        <v>2376</v>
      </c>
      <c r="D4425" s="737" t="s">
        <v>2377</v>
      </c>
      <c r="E4425" s="737">
        <v>2013</v>
      </c>
      <c r="F4425" s="737" t="s">
        <v>5920</v>
      </c>
    </row>
    <row r="4426" spans="1:6" ht="16.5" customHeight="1">
      <c r="A4426" s="737">
        <f t="shared" si="69"/>
        <v>4421</v>
      </c>
      <c r="B4426" s="737" t="s">
        <v>6765</v>
      </c>
      <c r="C4426" s="737" t="s">
        <v>2376</v>
      </c>
      <c r="D4426" s="737" t="s">
        <v>2377</v>
      </c>
      <c r="E4426" s="737">
        <v>2013</v>
      </c>
      <c r="F4426" s="737" t="s">
        <v>5920</v>
      </c>
    </row>
    <row r="4427" spans="1:6" ht="16.5" customHeight="1">
      <c r="A4427" s="737">
        <f t="shared" si="69"/>
        <v>4422</v>
      </c>
      <c r="B4427" s="737" t="s">
        <v>6766</v>
      </c>
      <c r="C4427" s="737" t="s">
        <v>2376</v>
      </c>
      <c r="D4427" s="737" t="s">
        <v>2377</v>
      </c>
      <c r="E4427" s="737">
        <v>2013</v>
      </c>
      <c r="F4427" s="737" t="s">
        <v>5920</v>
      </c>
    </row>
    <row r="4428" spans="1:6" ht="16.5" customHeight="1">
      <c r="A4428" s="737">
        <f t="shared" si="69"/>
        <v>4423</v>
      </c>
      <c r="B4428" s="737" t="s">
        <v>6767</v>
      </c>
      <c r="C4428" s="737" t="s">
        <v>2379</v>
      </c>
      <c r="D4428" s="737" t="s">
        <v>2361</v>
      </c>
      <c r="E4428" s="737">
        <v>2001</v>
      </c>
      <c r="F4428" s="737" t="s">
        <v>1457</v>
      </c>
    </row>
    <row r="4429" spans="1:6" ht="16.5" customHeight="1">
      <c r="A4429" s="737">
        <f t="shared" si="69"/>
        <v>4424</v>
      </c>
      <c r="B4429" s="737" t="s">
        <v>6768</v>
      </c>
      <c r="C4429" s="737" t="s">
        <v>2379</v>
      </c>
      <c r="D4429" s="737" t="s">
        <v>2364</v>
      </c>
      <c r="E4429" s="737">
        <v>2012</v>
      </c>
      <c r="F4429" s="737" t="s">
        <v>1457</v>
      </c>
    </row>
    <row r="4430" spans="1:6" ht="16.5" customHeight="1">
      <c r="A4430" s="737">
        <f t="shared" si="69"/>
        <v>4425</v>
      </c>
      <c r="B4430" s="737" t="s">
        <v>6769</v>
      </c>
      <c r="C4430" s="737" t="s">
        <v>2379</v>
      </c>
      <c r="D4430" s="737" t="s">
        <v>2364</v>
      </c>
      <c r="E4430" s="737">
        <v>2012</v>
      </c>
      <c r="F4430" s="737" t="s">
        <v>1457</v>
      </c>
    </row>
    <row r="4431" spans="1:6" ht="16.5" customHeight="1">
      <c r="A4431" s="737">
        <f t="shared" si="69"/>
        <v>4426</v>
      </c>
      <c r="B4431" s="737" t="s">
        <v>6770</v>
      </c>
      <c r="C4431" s="737" t="s">
        <v>2379</v>
      </c>
      <c r="D4431" s="737" t="s">
        <v>2364</v>
      </c>
      <c r="E4431" s="737">
        <v>2012</v>
      </c>
      <c r="F4431" s="737" t="s">
        <v>1457</v>
      </c>
    </row>
    <row r="4432" spans="1:6" ht="16.5" customHeight="1">
      <c r="A4432" s="737">
        <f t="shared" si="69"/>
        <v>4427</v>
      </c>
      <c r="B4432" s="737" t="s">
        <v>6771</v>
      </c>
      <c r="C4432" s="737" t="s">
        <v>2379</v>
      </c>
      <c r="D4432" s="737" t="s">
        <v>2364</v>
      </c>
      <c r="E4432" s="737">
        <v>2012</v>
      </c>
      <c r="F4432" s="737" t="s">
        <v>1457</v>
      </c>
    </row>
    <row r="4433" spans="1:6" ht="16.5" customHeight="1">
      <c r="A4433" s="737">
        <f t="shared" si="69"/>
        <v>4428</v>
      </c>
      <c r="B4433" s="737" t="s">
        <v>6772</v>
      </c>
      <c r="C4433" s="737" t="s">
        <v>2379</v>
      </c>
      <c r="D4433" s="737" t="s">
        <v>2411</v>
      </c>
      <c r="E4433" s="737">
        <v>1998</v>
      </c>
      <c r="F4433" s="737" t="s">
        <v>1457</v>
      </c>
    </row>
    <row r="4434" spans="1:6" ht="16.5" customHeight="1">
      <c r="A4434" s="737">
        <f t="shared" si="69"/>
        <v>4429</v>
      </c>
      <c r="B4434" s="737" t="s">
        <v>6773</v>
      </c>
      <c r="C4434" s="737" t="s">
        <v>2379</v>
      </c>
      <c r="D4434" s="737" t="s">
        <v>2411</v>
      </c>
      <c r="E4434" s="737">
        <v>2003</v>
      </c>
      <c r="F4434" s="737" t="s">
        <v>1457</v>
      </c>
    </row>
    <row r="4435" spans="1:6" ht="16.5" customHeight="1">
      <c r="A4435" s="737">
        <f t="shared" si="69"/>
        <v>4430</v>
      </c>
      <c r="B4435" s="737" t="s">
        <v>6774</v>
      </c>
      <c r="C4435" s="737" t="s">
        <v>2379</v>
      </c>
      <c r="D4435" s="737" t="s">
        <v>2411</v>
      </c>
      <c r="E4435" s="737">
        <v>2004</v>
      </c>
      <c r="F4435" s="737" t="s">
        <v>1457</v>
      </c>
    </row>
    <row r="4436" spans="1:6" ht="16.5" customHeight="1">
      <c r="A4436" s="737">
        <f t="shared" si="69"/>
        <v>4431</v>
      </c>
      <c r="B4436" s="737" t="s">
        <v>6775</v>
      </c>
      <c r="C4436" s="737" t="s">
        <v>2379</v>
      </c>
      <c r="D4436" s="737" t="s">
        <v>2411</v>
      </c>
      <c r="E4436" s="737">
        <v>2009</v>
      </c>
      <c r="F4436" s="737" t="s">
        <v>1457</v>
      </c>
    </row>
    <row r="4437" spans="1:6" ht="16.5" customHeight="1">
      <c r="A4437" s="737">
        <f t="shared" si="69"/>
        <v>4432</v>
      </c>
      <c r="B4437" s="737" t="s">
        <v>6776</v>
      </c>
      <c r="C4437" s="737" t="s">
        <v>2360</v>
      </c>
      <c r="D4437" s="737" t="s">
        <v>2390</v>
      </c>
      <c r="E4437" s="737">
        <v>2002</v>
      </c>
      <c r="F4437" s="737" t="s">
        <v>1457</v>
      </c>
    </row>
    <row r="4438" spans="1:6" ht="16.5" customHeight="1">
      <c r="A4438" s="737">
        <f t="shared" si="69"/>
        <v>4433</v>
      </c>
      <c r="B4438" s="737" t="s">
        <v>6777</v>
      </c>
      <c r="C4438" s="737" t="s">
        <v>2360</v>
      </c>
      <c r="D4438" s="737" t="s">
        <v>2390</v>
      </c>
      <c r="E4438" s="737">
        <v>2002</v>
      </c>
      <c r="F4438" s="737" t="s">
        <v>1457</v>
      </c>
    </row>
    <row r="4439" spans="1:6" ht="16.5" customHeight="1">
      <c r="A4439" s="737">
        <f t="shared" si="69"/>
        <v>4434</v>
      </c>
      <c r="B4439" s="737" t="s">
        <v>6778</v>
      </c>
      <c r="C4439" s="737" t="s">
        <v>2360</v>
      </c>
      <c r="D4439" s="737" t="s">
        <v>2390</v>
      </c>
      <c r="E4439" s="737">
        <v>2005</v>
      </c>
      <c r="F4439" s="737" t="s">
        <v>1457</v>
      </c>
    </row>
    <row r="4440" spans="1:6" ht="16.5" customHeight="1">
      <c r="A4440" s="737">
        <f t="shared" si="69"/>
        <v>4435</v>
      </c>
      <c r="B4440" s="737" t="s">
        <v>6779</v>
      </c>
      <c r="C4440" s="737" t="s">
        <v>2360</v>
      </c>
      <c r="D4440" s="737" t="s">
        <v>2390</v>
      </c>
      <c r="E4440" s="737">
        <v>2006</v>
      </c>
      <c r="F4440" s="737" t="s">
        <v>1457</v>
      </c>
    </row>
    <row r="4441" spans="1:6" ht="16.5" customHeight="1">
      <c r="A4441" s="737">
        <f t="shared" si="69"/>
        <v>4436</v>
      </c>
      <c r="B4441" s="737" t="s">
        <v>6780</v>
      </c>
      <c r="C4441" s="737" t="s">
        <v>2360</v>
      </c>
      <c r="D4441" s="737" t="s">
        <v>2390</v>
      </c>
      <c r="E4441" s="737">
        <v>2006</v>
      </c>
      <c r="F4441" s="737" t="s">
        <v>1457</v>
      </c>
    </row>
    <row r="4442" spans="1:6" ht="16.5" customHeight="1">
      <c r="A4442" s="737">
        <f t="shared" si="69"/>
        <v>4437</v>
      </c>
      <c r="B4442" s="737" t="s">
        <v>6781</v>
      </c>
      <c r="C4442" s="737" t="s">
        <v>2360</v>
      </c>
      <c r="D4442" s="737" t="s">
        <v>2390</v>
      </c>
      <c r="E4442" s="737">
        <v>2009</v>
      </c>
      <c r="F4442" s="737" t="s">
        <v>1457</v>
      </c>
    </row>
    <row r="4443" spans="1:6" ht="16.5" customHeight="1">
      <c r="A4443" s="737">
        <f t="shared" si="69"/>
        <v>4438</v>
      </c>
      <c r="B4443" s="737" t="s">
        <v>6782</v>
      </c>
      <c r="C4443" s="737" t="s">
        <v>2360</v>
      </c>
      <c r="D4443" s="737" t="s">
        <v>2361</v>
      </c>
      <c r="E4443" s="737">
        <v>2004</v>
      </c>
      <c r="F4443" s="737" t="s">
        <v>1457</v>
      </c>
    </row>
    <row r="4444" spans="1:6" ht="16.5" customHeight="1">
      <c r="A4444" s="737">
        <f t="shared" si="69"/>
        <v>4439</v>
      </c>
      <c r="B4444" s="737" t="s">
        <v>6783</v>
      </c>
      <c r="C4444" s="737" t="s">
        <v>2360</v>
      </c>
      <c r="D4444" s="737" t="s">
        <v>2361</v>
      </c>
      <c r="E4444" s="737">
        <v>2004</v>
      </c>
      <c r="F4444" s="737" t="s">
        <v>1457</v>
      </c>
    </row>
    <row r="4445" spans="1:6" ht="16.5" customHeight="1">
      <c r="A4445" s="737">
        <f t="shared" si="69"/>
        <v>4440</v>
      </c>
      <c r="B4445" s="737" t="s">
        <v>6784</v>
      </c>
      <c r="C4445" s="737" t="s">
        <v>2360</v>
      </c>
      <c r="D4445" s="737" t="s">
        <v>2361</v>
      </c>
      <c r="E4445" s="737">
        <v>2012</v>
      </c>
      <c r="F4445" s="737" t="s">
        <v>1457</v>
      </c>
    </row>
    <row r="4446" spans="1:6" ht="16.5" customHeight="1">
      <c r="A4446" s="737">
        <f t="shared" si="69"/>
        <v>4441</v>
      </c>
      <c r="B4446" s="737" t="s">
        <v>6785</v>
      </c>
      <c r="C4446" s="737" t="s">
        <v>2360</v>
      </c>
      <c r="D4446" s="737" t="s">
        <v>2361</v>
      </c>
      <c r="E4446" s="737">
        <v>2012</v>
      </c>
      <c r="F4446" s="737" t="s">
        <v>1457</v>
      </c>
    </row>
    <row r="4447" spans="1:6" ht="16.5" customHeight="1">
      <c r="A4447" s="737">
        <f t="shared" si="69"/>
        <v>4442</v>
      </c>
      <c r="B4447" s="737" t="s">
        <v>6786</v>
      </c>
      <c r="C4447" s="737" t="s">
        <v>2360</v>
      </c>
      <c r="D4447" s="737" t="s">
        <v>2361</v>
      </c>
      <c r="E4447" s="737">
        <v>2012</v>
      </c>
      <c r="F4447" s="737" t="s">
        <v>1457</v>
      </c>
    </row>
    <row r="4448" spans="1:6" ht="16.5" customHeight="1">
      <c r="A4448" s="737">
        <f t="shared" si="69"/>
        <v>4443</v>
      </c>
      <c r="B4448" s="737" t="s">
        <v>6787</v>
      </c>
      <c r="C4448" s="737" t="s">
        <v>2360</v>
      </c>
      <c r="D4448" s="737" t="s">
        <v>2361</v>
      </c>
      <c r="E4448" s="737">
        <v>2012</v>
      </c>
      <c r="F4448" s="737" t="s">
        <v>1457</v>
      </c>
    </row>
    <row r="4449" spans="1:6" ht="16.5" customHeight="1">
      <c r="A4449" s="737">
        <f t="shared" si="69"/>
        <v>4444</v>
      </c>
      <c r="B4449" s="737" t="s">
        <v>6788</v>
      </c>
      <c r="C4449" s="737" t="s">
        <v>2360</v>
      </c>
      <c r="D4449" s="737" t="s">
        <v>2361</v>
      </c>
      <c r="E4449" s="737">
        <v>2012</v>
      </c>
      <c r="F4449" s="737" t="s">
        <v>1457</v>
      </c>
    </row>
    <row r="4450" spans="1:6" ht="16.5" customHeight="1">
      <c r="A4450" s="737">
        <f t="shared" si="69"/>
        <v>4445</v>
      </c>
      <c r="B4450" s="737" t="s">
        <v>6789</v>
      </c>
      <c r="C4450" s="737" t="s">
        <v>2360</v>
      </c>
      <c r="D4450" s="737" t="s">
        <v>2361</v>
      </c>
      <c r="E4450" s="737">
        <v>2012</v>
      </c>
      <c r="F4450" s="737" t="s">
        <v>1457</v>
      </c>
    </row>
    <row r="4451" spans="1:6" ht="16.5" customHeight="1">
      <c r="A4451" s="737">
        <f t="shared" si="69"/>
        <v>4446</v>
      </c>
      <c r="B4451" s="737" t="s">
        <v>6790</v>
      </c>
      <c r="C4451" s="737" t="s">
        <v>2360</v>
      </c>
      <c r="D4451" s="737" t="s">
        <v>2361</v>
      </c>
      <c r="E4451" s="737">
        <v>2012</v>
      </c>
      <c r="F4451" s="737" t="s">
        <v>1457</v>
      </c>
    </row>
    <row r="4452" spans="1:6" ht="16.5" customHeight="1">
      <c r="A4452" s="737">
        <f t="shared" si="69"/>
        <v>4447</v>
      </c>
      <c r="B4452" s="737" t="s">
        <v>6791</v>
      </c>
      <c r="C4452" s="737" t="s">
        <v>2360</v>
      </c>
      <c r="D4452" s="737" t="s">
        <v>2361</v>
      </c>
      <c r="E4452" s="737">
        <v>2012</v>
      </c>
      <c r="F4452" s="737" t="s">
        <v>1457</v>
      </c>
    </row>
    <row r="4453" spans="1:6" ht="16.5" customHeight="1">
      <c r="A4453" s="737">
        <f t="shared" si="69"/>
        <v>4448</v>
      </c>
      <c r="B4453" s="737" t="s">
        <v>6792</v>
      </c>
      <c r="C4453" s="737" t="s">
        <v>2360</v>
      </c>
      <c r="D4453" s="737" t="s">
        <v>2361</v>
      </c>
      <c r="E4453" s="737">
        <v>2012</v>
      </c>
      <c r="F4453" s="737" t="s">
        <v>1457</v>
      </c>
    </row>
    <row r="4454" spans="1:6" ht="16.5" customHeight="1">
      <c r="A4454" s="737">
        <f t="shared" si="69"/>
        <v>4449</v>
      </c>
      <c r="B4454" s="737" t="s">
        <v>6793</v>
      </c>
      <c r="C4454" s="737" t="s">
        <v>2360</v>
      </c>
      <c r="D4454" s="737" t="s">
        <v>2371</v>
      </c>
      <c r="E4454" s="737">
        <v>2000</v>
      </c>
      <c r="F4454" s="737" t="s">
        <v>1457</v>
      </c>
    </row>
    <row r="4455" spans="1:6" ht="16.5" customHeight="1">
      <c r="A4455" s="737">
        <f t="shared" si="69"/>
        <v>4450</v>
      </c>
      <c r="B4455" s="737" t="s">
        <v>6794</v>
      </c>
      <c r="C4455" s="737" t="s">
        <v>2360</v>
      </c>
      <c r="D4455" s="737" t="s">
        <v>2371</v>
      </c>
      <c r="E4455" s="737">
        <v>2000</v>
      </c>
      <c r="F4455" s="737" t="s">
        <v>1457</v>
      </c>
    </row>
    <row r="4456" spans="1:6" ht="16.5" customHeight="1">
      <c r="A4456" s="737">
        <f t="shared" si="69"/>
        <v>4451</v>
      </c>
      <c r="B4456" s="737" t="s">
        <v>6795</v>
      </c>
      <c r="C4456" s="737" t="s">
        <v>2360</v>
      </c>
      <c r="D4456" s="737" t="s">
        <v>2371</v>
      </c>
      <c r="E4456" s="737">
        <v>2001</v>
      </c>
      <c r="F4456" s="737" t="s">
        <v>1457</v>
      </c>
    </row>
    <row r="4457" spans="1:6" ht="16.5" customHeight="1">
      <c r="A4457" s="737">
        <f t="shared" si="69"/>
        <v>4452</v>
      </c>
      <c r="B4457" s="737" t="s">
        <v>6796</v>
      </c>
      <c r="C4457" s="737" t="s">
        <v>2360</v>
      </c>
      <c r="D4457" s="737" t="s">
        <v>2371</v>
      </c>
      <c r="E4457" s="737">
        <v>2001</v>
      </c>
      <c r="F4457" s="737" t="s">
        <v>1457</v>
      </c>
    </row>
    <row r="4458" spans="1:6" ht="16.5" customHeight="1">
      <c r="A4458" s="737">
        <f t="shared" si="69"/>
        <v>4453</v>
      </c>
      <c r="B4458" s="737" t="s">
        <v>6797</v>
      </c>
      <c r="C4458" s="737" t="s">
        <v>2360</v>
      </c>
      <c r="D4458" s="737" t="s">
        <v>2371</v>
      </c>
      <c r="E4458" s="737">
        <v>2001</v>
      </c>
      <c r="F4458" s="737" t="s">
        <v>1457</v>
      </c>
    </row>
    <row r="4459" spans="1:6" ht="16.5" customHeight="1">
      <c r="A4459" s="737">
        <f t="shared" si="69"/>
        <v>4454</v>
      </c>
      <c r="B4459" s="737" t="s">
        <v>6798</v>
      </c>
      <c r="C4459" s="737" t="s">
        <v>2360</v>
      </c>
      <c r="D4459" s="737" t="s">
        <v>2371</v>
      </c>
      <c r="E4459" s="737">
        <v>2005</v>
      </c>
      <c r="F4459" s="737" t="s">
        <v>1457</v>
      </c>
    </row>
    <row r="4460" spans="1:6" ht="16.5" customHeight="1">
      <c r="A4460" s="737">
        <f t="shared" si="69"/>
        <v>4455</v>
      </c>
      <c r="B4460" s="737" t="s">
        <v>6799</v>
      </c>
      <c r="C4460" s="737" t="s">
        <v>2360</v>
      </c>
      <c r="D4460" s="737" t="s">
        <v>2371</v>
      </c>
      <c r="E4460" s="737">
        <v>2005</v>
      </c>
      <c r="F4460" s="737" t="s">
        <v>1457</v>
      </c>
    </row>
    <row r="4461" spans="1:6" ht="16.5" customHeight="1">
      <c r="A4461" s="737">
        <f t="shared" si="69"/>
        <v>4456</v>
      </c>
      <c r="B4461" s="737" t="s">
        <v>6800</v>
      </c>
      <c r="C4461" s="737" t="s">
        <v>2360</v>
      </c>
      <c r="D4461" s="737" t="s">
        <v>2371</v>
      </c>
      <c r="E4461" s="737">
        <v>2005</v>
      </c>
      <c r="F4461" s="737" t="s">
        <v>1457</v>
      </c>
    </row>
    <row r="4462" spans="1:6" ht="16.5" customHeight="1">
      <c r="A4462" s="737">
        <f t="shared" si="69"/>
        <v>4457</v>
      </c>
      <c r="B4462" s="737" t="s">
        <v>6801</v>
      </c>
      <c r="C4462" s="737" t="s">
        <v>2360</v>
      </c>
      <c r="D4462" s="737" t="s">
        <v>2371</v>
      </c>
      <c r="E4462" s="737">
        <v>2005</v>
      </c>
      <c r="F4462" s="737" t="s">
        <v>1457</v>
      </c>
    </row>
    <row r="4463" spans="1:6" ht="16.5" customHeight="1">
      <c r="A4463" s="737">
        <f t="shared" si="69"/>
        <v>4458</v>
      </c>
      <c r="B4463" s="737" t="s">
        <v>6802</v>
      </c>
      <c r="C4463" s="737" t="s">
        <v>2360</v>
      </c>
      <c r="D4463" s="737" t="s">
        <v>2371</v>
      </c>
      <c r="E4463" s="737">
        <v>2005</v>
      </c>
      <c r="F4463" s="737" t="s">
        <v>1457</v>
      </c>
    </row>
    <row r="4464" spans="1:6" ht="16.5" customHeight="1">
      <c r="A4464" s="737">
        <f t="shared" si="69"/>
        <v>4459</v>
      </c>
      <c r="B4464" s="737" t="s">
        <v>6803</v>
      </c>
      <c r="C4464" s="737" t="s">
        <v>2360</v>
      </c>
      <c r="D4464" s="737" t="s">
        <v>2371</v>
      </c>
      <c r="E4464" s="737">
        <v>2006</v>
      </c>
      <c r="F4464" s="737" t="s">
        <v>1457</v>
      </c>
    </row>
    <row r="4465" spans="1:6" ht="16.5" customHeight="1">
      <c r="A4465" s="737">
        <f t="shared" si="69"/>
        <v>4460</v>
      </c>
      <c r="B4465" s="737" t="s">
        <v>6804</v>
      </c>
      <c r="C4465" s="737" t="s">
        <v>2360</v>
      </c>
      <c r="D4465" s="737" t="s">
        <v>2371</v>
      </c>
      <c r="E4465" s="737">
        <v>2009</v>
      </c>
      <c r="F4465" s="737" t="s">
        <v>1457</v>
      </c>
    </row>
    <row r="4466" spans="1:6" ht="16.5" customHeight="1">
      <c r="A4466" s="737">
        <f t="shared" si="69"/>
        <v>4461</v>
      </c>
      <c r="B4466" s="737" t="s">
        <v>6805</v>
      </c>
      <c r="C4466" s="737" t="s">
        <v>2360</v>
      </c>
      <c r="D4466" s="737" t="s">
        <v>2371</v>
      </c>
      <c r="E4466" s="737">
        <v>2009</v>
      </c>
      <c r="F4466" s="737" t="s">
        <v>1457</v>
      </c>
    </row>
    <row r="4467" spans="1:6" ht="16.5" customHeight="1">
      <c r="A4467" s="737">
        <f t="shared" si="69"/>
        <v>4462</v>
      </c>
      <c r="B4467" s="737" t="s">
        <v>6806</v>
      </c>
      <c r="C4467" s="737" t="s">
        <v>2360</v>
      </c>
      <c r="D4467" s="737" t="s">
        <v>2371</v>
      </c>
      <c r="E4467" s="737">
        <v>2010</v>
      </c>
      <c r="F4467" s="737" t="s">
        <v>1457</v>
      </c>
    </row>
    <row r="4468" spans="1:6" ht="16.5" customHeight="1">
      <c r="A4468" s="737">
        <f t="shared" si="69"/>
        <v>4463</v>
      </c>
      <c r="B4468" s="737" t="s">
        <v>6807</v>
      </c>
      <c r="C4468" s="737" t="s">
        <v>2360</v>
      </c>
      <c r="D4468" s="737" t="s">
        <v>2371</v>
      </c>
      <c r="E4468" s="737">
        <v>2012</v>
      </c>
      <c r="F4468" s="737" t="s">
        <v>1457</v>
      </c>
    </row>
    <row r="4469" spans="1:6" ht="16.5" customHeight="1">
      <c r="A4469" s="737">
        <f t="shared" si="69"/>
        <v>4464</v>
      </c>
      <c r="B4469" s="737" t="s">
        <v>6808</v>
      </c>
      <c r="C4469" s="737" t="s">
        <v>2360</v>
      </c>
      <c r="D4469" s="737" t="s">
        <v>2371</v>
      </c>
      <c r="E4469" s="737">
        <v>2012</v>
      </c>
      <c r="F4469" s="737" t="s">
        <v>1457</v>
      </c>
    </row>
    <row r="4470" spans="1:6" ht="16.5" customHeight="1">
      <c r="A4470" s="737">
        <f t="shared" si="69"/>
        <v>4465</v>
      </c>
      <c r="B4470" s="737" t="s">
        <v>6809</v>
      </c>
      <c r="C4470" s="737" t="s">
        <v>2360</v>
      </c>
      <c r="D4470" s="737" t="s">
        <v>2371</v>
      </c>
      <c r="E4470" s="737">
        <v>2012</v>
      </c>
      <c r="F4470" s="737" t="s">
        <v>1457</v>
      </c>
    </row>
    <row r="4471" spans="1:6" ht="16.5" customHeight="1">
      <c r="A4471" s="737">
        <f t="shared" si="69"/>
        <v>4466</v>
      </c>
      <c r="B4471" s="737" t="s">
        <v>6810</v>
      </c>
      <c r="C4471" s="737" t="s">
        <v>2360</v>
      </c>
      <c r="D4471" s="737" t="s">
        <v>2371</v>
      </c>
      <c r="E4471" s="737">
        <v>2012</v>
      </c>
      <c r="F4471" s="737" t="s">
        <v>1457</v>
      </c>
    </row>
    <row r="4472" spans="1:6" ht="16.5" customHeight="1">
      <c r="A4472" s="737">
        <f t="shared" si="69"/>
        <v>4467</v>
      </c>
      <c r="B4472" s="737" t="s">
        <v>6811</v>
      </c>
      <c r="C4472" s="737" t="s">
        <v>2360</v>
      </c>
      <c r="D4472" s="737" t="s">
        <v>2371</v>
      </c>
      <c r="E4472" s="737">
        <v>2012</v>
      </c>
      <c r="F4472" s="737" t="s">
        <v>1457</v>
      </c>
    </row>
    <row r="4473" spans="1:6" ht="16.5" customHeight="1">
      <c r="A4473" s="737">
        <f t="shared" si="69"/>
        <v>4468</v>
      </c>
      <c r="B4473" s="737" t="s">
        <v>6812</v>
      </c>
      <c r="C4473" s="737" t="s">
        <v>2360</v>
      </c>
      <c r="D4473" s="737" t="s">
        <v>2371</v>
      </c>
      <c r="E4473" s="737">
        <v>2012</v>
      </c>
      <c r="F4473" s="737" t="s">
        <v>1457</v>
      </c>
    </row>
    <row r="4474" spans="1:6" ht="16.5" customHeight="1">
      <c r="A4474" s="737">
        <f t="shared" si="69"/>
        <v>4469</v>
      </c>
      <c r="B4474" s="737" t="s">
        <v>6813</v>
      </c>
      <c r="C4474" s="737" t="s">
        <v>2360</v>
      </c>
      <c r="D4474" s="737" t="s">
        <v>2371</v>
      </c>
      <c r="E4474" s="737">
        <v>2012</v>
      </c>
      <c r="F4474" s="737" t="s">
        <v>1457</v>
      </c>
    </row>
    <row r="4475" spans="1:6" ht="16.5" customHeight="1">
      <c r="A4475" s="737">
        <f t="shared" si="69"/>
        <v>4470</v>
      </c>
      <c r="B4475" s="737" t="s">
        <v>6814</v>
      </c>
      <c r="C4475" s="737" t="s">
        <v>2360</v>
      </c>
      <c r="D4475" s="737" t="s">
        <v>2371</v>
      </c>
      <c r="E4475" s="737">
        <v>2012</v>
      </c>
      <c r="F4475" s="737" t="s">
        <v>1457</v>
      </c>
    </row>
    <row r="4476" spans="1:6" ht="16.5" customHeight="1">
      <c r="A4476" s="737">
        <f t="shared" si="69"/>
        <v>4471</v>
      </c>
      <c r="B4476" s="737" t="s">
        <v>6815</v>
      </c>
      <c r="C4476" s="737" t="s">
        <v>2360</v>
      </c>
      <c r="D4476" s="737" t="s">
        <v>2371</v>
      </c>
      <c r="E4476" s="737">
        <v>2012</v>
      </c>
      <c r="F4476" s="737" t="s">
        <v>1457</v>
      </c>
    </row>
    <row r="4477" spans="1:6" ht="16.5" customHeight="1">
      <c r="A4477" s="737">
        <f t="shared" si="69"/>
        <v>4472</v>
      </c>
      <c r="B4477" s="737" t="s">
        <v>6816</v>
      </c>
      <c r="C4477" s="737" t="s">
        <v>2360</v>
      </c>
      <c r="D4477" s="737" t="s">
        <v>2585</v>
      </c>
      <c r="E4477" s="737">
        <v>2004</v>
      </c>
      <c r="F4477" s="737" t="s">
        <v>1457</v>
      </c>
    </row>
    <row r="4478" spans="1:6" ht="16.5" customHeight="1">
      <c r="A4478" s="737">
        <f t="shared" si="69"/>
        <v>4473</v>
      </c>
      <c r="B4478" s="737" t="s">
        <v>6817</v>
      </c>
      <c r="C4478" s="737" t="s">
        <v>2360</v>
      </c>
      <c r="D4478" s="737" t="s">
        <v>2364</v>
      </c>
      <c r="E4478" s="737">
        <v>2011</v>
      </c>
      <c r="F4478" s="737" t="s">
        <v>1457</v>
      </c>
    </row>
    <row r="4479" spans="1:6" ht="16.5" customHeight="1">
      <c r="A4479" s="737">
        <f t="shared" si="69"/>
        <v>4474</v>
      </c>
      <c r="B4479" s="737" t="s">
        <v>6818</v>
      </c>
      <c r="C4479" s="737" t="s">
        <v>2360</v>
      </c>
      <c r="D4479" s="737" t="s">
        <v>2364</v>
      </c>
      <c r="E4479" s="737">
        <v>2011</v>
      </c>
      <c r="F4479" s="737" t="s">
        <v>1457</v>
      </c>
    </row>
    <row r="4480" spans="1:6" ht="16.5" customHeight="1">
      <c r="A4480" s="737">
        <f t="shared" si="69"/>
        <v>4475</v>
      </c>
      <c r="B4480" s="737" t="s">
        <v>6819</v>
      </c>
      <c r="C4480" s="737" t="s">
        <v>2360</v>
      </c>
      <c r="D4480" s="737" t="s">
        <v>2364</v>
      </c>
      <c r="E4480" s="737">
        <v>2011</v>
      </c>
      <c r="F4480" s="737" t="s">
        <v>1457</v>
      </c>
    </row>
    <row r="4481" spans="1:6" ht="16.5" customHeight="1">
      <c r="A4481" s="737">
        <f t="shared" si="69"/>
        <v>4476</v>
      </c>
      <c r="B4481" s="737" t="s">
        <v>6820</v>
      </c>
      <c r="C4481" s="737" t="s">
        <v>2360</v>
      </c>
      <c r="D4481" s="737" t="s">
        <v>2364</v>
      </c>
      <c r="E4481" s="737">
        <v>2011</v>
      </c>
      <c r="F4481" s="737" t="s">
        <v>1457</v>
      </c>
    </row>
    <row r="4482" spans="1:6" ht="16.5" customHeight="1">
      <c r="A4482" s="737">
        <f t="shared" si="69"/>
        <v>4477</v>
      </c>
      <c r="B4482" s="737" t="s">
        <v>6821</v>
      </c>
      <c r="C4482" s="737" t="s">
        <v>2360</v>
      </c>
      <c r="D4482" s="737" t="s">
        <v>2364</v>
      </c>
      <c r="E4482" s="737">
        <v>2011</v>
      </c>
      <c r="F4482" s="737" t="s">
        <v>1457</v>
      </c>
    </row>
    <row r="4483" spans="1:6" ht="16.5" customHeight="1">
      <c r="A4483" s="737">
        <f t="shared" si="69"/>
        <v>4478</v>
      </c>
      <c r="B4483" s="737" t="s">
        <v>6822</v>
      </c>
      <c r="C4483" s="737" t="s">
        <v>2360</v>
      </c>
      <c r="D4483" s="737" t="s">
        <v>2364</v>
      </c>
      <c r="E4483" s="737">
        <v>2011</v>
      </c>
      <c r="F4483" s="737" t="s">
        <v>1457</v>
      </c>
    </row>
    <row r="4484" spans="1:6" ht="16.5" customHeight="1">
      <c r="A4484" s="737">
        <f t="shared" si="69"/>
        <v>4479</v>
      </c>
      <c r="B4484" s="737" t="s">
        <v>6823</v>
      </c>
      <c r="C4484" s="737" t="s">
        <v>2360</v>
      </c>
      <c r="D4484" s="737" t="s">
        <v>2364</v>
      </c>
      <c r="E4484" s="737">
        <v>2011</v>
      </c>
      <c r="F4484" s="737" t="s">
        <v>1457</v>
      </c>
    </row>
    <row r="4485" spans="1:6" ht="16.5" customHeight="1">
      <c r="A4485" s="737">
        <f t="shared" si="69"/>
        <v>4480</v>
      </c>
      <c r="B4485" s="737" t="s">
        <v>6824</v>
      </c>
      <c r="C4485" s="737" t="s">
        <v>2360</v>
      </c>
      <c r="D4485" s="737" t="s">
        <v>2364</v>
      </c>
      <c r="E4485" s="737">
        <v>2011</v>
      </c>
      <c r="F4485" s="737" t="s">
        <v>1457</v>
      </c>
    </row>
    <row r="4486" spans="1:6" ht="16.5" customHeight="1">
      <c r="A4486" s="737">
        <f t="shared" si="69"/>
        <v>4481</v>
      </c>
      <c r="B4486" s="737" t="s">
        <v>6825</v>
      </c>
      <c r="C4486" s="737" t="s">
        <v>2360</v>
      </c>
      <c r="D4486" s="737" t="s">
        <v>2633</v>
      </c>
      <c r="E4486" s="737">
        <v>2013</v>
      </c>
      <c r="F4486" s="737" t="s">
        <v>1457</v>
      </c>
    </row>
    <row r="4487" spans="1:6" ht="16.5" customHeight="1">
      <c r="A4487" s="737">
        <f t="shared" si="69"/>
        <v>4482</v>
      </c>
      <c r="B4487" s="737" t="s">
        <v>6826</v>
      </c>
      <c r="C4487" s="737" t="s">
        <v>2360</v>
      </c>
      <c r="D4487" s="737" t="s">
        <v>2633</v>
      </c>
      <c r="E4487" s="737">
        <v>2013</v>
      </c>
      <c r="F4487" s="737" t="s">
        <v>1457</v>
      </c>
    </row>
    <row r="4488" spans="1:6" ht="16.5" customHeight="1">
      <c r="A4488" s="737">
        <f t="shared" ref="A4488:A4495" si="70">A4487+1</f>
        <v>4483</v>
      </c>
      <c r="B4488" s="737" t="s">
        <v>6827</v>
      </c>
      <c r="C4488" s="737" t="s">
        <v>2360</v>
      </c>
      <c r="D4488" s="737" t="s">
        <v>2403</v>
      </c>
      <c r="E4488" s="737">
        <v>2014</v>
      </c>
      <c r="F4488" s="737" t="s">
        <v>1457</v>
      </c>
    </row>
    <row r="4489" spans="1:6" ht="16.5" customHeight="1">
      <c r="A4489" s="737">
        <f t="shared" si="70"/>
        <v>4484</v>
      </c>
      <c r="B4489" s="737" t="s">
        <v>6828</v>
      </c>
      <c r="C4489" s="737" t="s">
        <v>2360</v>
      </c>
      <c r="D4489" s="737" t="s">
        <v>2403</v>
      </c>
      <c r="E4489" s="737">
        <v>2015</v>
      </c>
      <c r="F4489" s="737" t="s">
        <v>1457</v>
      </c>
    </row>
    <row r="4490" spans="1:6" ht="16.5" customHeight="1">
      <c r="A4490" s="737">
        <f t="shared" si="70"/>
        <v>4485</v>
      </c>
      <c r="B4490" s="737" t="s">
        <v>6829</v>
      </c>
      <c r="C4490" s="737" t="s">
        <v>2360</v>
      </c>
      <c r="D4490" s="737" t="s">
        <v>2403</v>
      </c>
      <c r="E4490" s="737">
        <v>2015</v>
      </c>
      <c r="F4490" s="737" t="s">
        <v>1457</v>
      </c>
    </row>
    <row r="4491" spans="1:6" ht="16.5" customHeight="1">
      <c r="A4491" s="737">
        <f t="shared" si="70"/>
        <v>4486</v>
      </c>
      <c r="B4491" s="737" t="s">
        <v>6830</v>
      </c>
      <c r="C4491" s="737" t="s">
        <v>2360</v>
      </c>
      <c r="D4491" s="737" t="s">
        <v>2403</v>
      </c>
      <c r="E4491" s="737">
        <v>2015</v>
      </c>
      <c r="F4491" s="737" t="s">
        <v>1457</v>
      </c>
    </row>
    <row r="4492" spans="1:6" ht="16.5" customHeight="1">
      <c r="A4492" s="737">
        <f t="shared" si="70"/>
        <v>4487</v>
      </c>
      <c r="B4492" s="737" t="s">
        <v>6831</v>
      </c>
      <c r="C4492" s="737" t="s">
        <v>2360</v>
      </c>
      <c r="D4492" s="737" t="s">
        <v>2403</v>
      </c>
      <c r="E4492" s="737">
        <v>2015</v>
      </c>
      <c r="F4492" s="737" t="s">
        <v>1457</v>
      </c>
    </row>
    <row r="4493" spans="1:6" ht="16.5" customHeight="1">
      <c r="A4493" s="737">
        <f t="shared" si="70"/>
        <v>4488</v>
      </c>
      <c r="B4493" s="737" t="s">
        <v>6832</v>
      </c>
      <c r="C4493" s="737" t="s">
        <v>2376</v>
      </c>
      <c r="D4493" s="737" t="s">
        <v>2377</v>
      </c>
      <c r="E4493" s="737">
        <v>2013</v>
      </c>
      <c r="F4493" s="737" t="s">
        <v>1457</v>
      </c>
    </row>
    <row r="4494" spans="1:6" ht="16.5" customHeight="1">
      <c r="A4494" s="737">
        <f t="shared" si="70"/>
        <v>4489</v>
      </c>
      <c r="B4494" s="737" t="s">
        <v>6833</v>
      </c>
      <c r="C4494" s="737" t="s">
        <v>2376</v>
      </c>
      <c r="D4494" s="737" t="s">
        <v>2377</v>
      </c>
      <c r="E4494" s="737">
        <v>2015</v>
      </c>
      <c r="F4494" s="737" t="s">
        <v>1457</v>
      </c>
    </row>
    <row r="4495" spans="1:6" ht="16.5" customHeight="1">
      <c r="A4495" s="737">
        <f t="shared" si="70"/>
        <v>4490</v>
      </c>
      <c r="B4495" s="737" t="s">
        <v>6834</v>
      </c>
      <c r="C4495" s="737" t="s">
        <v>2376</v>
      </c>
      <c r="D4495" s="737" t="s">
        <v>2377</v>
      </c>
      <c r="E4495" s="737">
        <v>2015</v>
      </c>
      <c r="F4495" s="737" t="s">
        <v>1457</v>
      </c>
    </row>
  </sheetData>
  <mergeCells count="4">
    <mergeCell ref="A1:F1"/>
    <mergeCell ref="A2:F2"/>
    <mergeCell ref="A3:F3"/>
    <mergeCell ref="A4:F4"/>
  </mergeCells>
  <pageMargins left="0.70866141732283472" right="0.70866141732283472" top="0.74803149606299213" bottom="0.74803149606299213" header="0.31496062992125984" footer="0.31496062992125984"/>
  <pageSetup paperSize="9" scale="47" orientation="portrait" r:id="rId1"/>
  <headerFooter>
    <oddFooter>&amp;R&amp;P de &amp;N</oddFooter>
  </headerFooter>
  <drawing r:id="rId2"/>
</worksheet>
</file>

<file path=xl/worksheets/sheet33.xml><?xml version="1.0" encoding="utf-8"?>
<worksheet xmlns="http://schemas.openxmlformats.org/spreadsheetml/2006/main" xmlns:r="http://schemas.openxmlformats.org/officeDocument/2006/relationships">
  <dimension ref="A1:G487"/>
  <sheetViews>
    <sheetView view="pageBreakPreview" zoomScale="55" zoomScaleNormal="66" zoomScaleSheetLayoutView="55" zoomScalePageLayoutView="40" workbookViewId="0">
      <pane ySplit="9" topLeftCell="A10" activePane="bottomLeft" state="frozen"/>
      <selection pane="bottomLeft" activeCell="C3" sqref="C3"/>
    </sheetView>
  </sheetViews>
  <sheetFormatPr baseColWidth="10" defaultRowHeight="15"/>
  <cols>
    <col min="1" max="1" width="7.28515625" customWidth="1"/>
    <col min="2" max="2" width="14.85546875" customWidth="1"/>
    <col min="3" max="3" width="23.85546875" customWidth="1"/>
    <col min="4" max="4" width="22.7109375" customWidth="1"/>
    <col min="5" max="5" width="21.5703125" customWidth="1"/>
    <col min="6" max="6" width="22.28515625" customWidth="1"/>
    <col min="7" max="7" width="33.42578125" customWidth="1"/>
  </cols>
  <sheetData>
    <row r="1" spans="1:7" ht="22.15" customHeight="1">
      <c r="A1" s="738"/>
      <c r="B1" s="739"/>
      <c r="C1" s="739"/>
      <c r="D1" s="739"/>
      <c r="E1" s="740"/>
      <c r="F1" s="740"/>
      <c r="G1" s="741"/>
    </row>
    <row r="2" spans="1:7" ht="22.15" customHeight="1">
      <c r="A2" s="738"/>
      <c r="B2" s="739"/>
      <c r="C2" s="739"/>
      <c r="D2" s="739"/>
      <c r="E2" s="740"/>
      <c r="F2" s="740"/>
      <c r="G2" s="741"/>
    </row>
    <row r="3" spans="1:7" ht="22.15" customHeight="1">
      <c r="A3" s="738"/>
      <c r="B3" s="739"/>
      <c r="C3" s="739"/>
      <c r="D3" s="739"/>
      <c r="E3" s="740"/>
      <c r="F3" s="740"/>
      <c r="G3" s="741"/>
    </row>
    <row r="4" spans="1:7" ht="22.5" customHeight="1">
      <c r="A4" s="742" t="s">
        <v>6835</v>
      </c>
      <c r="B4" s="742"/>
      <c r="C4" s="742"/>
      <c r="D4" s="742"/>
      <c r="E4" s="742"/>
      <c r="F4" s="742"/>
      <c r="G4" s="742"/>
    </row>
    <row r="5" spans="1:7" ht="18.75" customHeight="1" thickBot="1">
      <c r="A5" s="743" t="s">
        <v>6836</v>
      </c>
      <c r="B5" s="743"/>
      <c r="C5" s="743"/>
      <c r="D5" s="743"/>
      <c r="E5" s="743"/>
      <c r="F5" s="743"/>
      <c r="G5" s="743"/>
    </row>
    <row r="6" spans="1:7" ht="23.25" customHeight="1" thickTop="1">
      <c r="A6" s="744" t="s">
        <v>2353</v>
      </c>
      <c r="B6" s="745" t="s">
        <v>96</v>
      </c>
      <c r="C6" s="745" t="s">
        <v>6837</v>
      </c>
      <c r="D6" s="745" t="s">
        <v>6838</v>
      </c>
      <c r="E6" s="746" t="s">
        <v>6839</v>
      </c>
      <c r="F6" s="746" t="s">
        <v>6840</v>
      </c>
      <c r="G6" s="747" t="s">
        <v>6841</v>
      </c>
    </row>
    <row r="7" spans="1:7" ht="27" customHeight="1">
      <c r="A7" s="748"/>
      <c r="B7" s="749"/>
      <c r="C7" s="749"/>
      <c r="D7" s="749"/>
      <c r="E7" s="750"/>
      <c r="F7" s="750"/>
      <c r="G7" s="751"/>
    </row>
    <row r="8" spans="1:7" ht="36.6" customHeight="1" thickBot="1">
      <c r="A8" s="752"/>
      <c r="B8" s="753"/>
      <c r="C8" s="753"/>
      <c r="D8" s="753"/>
      <c r="E8" s="754"/>
      <c r="F8" s="754"/>
      <c r="G8" s="755"/>
    </row>
    <row r="9" spans="1:7" ht="26.45" customHeight="1" thickTop="1">
      <c r="A9" s="756">
        <f>A339</f>
        <v>310</v>
      </c>
      <c r="B9" s="757"/>
      <c r="C9" s="757"/>
      <c r="D9" s="757"/>
      <c r="E9" s="758"/>
      <c r="F9" s="758"/>
      <c r="G9" s="759" t="e">
        <f>G339</f>
        <v>#REF!</v>
      </c>
    </row>
    <row r="10" spans="1:7" ht="12" customHeight="1">
      <c r="A10" s="760"/>
      <c r="B10" s="760"/>
      <c r="C10" s="760"/>
      <c r="D10" s="760"/>
      <c r="E10" s="761"/>
      <c r="F10" s="761"/>
      <c r="G10" s="762"/>
    </row>
    <row r="11" spans="1:7" s="767" customFormat="1" ht="48.6" customHeight="1">
      <c r="A11" s="763">
        <v>1</v>
      </c>
      <c r="B11" s="763" t="s">
        <v>6842</v>
      </c>
      <c r="C11" s="763" t="s">
        <v>6843</v>
      </c>
      <c r="D11" s="763" t="s">
        <v>6844</v>
      </c>
      <c r="E11" s="764" t="s">
        <v>6845</v>
      </c>
      <c r="F11" s="765">
        <v>27792</v>
      </c>
      <c r="G11" s="766">
        <v>4620298.3899999997</v>
      </c>
    </row>
    <row r="12" spans="1:7" ht="27" customHeight="1">
      <c r="A12" s="763">
        <v>2</v>
      </c>
      <c r="B12" s="763" t="s">
        <v>6842</v>
      </c>
      <c r="C12" s="763" t="s">
        <v>6846</v>
      </c>
      <c r="D12" s="763" t="s">
        <v>6847</v>
      </c>
      <c r="E12" s="764" t="s">
        <v>6848</v>
      </c>
      <c r="F12" s="765">
        <v>17349</v>
      </c>
      <c r="G12" s="766">
        <v>7090148.7699999996</v>
      </c>
    </row>
    <row r="13" spans="1:7" ht="30" customHeight="1">
      <c r="A13" s="763">
        <v>3</v>
      </c>
      <c r="B13" s="763" t="s">
        <v>6842</v>
      </c>
      <c r="C13" s="763" t="s">
        <v>6849</v>
      </c>
      <c r="D13" s="763" t="s">
        <v>6850</v>
      </c>
      <c r="E13" s="764" t="s">
        <v>6851</v>
      </c>
      <c r="F13" s="765" t="s">
        <v>6852</v>
      </c>
      <c r="G13" s="766">
        <v>3932761.44</v>
      </c>
    </row>
    <row r="14" spans="1:7" ht="55.9" customHeight="1">
      <c r="A14" s="763">
        <v>4</v>
      </c>
      <c r="B14" s="763" t="s">
        <v>6842</v>
      </c>
      <c r="C14" s="763" t="s">
        <v>6853</v>
      </c>
      <c r="D14" s="763" t="s">
        <v>6854</v>
      </c>
      <c r="E14" s="764" t="s">
        <v>6845</v>
      </c>
      <c r="F14" s="765">
        <v>22138</v>
      </c>
      <c r="G14" s="766">
        <v>14236124.16</v>
      </c>
    </row>
    <row r="15" spans="1:7" ht="40.9" customHeight="1">
      <c r="A15" s="763">
        <v>5</v>
      </c>
      <c r="B15" s="763" t="s">
        <v>6842</v>
      </c>
      <c r="C15" s="763" t="s">
        <v>6855</v>
      </c>
      <c r="D15" s="763" t="s">
        <v>6856</v>
      </c>
      <c r="E15" s="764" t="s">
        <v>6845</v>
      </c>
      <c r="F15" s="765">
        <v>2471</v>
      </c>
      <c r="G15" s="766">
        <v>10079311.210000001</v>
      </c>
    </row>
    <row r="16" spans="1:7" ht="25.15" customHeight="1">
      <c r="A16" s="763">
        <v>6</v>
      </c>
      <c r="B16" s="763" t="s">
        <v>6842</v>
      </c>
      <c r="C16" s="763" t="s">
        <v>6857</v>
      </c>
      <c r="D16" s="763" t="s">
        <v>6858</v>
      </c>
      <c r="E16" s="764" t="s">
        <v>6845</v>
      </c>
      <c r="F16" s="768">
        <v>13617</v>
      </c>
      <c r="G16" s="766">
        <v>3399172.75</v>
      </c>
    </row>
    <row r="17" spans="1:7" ht="24" customHeight="1">
      <c r="A17" s="763">
        <v>7</v>
      </c>
      <c r="B17" s="763" t="s">
        <v>6842</v>
      </c>
      <c r="C17" s="763" t="s">
        <v>6859</v>
      </c>
      <c r="D17" s="763" t="s">
        <v>6860</v>
      </c>
      <c r="E17" s="764" t="s">
        <v>6845</v>
      </c>
      <c r="F17" s="765">
        <v>22950</v>
      </c>
      <c r="G17" s="766">
        <v>1134424.71</v>
      </c>
    </row>
    <row r="18" spans="1:7" ht="62.45" customHeight="1">
      <c r="A18" s="763">
        <v>8</v>
      </c>
      <c r="B18" s="763" t="s">
        <v>6842</v>
      </c>
      <c r="C18" s="763" t="s">
        <v>6861</v>
      </c>
      <c r="D18" s="763" t="s">
        <v>6862</v>
      </c>
      <c r="E18" s="764" t="s">
        <v>6845</v>
      </c>
      <c r="F18" s="765">
        <v>28717</v>
      </c>
      <c r="G18" s="766">
        <v>3518372.85</v>
      </c>
    </row>
    <row r="19" spans="1:7" ht="31.9" customHeight="1">
      <c r="A19" s="763">
        <v>9</v>
      </c>
      <c r="B19" s="763" t="s">
        <v>6842</v>
      </c>
      <c r="C19" s="763" t="s">
        <v>6863</v>
      </c>
      <c r="D19" s="763" t="s">
        <v>6864</v>
      </c>
      <c r="E19" s="764" t="s">
        <v>6845</v>
      </c>
      <c r="F19" s="765">
        <v>28811</v>
      </c>
      <c r="G19" s="766">
        <v>56934793.25</v>
      </c>
    </row>
    <row r="20" spans="1:7" ht="58.9" customHeight="1">
      <c r="A20" s="763">
        <v>10</v>
      </c>
      <c r="B20" s="763" t="s">
        <v>6842</v>
      </c>
      <c r="C20" s="763" t="s">
        <v>6865</v>
      </c>
      <c r="D20" s="763" t="s">
        <v>6866</v>
      </c>
      <c r="E20" s="764" t="s">
        <v>6845</v>
      </c>
      <c r="F20" s="765">
        <v>27641</v>
      </c>
      <c r="G20" s="766">
        <v>5316308.4000000004</v>
      </c>
    </row>
    <row r="21" spans="1:7" ht="44.45" customHeight="1">
      <c r="A21" s="763">
        <v>11</v>
      </c>
      <c r="B21" s="763" t="s">
        <v>6842</v>
      </c>
      <c r="C21" s="763" t="s">
        <v>6863</v>
      </c>
      <c r="D21" s="763" t="s">
        <v>6867</v>
      </c>
      <c r="E21" s="764" t="s">
        <v>6845</v>
      </c>
      <c r="F21" s="765">
        <v>28714</v>
      </c>
      <c r="G21" s="766">
        <v>328573.8</v>
      </c>
    </row>
    <row r="22" spans="1:7" ht="44.45" customHeight="1">
      <c r="A22" s="763">
        <v>12</v>
      </c>
      <c r="B22" s="763" t="s">
        <v>6842</v>
      </c>
      <c r="C22" s="763" t="s">
        <v>6868</v>
      </c>
      <c r="D22" s="763" t="s">
        <v>6869</v>
      </c>
      <c r="E22" s="764" t="s">
        <v>6845</v>
      </c>
      <c r="F22" s="765">
        <v>20360</v>
      </c>
      <c r="G22" s="766">
        <v>24348758.870000001</v>
      </c>
    </row>
    <row r="23" spans="1:7" ht="51" customHeight="1">
      <c r="A23" s="763">
        <v>13</v>
      </c>
      <c r="B23" s="763" t="s">
        <v>6842</v>
      </c>
      <c r="C23" s="763" t="s">
        <v>6870</v>
      </c>
      <c r="D23" s="763" t="s">
        <v>6871</v>
      </c>
      <c r="E23" s="764" t="s">
        <v>6845</v>
      </c>
      <c r="F23" s="765">
        <v>25552</v>
      </c>
      <c r="G23" s="766">
        <v>5868435.8799999999</v>
      </c>
    </row>
    <row r="24" spans="1:7" ht="45.6" customHeight="1">
      <c r="A24" s="763">
        <v>14</v>
      </c>
      <c r="B24" s="763" t="s">
        <v>6842</v>
      </c>
      <c r="C24" s="763" t="s">
        <v>6872</v>
      </c>
      <c r="D24" s="763" t="s">
        <v>6873</v>
      </c>
      <c r="E24" s="764" t="s">
        <v>6845</v>
      </c>
      <c r="F24" s="765">
        <v>25552</v>
      </c>
      <c r="G24" s="766">
        <v>3068619.35</v>
      </c>
    </row>
    <row r="25" spans="1:7" ht="50.45" customHeight="1">
      <c r="A25" s="763">
        <v>15</v>
      </c>
      <c r="B25" s="763" t="s">
        <v>6842</v>
      </c>
      <c r="C25" s="763" t="s">
        <v>6874</v>
      </c>
      <c r="D25" s="763" t="s">
        <v>6875</v>
      </c>
      <c r="E25" s="764" t="s">
        <v>6845</v>
      </c>
      <c r="F25" s="765">
        <v>25552</v>
      </c>
      <c r="G25" s="766">
        <v>7456646.9500000002</v>
      </c>
    </row>
    <row r="26" spans="1:7" ht="70.150000000000006" customHeight="1">
      <c r="A26" s="763">
        <v>16</v>
      </c>
      <c r="B26" s="763" t="s">
        <v>6842</v>
      </c>
      <c r="C26" s="769" t="s">
        <v>6876</v>
      </c>
      <c r="D26" s="763" t="s">
        <v>6877</v>
      </c>
      <c r="E26" s="764" t="s">
        <v>6845</v>
      </c>
      <c r="F26" s="765">
        <v>36500</v>
      </c>
      <c r="G26" s="766">
        <v>6283066.3300000001</v>
      </c>
    </row>
    <row r="27" spans="1:7" ht="26.45" customHeight="1">
      <c r="A27" s="763">
        <v>17</v>
      </c>
      <c r="B27" s="763" t="s">
        <v>6842</v>
      </c>
      <c r="C27" s="763" t="s">
        <v>6878</v>
      </c>
      <c r="D27" s="763" t="s">
        <v>6879</v>
      </c>
      <c r="E27" s="764" t="s">
        <v>6845</v>
      </c>
      <c r="F27" s="765">
        <v>29838</v>
      </c>
      <c r="G27" s="766">
        <v>24809501.5</v>
      </c>
    </row>
    <row r="28" spans="1:7" ht="36.6" customHeight="1">
      <c r="A28" s="763">
        <v>18</v>
      </c>
      <c r="B28" s="763" t="s">
        <v>6842</v>
      </c>
      <c r="C28" s="763" t="s">
        <v>6880</v>
      </c>
      <c r="D28" s="763" t="s">
        <v>6881</v>
      </c>
      <c r="E28" s="764" t="s">
        <v>6845</v>
      </c>
      <c r="F28" s="765">
        <v>31273</v>
      </c>
      <c r="G28" s="766">
        <v>2874261.19</v>
      </c>
    </row>
    <row r="29" spans="1:7" ht="76.900000000000006" customHeight="1">
      <c r="A29" s="763">
        <v>19</v>
      </c>
      <c r="B29" s="763" t="s">
        <v>6842</v>
      </c>
      <c r="C29" s="763" t="s">
        <v>6865</v>
      </c>
      <c r="D29" s="763" t="s">
        <v>6882</v>
      </c>
      <c r="E29" s="764" t="s">
        <v>6845</v>
      </c>
      <c r="F29" s="765">
        <v>32351</v>
      </c>
      <c r="G29" s="766">
        <v>2420955.9300000002</v>
      </c>
    </row>
    <row r="30" spans="1:7" ht="41.45" customHeight="1">
      <c r="A30" s="763">
        <v>20</v>
      </c>
      <c r="B30" s="763" t="s">
        <v>6842</v>
      </c>
      <c r="C30" s="763" t="s">
        <v>6883</v>
      </c>
      <c r="D30" s="763" t="s">
        <v>6884</v>
      </c>
      <c r="E30" s="764" t="s">
        <v>6845</v>
      </c>
      <c r="F30" s="765">
        <v>28237</v>
      </c>
      <c r="G30" s="766">
        <v>206853.91</v>
      </c>
    </row>
    <row r="31" spans="1:7" ht="24" customHeight="1">
      <c r="A31" s="763">
        <v>21</v>
      </c>
      <c r="B31" s="763" t="s">
        <v>6842</v>
      </c>
      <c r="C31" s="763" t="s">
        <v>6885</v>
      </c>
      <c r="D31" s="763" t="s">
        <v>6886</v>
      </c>
      <c r="E31" s="764" t="s">
        <v>6845</v>
      </c>
      <c r="F31" s="765">
        <v>33051</v>
      </c>
      <c r="G31" s="766">
        <v>4617174.8899999997</v>
      </c>
    </row>
    <row r="32" spans="1:7" ht="49.15" customHeight="1">
      <c r="A32" s="763">
        <v>22</v>
      </c>
      <c r="B32" s="763" t="s">
        <v>6842</v>
      </c>
      <c r="C32" s="770" t="s">
        <v>6887</v>
      </c>
      <c r="D32" s="763" t="s">
        <v>6888</v>
      </c>
      <c r="E32" s="764" t="s">
        <v>6845</v>
      </c>
      <c r="F32" s="765">
        <v>33486</v>
      </c>
      <c r="G32" s="766">
        <v>1947115.53</v>
      </c>
    </row>
    <row r="33" spans="1:7" ht="55.9" customHeight="1">
      <c r="A33" s="763">
        <v>23</v>
      </c>
      <c r="B33" s="763" t="s">
        <v>6842</v>
      </c>
      <c r="C33" s="763" t="s">
        <v>6889</v>
      </c>
      <c r="D33" s="763" t="s">
        <v>6890</v>
      </c>
      <c r="E33" s="764" t="s">
        <v>6845</v>
      </c>
      <c r="F33" s="765">
        <v>31901</v>
      </c>
      <c r="G33" s="766">
        <v>2719457.22</v>
      </c>
    </row>
    <row r="34" spans="1:7" ht="45" customHeight="1">
      <c r="A34" s="763">
        <v>24</v>
      </c>
      <c r="B34" s="763" t="s">
        <v>6842</v>
      </c>
      <c r="C34" s="763" t="s">
        <v>6891</v>
      </c>
      <c r="D34" s="763" t="s">
        <v>6892</v>
      </c>
      <c r="E34" s="764" t="s">
        <v>6845</v>
      </c>
      <c r="F34" s="765">
        <v>35105</v>
      </c>
      <c r="G34" s="766">
        <v>214663.28</v>
      </c>
    </row>
    <row r="35" spans="1:7" ht="32.450000000000003" customHeight="1">
      <c r="A35" s="763">
        <v>25</v>
      </c>
      <c r="B35" s="763" t="s">
        <v>6842</v>
      </c>
      <c r="C35" s="763" t="s">
        <v>6893</v>
      </c>
      <c r="D35" s="763" t="s">
        <v>6894</v>
      </c>
      <c r="E35" s="764" t="s">
        <v>6845</v>
      </c>
      <c r="F35" s="765">
        <v>34379</v>
      </c>
      <c r="G35" s="766">
        <v>8915192.3599999994</v>
      </c>
    </row>
    <row r="36" spans="1:7" ht="38.450000000000003" customHeight="1">
      <c r="A36" s="763">
        <v>26</v>
      </c>
      <c r="B36" s="763" t="s">
        <v>6842</v>
      </c>
      <c r="C36" s="763" t="s">
        <v>6895</v>
      </c>
      <c r="D36" s="763" t="s">
        <v>6856</v>
      </c>
      <c r="E36" s="764" t="s">
        <v>6845</v>
      </c>
      <c r="F36" s="765" t="s">
        <v>6896</v>
      </c>
      <c r="G36" s="766">
        <v>32034796.199999999</v>
      </c>
    </row>
    <row r="37" spans="1:7" ht="22.15" customHeight="1">
      <c r="A37" s="763">
        <v>27</v>
      </c>
      <c r="B37" s="763" t="s">
        <v>6842</v>
      </c>
      <c r="C37" s="763" t="s">
        <v>6897</v>
      </c>
      <c r="D37" s="763" t="s">
        <v>6898</v>
      </c>
      <c r="E37" s="764" t="s">
        <v>6845</v>
      </c>
      <c r="F37" s="765">
        <v>30865</v>
      </c>
      <c r="G37" s="766">
        <v>3277436.45</v>
      </c>
    </row>
    <row r="38" spans="1:7" ht="49.9" customHeight="1">
      <c r="A38" s="763">
        <v>28</v>
      </c>
      <c r="B38" s="763" t="s">
        <v>6842</v>
      </c>
      <c r="C38" s="763" t="s">
        <v>6899</v>
      </c>
      <c r="D38" s="763" t="s">
        <v>6900</v>
      </c>
      <c r="E38" s="764" t="s">
        <v>6845</v>
      </c>
      <c r="F38" s="765">
        <v>35105</v>
      </c>
      <c r="G38" s="766">
        <v>2650099.85</v>
      </c>
    </row>
    <row r="39" spans="1:7" ht="25.9" customHeight="1">
      <c r="A39" s="763">
        <v>29</v>
      </c>
      <c r="B39" s="763" t="s">
        <v>6842</v>
      </c>
      <c r="C39" s="763" t="s">
        <v>6901</v>
      </c>
      <c r="D39" s="763" t="s">
        <v>6902</v>
      </c>
      <c r="E39" s="764" t="s">
        <v>6845</v>
      </c>
      <c r="F39" s="765">
        <v>37089</v>
      </c>
      <c r="G39" s="766">
        <v>5726772.21</v>
      </c>
    </row>
    <row r="40" spans="1:7" ht="22.15" customHeight="1">
      <c r="A40" s="763">
        <v>30</v>
      </c>
      <c r="B40" s="763" t="s">
        <v>6842</v>
      </c>
      <c r="C40" s="763" t="s">
        <v>6893</v>
      </c>
      <c r="D40" s="763" t="s">
        <v>6903</v>
      </c>
      <c r="E40" s="764" t="s">
        <v>6845</v>
      </c>
      <c r="F40" s="765">
        <v>34379</v>
      </c>
      <c r="G40" s="766">
        <v>3271659.16</v>
      </c>
    </row>
    <row r="41" spans="1:7" ht="53.45" customHeight="1">
      <c r="A41" s="763">
        <v>31</v>
      </c>
      <c r="B41" s="763" t="s">
        <v>6842</v>
      </c>
      <c r="C41" s="763" t="s">
        <v>6904</v>
      </c>
      <c r="D41" s="763" t="s">
        <v>6905</v>
      </c>
      <c r="E41" s="764" t="s">
        <v>6845</v>
      </c>
      <c r="F41" s="765">
        <v>30865</v>
      </c>
      <c r="G41" s="766">
        <v>2989032.93</v>
      </c>
    </row>
    <row r="42" spans="1:7" ht="37.9" customHeight="1">
      <c r="A42" s="763">
        <v>32</v>
      </c>
      <c r="B42" s="763" t="s">
        <v>6842</v>
      </c>
      <c r="C42" s="763" t="s">
        <v>6906</v>
      </c>
      <c r="D42" s="763" t="s">
        <v>6907</v>
      </c>
      <c r="E42" s="764" t="s">
        <v>6845</v>
      </c>
      <c r="F42" s="765">
        <v>37088</v>
      </c>
      <c r="G42" s="766">
        <v>1510443.04</v>
      </c>
    </row>
    <row r="43" spans="1:7" ht="59.45" customHeight="1">
      <c r="A43" s="763">
        <v>33</v>
      </c>
      <c r="B43" s="763" t="s">
        <v>6842</v>
      </c>
      <c r="C43" s="763" t="s">
        <v>6908</v>
      </c>
      <c r="D43" s="763" t="s">
        <v>6909</v>
      </c>
      <c r="E43" s="764" t="s">
        <v>6845</v>
      </c>
      <c r="F43" s="765">
        <v>14543</v>
      </c>
      <c r="G43" s="766">
        <v>18747704.210000001</v>
      </c>
    </row>
    <row r="44" spans="1:7" ht="42" customHeight="1">
      <c r="A44" s="763">
        <v>34</v>
      </c>
      <c r="B44" s="763" t="s">
        <v>6842</v>
      </c>
      <c r="C44" s="763" t="s">
        <v>6910</v>
      </c>
      <c r="D44" s="763" t="s">
        <v>6911</v>
      </c>
      <c r="E44" s="764" t="s">
        <v>6845</v>
      </c>
      <c r="F44" s="765">
        <v>30917</v>
      </c>
      <c r="G44" s="766">
        <v>14293556.439999999</v>
      </c>
    </row>
    <row r="45" spans="1:7" ht="42" customHeight="1">
      <c r="A45" s="763">
        <v>35</v>
      </c>
      <c r="B45" s="763" t="s">
        <v>6842</v>
      </c>
      <c r="C45" s="763" t="s">
        <v>6912</v>
      </c>
      <c r="D45" s="763" t="s">
        <v>6913</v>
      </c>
      <c r="E45" s="764" t="s">
        <v>6845</v>
      </c>
      <c r="F45" s="765">
        <v>21284</v>
      </c>
      <c r="G45" s="766">
        <v>441522.65</v>
      </c>
    </row>
    <row r="46" spans="1:7" ht="51" customHeight="1">
      <c r="A46" s="763">
        <v>36</v>
      </c>
      <c r="B46" s="763" t="s">
        <v>6842</v>
      </c>
      <c r="C46" s="763" t="s">
        <v>6914</v>
      </c>
      <c r="D46" s="763" t="s">
        <v>6915</v>
      </c>
      <c r="E46" s="764" t="s">
        <v>6845</v>
      </c>
      <c r="F46" s="765">
        <v>21284</v>
      </c>
      <c r="G46" s="766">
        <v>202393.17</v>
      </c>
    </row>
    <row r="47" spans="1:7" ht="40.15" customHeight="1">
      <c r="A47" s="763">
        <v>37</v>
      </c>
      <c r="B47" s="763" t="s">
        <v>6842</v>
      </c>
      <c r="C47" s="763" t="s">
        <v>6916</v>
      </c>
      <c r="D47" s="763" t="s">
        <v>6917</v>
      </c>
      <c r="E47" s="764" t="s">
        <v>6845</v>
      </c>
      <c r="F47" s="765">
        <v>21284</v>
      </c>
      <c r="G47" s="766">
        <v>130488.5</v>
      </c>
    </row>
    <row r="48" spans="1:7" ht="29.45" customHeight="1">
      <c r="A48" s="763">
        <v>38</v>
      </c>
      <c r="B48" s="763" t="s">
        <v>6842</v>
      </c>
      <c r="C48" s="763" t="s">
        <v>6918</v>
      </c>
      <c r="D48" s="763" t="s">
        <v>6919</v>
      </c>
      <c r="E48" s="764" t="s">
        <v>6845</v>
      </c>
      <c r="F48" s="765">
        <v>37440</v>
      </c>
      <c r="G48" s="766">
        <v>33678768.509999998</v>
      </c>
    </row>
    <row r="49" spans="1:7" ht="52.9" customHeight="1">
      <c r="A49" s="763">
        <v>39</v>
      </c>
      <c r="B49" s="763" t="s">
        <v>6842</v>
      </c>
      <c r="C49" s="763" t="s">
        <v>6920</v>
      </c>
      <c r="D49" s="763" t="s">
        <v>6921</v>
      </c>
      <c r="E49" s="764" t="s">
        <v>6845</v>
      </c>
      <c r="F49" s="765">
        <v>30769</v>
      </c>
      <c r="G49" s="766">
        <v>1695157.63</v>
      </c>
    </row>
    <row r="50" spans="1:7" ht="62.45" customHeight="1">
      <c r="A50" s="763">
        <v>40</v>
      </c>
      <c r="B50" s="763" t="s">
        <v>6842</v>
      </c>
      <c r="C50" s="763" t="s">
        <v>6922</v>
      </c>
      <c r="D50" s="763" t="s">
        <v>6923</v>
      </c>
      <c r="E50" s="764" t="s">
        <v>6845</v>
      </c>
      <c r="F50" s="765">
        <v>37806</v>
      </c>
      <c r="G50" s="766">
        <v>10753080.869999999</v>
      </c>
    </row>
    <row r="51" spans="1:7" ht="29.45" customHeight="1">
      <c r="A51" s="763">
        <v>41</v>
      </c>
      <c r="B51" s="763" t="s">
        <v>6842</v>
      </c>
      <c r="C51" s="763" t="s">
        <v>6924</v>
      </c>
      <c r="D51" s="763" t="s">
        <v>6925</v>
      </c>
      <c r="E51" s="764" t="s">
        <v>6845</v>
      </c>
      <c r="F51" s="765">
        <v>38026</v>
      </c>
      <c r="G51" s="766">
        <v>1117845.69</v>
      </c>
    </row>
    <row r="52" spans="1:7" ht="38.450000000000003" customHeight="1">
      <c r="A52" s="763">
        <v>42</v>
      </c>
      <c r="B52" s="763" t="s">
        <v>6842</v>
      </c>
      <c r="C52" s="763" t="s">
        <v>6926</v>
      </c>
      <c r="D52" s="763" t="s">
        <v>6927</v>
      </c>
      <c r="E52" s="764" t="s">
        <v>6848</v>
      </c>
      <c r="F52" s="765">
        <v>27354</v>
      </c>
      <c r="G52" s="766">
        <v>5015112.8</v>
      </c>
    </row>
    <row r="53" spans="1:7" ht="34.15" customHeight="1">
      <c r="A53" s="763">
        <v>43</v>
      </c>
      <c r="B53" s="763" t="s">
        <v>6842</v>
      </c>
      <c r="C53" s="763" t="s">
        <v>6928</v>
      </c>
      <c r="D53" s="763" t="s">
        <v>6929</v>
      </c>
      <c r="E53" s="764" t="s">
        <v>6845</v>
      </c>
      <c r="F53" s="765">
        <v>34379</v>
      </c>
      <c r="G53" s="766">
        <v>2386238.16</v>
      </c>
    </row>
    <row r="54" spans="1:7" ht="49.15" customHeight="1">
      <c r="A54" s="763">
        <v>44</v>
      </c>
      <c r="B54" s="763" t="s">
        <v>6842</v>
      </c>
      <c r="C54" s="763" t="s">
        <v>6930</v>
      </c>
      <c r="D54" s="763" t="s">
        <v>6931</v>
      </c>
      <c r="E54" s="764" t="s">
        <v>6845</v>
      </c>
      <c r="F54" s="765">
        <v>34379</v>
      </c>
      <c r="G54" s="766">
        <v>1634232.17</v>
      </c>
    </row>
    <row r="55" spans="1:7" ht="49.15" customHeight="1">
      <c r="A55" s="763">
        <v>45</v>
      </c>
      <c r="B55" s="763" t="s">
        <v>6842</v>
      </c>
      <c r="C55" s="763" t="s">
        <v>6932</v>
      </c>
      <c r="D55" s="763" t="s">
        <v>6933</v>
      </c>
      <c r="E55" s="764" t="s">
        <v>6845</v>
      </c>
      <c r="F55" s="765">
        <v>35105</v>
      </c>
      <c r="G55" s="766">
        <v>2905224.69</v>
      </c>
    </row>
    <row r="56" spans="1:7" ht="37.15" customHeight="1">
      <c r="A56" s="763">
        <v>46</v>
      </c>
      <c r="B56" s="763" t="s">
        <v>6842</v>
      </c>
      <c r="C56" s="763" t="s">
        <v>6934</v>
      </c>
      <c r="D56" s="763" t="s">
        <v>6935</v>
      </c>
      <c r="E56" s="764" t="s">
        <v>6845</v>
      </c>
      <c r="F56" s="765">
        <v>34379</v>
      </c>
      <c r="G56" s="766">
        <v>5981133.0099999998</v>
      </c>
    </row>
    <row r="57" spans="1:7" ht="39" customHeight="1">
      <c r="A57" s="763">
        <v>47</v>
      </c>
      <c r="B57" s="763" t="s">
        <v>6842</v>
      </c>
      <c r="C57" s="763" t="s">
        <v>6936</v>
      </c>
      <c r="D57" s="763" t="s">
        <v>6937</v>
      </c>
      <c r="E57" s="764" t="s">
        <v>6845</v>
      </c>
      <c r="F57" s="765">
        <v>34379</v>
      </c>
      <c r="G57" s="766">
        <v>2371634.84</v>
      </c>
    </row>
    <row r="58" spans="1:7" ht="40.9" customHeight="1">
      <c r="A58" s="763">
        <v>48</v>
      </c>
      <c r="B58" s="763" t="s">
        <v>6842</v>
      </c>
      <c r="C58" s="763" t="s">
        <v>6938</v>
      </c>
      <c r="D58" s="763" t="s">
        <v>6939</v>
      </c>
      <c r="E58" s="764" t="s">
        <v>6845</v>
      </c>
      <c r="F58" s="765"/>
      <c r="G58" s="766">
        <v>742636.93</v>
      </c>
    </row>
    <row r="59" spans="1:7" ht="26.45" customHeight="1">
      <c r="A59" s="763">
        <v>49</v>
      </c>
      <c r="B59" s="763" t="s">
        <v>6842</v>
      </c>
      <c r="C59" s="763" t="s">
        <v>6940</v>
      </c>
      <c r="D59" s="763" t="s">
        <v>6941</v>
      </c>
      <c r="E59" s="764" t="s">
        <v>6848</v>
      </c>
      <c r="F59" s="765"/>
      <c r="G59" s="766">
        <v>7109649.7999999998</v>
      </c>
    </row>
    <row r="60" spans="1:7" ht="33" customHeight="1">
      <c r="A60" s="763">
        <v>50</v>
      </c>
      <c r="B60" s="763" t="s">
        <v>6842</v>
      </c>
      <c r="C60" s="763" t="s">
        <v>6942</v>
      </c>
      <c r="D60" s="763" t="s">
        <v>6943</v>
      </c>
      <c r="E60" s="764" t="s">
        <v>6845</v>
      </c>
      <c r="F60" s="771">
        <v>27229</v>
      </c>
      <c r="G60" s="766">
        <v>736000</v>
      </c>
    </row>
    <row r="61" spans="1:7" s="767" customFormat="1" ht="31.9" customHeight="1">
      <c r="A61" s="763">
        <v>51</v>
      </c>
      <c r="B61" s="772" t="s">
        <v>6842</v>
      </c>
      <c r="C61" s="772" t="s">
        <v>6944</v>
      </c>
      <c r="D61" s="772" t="s">
        <v>6945</v>
      </c>
      <c r="E61" s="773" t="s">
        <v>6845</v>
      </c>
      <c r="F61" s="765">
        <v>27531</v>
      </c>
      <c r="G61" s="774">
        <v>2136200.56</v>
      </c>
    </row>
    <row r="62" spans="1:7" ht="54.6" customHeight="1">
      <c r="A62" s="763">
        <v>52</v>
      </c>
      <c r="B62" s="763" t="s">
        <v>6946</v>
      </c>
      <c r="C62" s="775" t="s">
        <v>6947</v>
      </c>
      <c r="D62" s="775" t="s">
        <v>6948</v>
      </c>
      <c r="E62" s="776" t="s">
        <v>6845</v>
      </c>
      <c r="F62" s="777">
        <v>33619</v>
      </c>
      <c r="G62" s="778">
        <v>10533159.75</v>
      </c>
    </row>
    <row r="63" spans="1:7" ht="37.9" customHeight="1">
      <c r="A63" s="763">
        <v>53</v>
      </c>
      <c r="B63" s="763" t="s">
        <v>6842</v>
      </c>
      <c r="C63" s="769" t="s">
        <v>6949</v>
      </c>
      <c r="D63" s="763" t="s">
        <v>6950</v>
      </c>
      <c r="E63" s="764" t="s">
        <v>6845</v>
      </c>
      <c r="F63" s="779"/>
      <c r="G63" s="780">
        <v>15368534.710000001</v>
      </c>
    </row>
    <row r="64" spans="1:7" ht="25.15" customHeight="1">
      <c r="A64" s="763">
        <v>54</v>
      </c>
      <c r="B64" s="763" t="s">
        <v>6842</v>
      </c>
      <c r="C64" s="763" t="s">
        <v>6951</v>
      </c>
      <c r="D64" s="763" t="s">
        <v>6952</v>
      </c>
      <c r="E64" s="764" t="s">
        <v>6848</v>
      </c>
      <c r="F64" s="779"/>
      <c r="G64" s="766">
        <v>67590000.079999998</v>
      </c>
    </row>
    <row r="65" spans="1:7" ht="33" customHeight="1">
      <c r="A65" s="763">
        <v>55</v>
      </c>
      <c r="B65" s="763" t="s">
        <v>6842</v>
      </c>
      <c r="C65" s="763" t="s">
        <v>6953</v>
      </c>
      <c r="D65" s="763" t="s">
        <v>6954</v>
      </c>
      <c r="E65" s="764" t="s">
        <v>6848</v>
      </c>
      <c r="F65" s="779"/>
      <c r="G65" s="766">
        <v>4829148.93</v>
      </c>
    </row>
    <row r="66" spans="1:7" ht="30" customHeight="1">
      <c r="A66" s="763">
        <v>56</v>
      </c>
      <c r="B66" s="763" t="s">
        <v>6842</v>
      </c>
      <c r="C66" s="763" t="s">
        <v>6955</v>
      </c>
      <c r="D66" s="763" t="s">
        <v>6956</v>
      </c>
      <c r="E66" s="764" t="s">
        <v>6848</v>
      </c>
      <c r="F66" s="779"/>
      <c r="G66" s="766">
        <v>1344560.71</v>
      </c>
    </row>
    <row r="67" spans="1:7" ht="67.150000000000006" customHeight="1">
      <c r="A67" s="763">
        <v>57</v>
      </c>
      <c r="B67" s="763" t="s">
        <v>6842</v>
      </c>
      <c r="C67" s="769" t="s">
        <v>6957</v>
      </c>
      <c r="D67" s="763" t="s">
        <v>6958</v>
      </c>
      <c r="E67" s="764" t="s">
        <v>6851</v>
      </c>
      <c r="F67" s="779" t="s">
        <v>6959</v>
      </c>
      <c r="G67" s="766">
        <v>13670097.880000001</v>
      </c>
    </row>
    <row r="68" spans="1:7" ht="31.15" customHeight="1">
      <c r="A68" s="763">
        <v>58</v>
      </c>
      <c r="B68" s="763" t="s">
        <v>6842</v>
      </c>
      <c r="C68" s="763" t="s">
        <v>6960</v>
      </c>
      <c r="D68" s="763" t="s">
        <v>6850</v>
      </c>
      <c r="E68" s="764" t="s">
        <v>6848</v>
      </c>
      <c r="F68" s="779"/>
      <c r="G68" s="766">
        <v>42931055.859999999</v>
      </c>
    </row>
    <row r="69" spans="1:7" ht="25.15" customHeight="1">
      <c r="A69" s="763">
        <v>59</v>
      </c>
      <c r="B69" s="763" t="s">
        <v>6842</v>
      </c>
      <c r="C69" s="763" t="s">
        <v>6961</v>
      </c>
      <c r="D69" s="763" t="s">
        <v>6962</v>
      </c>
      <c r="E69" s="764" t="s">
        <v>6848</v>
      </c>
      <c r="F69" s="779"/>
      <c r="G69" s="766">
        <v>4857575.62</v>
      </c>
    </row>
    <row r="70" spans="1:7" ht="58.9" customHeight="1">
      <c r="A70" s="763">
        <v>60</v>
      </c>
      <c r="B70" s="763" t="s">
        <v>6842</v>
      </c>
      <c r="C70" s="763" t="s">
        <v>6963</v>
      </c>
      <c r="D70" s="763" t="s">
        <v>6964</v>
      </c>
      <c r="E70" s="764" t="s">
        <v>6848</v>
      </c>
      <c r="F70" s="779"/>
      <c r="G70" s="766">
        <v>2169899.15</v>
      </c>
    </row>
    <row r="71" spans="1:7" ht="27.6" customHeight="1">
      <c r="A71" s="763">
        <v>61</v>
      </c>
      <c r="B71" s="763" t="s">
        <v>6965</v>
      </c>
      <c r="C71" s="763" t="s">
        <v>6966</v>
      </c>
      <c r="D71" s="763" t="s">
        <v>6967</v>
      </c>
      <c r="E71" s="764" t="s">
        <v>6848</v>
      </c>
      <c r="F71" s="779"/>
      <c r="G71" s="766">
        <v>609444</v>
      </c>
    </row>
    <row r="72" spans="1:7" ht="32.450000000000003" customHeight="1">
      <c r="A72" s="763">
        <v>62</v>
      </c>
      <c r="B72" s="763" t="s">
        <v>6968</v>
      </c>
      <c r="C72" s="763" t="s">
        <v>6969</v>
      </c>
      <c r="D72" s="763" t="s">
        <v>6970</v>
      </c>
      <c r="E72" s="764" t="s">
        <v>6848</v>
      </c>
      <c r="F72" s="779"/>
      <c r="G72" s="766">
        <v>22680</v>
      </c>
    </row>
    <row r="73" spans="1:7" ht="36.6" customHeight="1">
      <c r="A73" s="763">
        <v>63</v>
      </c>
      <c r="B73" s="763" t="s">
        <v>6971</v>
      </c>
      <c r="C73" s="781" t="s">
        <v>6972</v>
      </c>
      <c r="D73" s="763" t="s">
        <v>6973</v>
      </c>
      <c r="E73" s="764" t="s">
        <v>6845</v>
      </c>
      <c r="F73" s="765">
        <v>37511</v>
      </c>
      <c r="G73" s="766">
        <v>1202581.3500000001</v>
      </c>
    </row>
    <row r="74" spans="1:7" ht="38.450000000000003" customHeight="1">
      <c r="A74" s="763">
        <v>64</v>
      </c>
      <c r="B74" s="763" t="s">
        <v>6971</v>
      </c>
      <c r="C74" s="763" t="s">
        <v>6974</v>
      </c>
      <c r="D74" s="763" t="s">
        <v>6975</v>
      </c>
      <c r="E74" s="764" t="s">
        <v>6845</v>
      </c>
      <c r="F74" s="765" t="s">
        <v>6976</v>
      </c>
      <c r="G74" s="766">
        <v>28420146.84</v>
      </c>
    </row>
    <row r="75" spans="1:7" ht="79.900000000000006" customHeight="1">
      <c r="A75" s="763">
        <v>65</v>
      </c>
      <c r="B75" s="763" t="s">
        <v>6977</v>
      </c>
      <c r="C75" s="781" t="s">
        <v>6978</v>
      </c>
      <c r="D75" s="763" t="s">
        <v>6979</v>
      </c>
      <c r="E75" s="764" t="s">
        <v>6845</v>
      </c>
      <c r="F75" s="765">
        <v>37160</v>
      </c>
      <c r="G75" s="766">
        <v>27272348.899999999</v>
      </c>
    </row>
    <row r="76" spans="1:7" ht="22.5">
      <c r="A76" s="763">
        <v>66</v>
      </c>
      <c r="B76" s="763" t="s">
        <v>6977</v>
      </c>
      <c r="C76" s="763" t="s">
        <v>6980</v>
      </c>
      <c r="D76" s="763" t="s">
        <v>6981</v>
      </c>
      <c r="E76" s="764" t="s">
        <v>6845</v>
      </c>
      <c r="F76" s="765">
        <v>39765</v>
      </c>
      <c r="G76" s="766">
        <v>2011626</v>
      </c>
    </row>
    <row r="77" spans="1:7" ht="67.5">
      <c r="A77" s="763">
        <v>67</v>
      </c>
      <c r="B77" s="763" t="s">
        <v>6977</v>
      </c>
      <c r="C77" s="763" t="s">
        <v>6982</v>
      </c>
      <c r="D77" s="763" t="s">
        <v>6983</v>
      </c>
      <c r="E77" s="764" t="s">
        <v>6845</v>
      </c>
      <c r="F77" s="779"/>
      <c r="G77" s="766">
        <v>16984254.449999999</v>
      </c>
    </row>
    <row r="78" spans="1:7" ht="29.45" customHeight="1">
      <c r="A78" s="763">
        <v>68</v>
      </c>
      <c r="B78" s="763" t="s">
        <v>6977</v>
      </c>
      <c r="C78" s="763" t="s">
        <v>6984</v>
      </c>
      <c r="D78" s="763" t="s">
        <v>6985</v>
      </c>
      <c r="E78" s="764" t="s">
        <v>6845</v>
      </c>
      <c r="F78" s="771">
        <v>39681</v>
      </c>
      <c r="G78" s="766">
        <v>2011626</v>
      </c>
    </row>
    <row r="79" spans="1:7" ht="52.9" customHeight="1">
      <c r="A79" s="763">
        <v>69</v>
      </c>
      <c r="B79" s="763" t="s">
        <v>6986</v>
      </c>
      <c r="C79" s="763" t="s">
        <v>6987</v>
      </c>
      <c r="D79" s="763" t="s">
        <v>6988</v>
      </c>
      <c r="E79" s="764" t="s">
        <v>6845</v>
      </c>
      <c r="F79" s="765">
        <v>38351</v>
      </c>
      <c r="G79" s="766">
        <v>1782993.95</v>
      </c>
    </row>
    <row r="80" spans="1:7" ht="25.9" customHeight="1">
      <c r="A80" s="763">
        <v>70</v>
      </c>
      <c r="B80" s="763" t="s">
        <v>6986</v>
      </c>
      <c r="C80" s="763" t="s">
        <v>6989</v>
      </c>
      <c r="D80" s="763" t="s">
        <v>6990</v>
      </c>
      <c r="E80" s="764" t="s">
        <v>6848</v>
      </c>
      <c r="F80" s="782"/>
      <c r="G80" s="766">
        <v>50000</v>
      </c>
    </row>
    <row r="81" spans="1:7" ht="28.9" customHeight="1">
      <c r="A81" s="763">
        <v>71</v>
      </c>
      <c r="B81" s="763" t="s">
        <v>6986</v>
      </c>
      <c r="C81" s="770" t="s">
        <v>6991</v>
      </c>
      <c r="D81" s="763" t="s">
        <v>6992</v>
      </c>
      <c r="E81" s="764" t="s">
        <v>6845</v>
      </c>
      <c r="F81" s="765">
        <v>41254</v>
      </c>
      <c r="G81" s="778">
        <v>1658131.09</v>
      </c>
    </row>
    <row r="82" spans="1:7" ht="30.6" customHeight="1">
      <c r="A82" s="763">
        <v>72</v>
      </c>
      <c r="B82" s="763" t="s">
        <v>6993</v>
      </c>
      <c r="C82" s="763" t="s">
        <v>6994</v>
      </c>
      <c r="D82" s="763" t="s">
        <v>6995</v>
      </c>
      <c r="E82" s="764" t="s">
        <v>6845</v>
      </c>
      <c r="F82" s="765">
        <v>37085</v>
      </c>
      <c r="G82" s="766">
        <v>209987.77</v>
      </c>
    </row>
    <row r="83" spans="1:7" ht="45.6" customHeight="1">
      <c r="A83" s="763">
        <v>73</v>
      </c>
      <c r="B83" s="763" t="s">
        <v>6993</v>
      </c>
      <c r="C83" s="763" t="s">
        <v>6996</v>
      </c>
      <c r="D83" s="763" t="s">
        <v>6997</v>
      </c>
      <c r="E83" s="764" t="s">
        <v>6845</v>
      </c>
      <c r="F83" s="765">
        <v>37777</v>
      </c>
      <c r="G83" s="766">
        <v>2033000</v>
      </c>
    </row>
    <row r="84" spans="1:7" ht="37.9" customHeight="1">
      <c r="A84" s="763">
        <v>74</v>
      </c>
      <c r="B84" s="763" t="s">
        <v>6998</v>
      </c>
      <c r="C84" s="763" t="s">
        <v>6999</v>
      </c>
      <c r="D84" s="763" t="s">
        <v>7000</v>
      </c>
      <c r="E84" s="764" t="s">
        <v>6845</v>
      </c>
      <c r="F84" s="765">
        <v>33654</v>
      </c>
      <c r="G84" s="766">
        <v>1136493.8500000001</v>
      </c>
    </row>
    <row r="85" spans="1:7" ht="41.45" customHeight="1">
      <c r="A85" s="763">
        <v>75</v>
      </c>
      <c r="B85" s="763" t="s">
        <v>6998</v>
      </c>
      <c r="C85" s="763" t="s">
        <v>7001</v>
      </c>
      <c r="D85" s="763" t="s">
        <v>7002</v>
      </c>
      <c r="E85" s="764" t="s">
        <v>6845</v>
      </c>
      <c r="F85" s="765">
        <v>33935</v>
      </c>
      <c r="G85" s="766">
        <v>3557513.6</v>
      </c>
    </row>
    <row r="86" spans="1:7" ht="42" customHeight="1">
      <c r="A86" s="763">
        <v>76</v>
      </c>
      <c r="B86" s="763" t="s">
        <v>6998</v>
      </c>
      <c r="C86" s="781" t="s">
        <v>7003</v>
      </c>
      <c r="D86" s="763" t="s">
        <v>7004</v>
      </c>
      <c r="E86" s="764" t="s">
        <v>6845</v>
      </c>
      <c r="F86" s="765">
        <v>37806</v>
      </c>
      <c r="G86" s="766">
        <v>839219.97</v>
      </c>
    </row>
    <row r="87" spans="1:7" ht="39" customHeight="1">
      <c r="A87" s="763">
        <v>77</v>
      </c>
      <c r="B87" s="763" t="s">
        <v>6998</v>
      </c>
      <c r="C87" s="763" t="s">
        <v>7005</v>
      </c>
      <c r="D87" s="763" t="s">
        <v>7006</v>
      </c>
      <c r="E87" s="764" t="s">
        <v>6845</v>
      </c>
      <c r="F87" s="765" t="s">
        <v>7007</v>
      </c>
      <c r="G87" s="766">
        <v>502801.87</v>
      </c>
    </row>
    <row r="88" spans="1:7" ht="24" customHeight="1">
      <c r="A88" s="763">
        <v>78</v>
      </c>
      <c r="B88" s="763" t="s">
        <v>6998</v>
      </c>
      <c r="C88" s="783" t="s">
        <v>7008</v>
      </c>
      <c r="D88" s="763" t="s">
        <v>7009</v>
      </c>
      <c r="E88" s="764" t="s">
        <v>6845</v>
      </c>
      <c r="F88" s="765">
        <v>35713</v>
      </c>
      <c r="G88" s="766">
        <v>2416226.2999999998</v>
      </c>
    </row>
    <row r="89" spans="1:7" ht="27" customHeight="1">
      <c r="A89" s="763">
        <v>79</v>
      </c>
      <c r="B89" s="763" t="s">
        <v>6998</v>
      </c>
      <c r="C89" s="783" t="s">
        <v>7010</v>
      </c>
      <c r="D89" s="763" t="s">
        <v>7009</v>
      </c>
      <c r="E89" s="764" t="s">
        <v>6845</v>
      </c>
      <c r="F89" s="765">
        <v>35714</v>
      </c>
      <c r="G89" s="766">
        <v>2246801.2999999998</v>
      </c>
    </row>
    <row r="90" spans="1:7" ht="25.9" customHeight="1">
      <c r="A90" s="763">
        <v>80</v>
      </c>
      <c r="B90" s="763" t="s">
        <v>6998</v>
      </c>
      <c r="C90" s="783" t="s">
        <v>7011</v>
      </c>
      <c r="D90" s="763" t="s">
        <v>7009</v>
      </c>
      <c r="E90" s="764" t="s">
        <v>6845</v>
      </c>
      <c r="F90" s="765">
        <v>35715</v>
      </c>
      <c r="G90" s="766">
        <v>1586182.6</v>
      </c>
    </row>
    <row r="91" spans="1:7" ht="25.15" customHeight="1">
      <c r="A91" s="763">
        <v>81</v>
      </c>
      <c r="B91" s="763" t="s">
        <v>6998</v>
      </c>
      <c r="C91" s="783" t="s">
        <v>7012</v>
      </c>
      <c r="D91" s="763" t="s">
        <v>7009</v>
      </c>
      <c r="E91" s="764" t="s">
        <v>6845</v>
      </c>
      <c r="F91" s="765">
        <v>35716</v>
      </c>
      <c r="G91" s="766">
        <v>1708875.9</v>
      </c>
    </row>
    <row r="92" spans="1:7" ht="22.15" customHeight="1">
      <c r="A92" s="763">
        <v>82</v>
      </c>
      <c r="B92" s="763" t="s">
        <v>6998</v>
      </c>
      <c r="C92" s="783" t="s">
        <v>7013</v>
      </c>
      <c r="D92" s="763" t="s">
        <v>7009</v>
      </c>
      <c r="E92" s="764" t="s">
        <v>6845</v>
      </c>
      <c r="F92" s="765">
        <v>35717</v>
      </c>
      <c r="G92" s="766">
        <v>1910481</v>
      </c>
    </row>
    <row r="93" spans="1:7" ht="55.15" customHeight="1">
      <c r="A93" s="763">
        <v>83</v>
      </c>
      <c r="B93" s="763" t="s">
        <v>7014</v>
      </c>
      <c r="C93" s="763" t="s">
        <v>7015</v>
      </c>
      <c r="D93" s="763" t="s">
        <v>7016</v>
      </c>
      <c r="E93" s="764" t="s">
        <v>6845</v>
      </c>
      <c r="F93" s="765">
        <v>35105</v>
      </c>
      <c r="G93" s="766">
        <v>70000</v>
      </c>
    </row>
    <row r="94" spans="1:7" ht="36" customHeight="1">
      <c r="A94" s="763">
        <v>84</v>
      </c>
      <c r="B94" s="763" t="s">
        <v>7014</v>
      </c>
      <c r="C94" s="763" t="s">
        <v>7017</v>
      </c>
      <c r="D94" s="763" t="s">
        <v>7018</v>
      </c>
      <c r="E94" s="764" t="s">
        <v>6845</v>
      </c>
      <c r="F94" s="765">
        <v>37243</v>
      </c>
      <c r="G94" s="766">
        <v>422200.74</v>
      </c>
    </row>
    <row r="95" spans="1:7" ht="33.75">
      <c r="A95" s="763">
        <v>85</v>
      </c>
      <c r="B95" s="763" t="s">
        <v>7014</v>
      </c>
      <c r="C95" s="763" t="s">
        <v>7019</v>
      </c>
      <c r="D95" s="763" t="s">
        <v>7020</v>
      </c>
      <c r="E95" s="764" t="s">
        <v>6845</v>
      </c>
      <c r="F95" s="765">
        <v>35793</v>
      </c>
      <c r="G95" s="766">
        <v>2818639.59</v>
      </c>
    </row>
    <row r="96" spans="1:7" ht="23.45" customHeight="1">
      <c r="A96" s="763">
        <v>86</v>
      </c>
      <c r="B96" s="763" t="s">
        <v>7014</v>
      </c>
      <c r="C96" s="763" t="s">
        <v>7021</v>
      </c>
      <c r="D96" s="763" t="s">
        <v>7022</v>
      </c>
      <c r="E96" s="764" t="s">
        <v>6845</v>
      </c>
      <c r="F96" s="765">
        <v>35793</v>
      </c>
      <c r="G96" s="766">
        <v>1343288.31</v>
      </c>
    </row>
    <row r="97" spans="1:7" ht="34.15" customHeight="1">
      <c r="A97" s="763">
        <v>87</v>
      </c>
      <c r="B97" s="763" t="s">
        <v>7014</v>
      </c>
      <c r="C97" s="763" t="s">
        <v>7023</v>
      </c>
      <c r="D97" s="763" t="s">
        <v>7024</v>
      </c>
      <c r="E97" s="764" t="s">
        <v>6845</v>
      </c>
      <c r="F97" s="765">
        <v>30922</v>
      </c>
      <c r="G97" s="766">
        <v>123022826.55</v>
      </c>
    </row>
    <row r="98" spans="1:7" ht="50.45" customHeight="1">
      <c r="A98" s="763">
        <v>88</v>
      </c>
      <c r="B98" s="763" t="s">
        <v>7025</v>
      </c>
      <c r="C98" s="781" t="s">
        <v>7026</v>
      </c>
      <c r="D98" s="763" t="s">
        <v>7027</v>
      </c>
      <c r="E98" s="764" t="s">
        <v>6845</v>
      </c>
      <c r="F98" s="765">
        <v>35649</v>
      </c>
      <c r="G98" s="766">
        <v>10367240.85</v>
      </c>
    </row>
    <row r="99" spans="1:7" ht="25.15" customHeight="1">
      <c r="A99" s="763">
        <v>89</v>
      </c>
      <c r="B99" s="763" t="s">
        <v>7014</v>
      </c>
      <c r="C99" s="763" t="s">
        <v>7028</v>
      </c>
      <c r="D99" s="763" t="s">
        <v>7029</v>
      </c>
      <c r="E99" s="764" t="s">
        <v>6848</v>
      </c>
      <c r="F99" s="779"/>
      <c r="G99" s="766">
        <v>15051974.609999999</v>
      </c>
    </row>
    <row r="100" spans="1:7" ht="42" customHeight="1">
      <c r="A100" s="763">
        <v>90</v>
      </c>
      <c r="B100" s="763" t="s">
        <v>7030</v>
      </c>
      <c r="C100" s="763" t="s">
        <v>7031</v>
      </c>
      <c r="D100" s="763" t="s">
        <v>7032</v>
      </c>
      <c r="E100" s="764" t="s">
        <v>6845</v>
      </c>
      <c r="F100" s="765">
        <v>35987</v>
      </c>
      <c r="G100" s="766">
        <v>3612185.58</v>
      </c>
    </row>
    <row r="101" spans="1:7" ht="31.15" customHeight="1">
      <c r="A101" s="763">
        <v>91</v>
      </c>
      <c r="B101" s="763" t="s">
        <v>7030</v>
      </c>
      <c r="C101" s="763" t="s">
        <v>7033</v>
      </c>
      <c r="D101" s="763" t="s">
        <v>7034</v>
      </c>
      <c r="E101" s="764" t="s">
        <v>6845</v>
      </c>
      <c r="F101" s="765">
        <v>32543</v>
      </c>
      <c r="G101" s="766">
        <v>2016420.11</v>
      </c>
    </row>
    <row r="102" spans="1:7" ht="31.9" customHeight="1">
      <c r="A102" s="763">
        <v>92</v>
      </c>
      <c r="B102" s="763" t="s">
        <v>7035</v>
      </c>
      <c r="C102" s="784" t="s">
        <v>7036</v>
      </c>
      <c r="D102" s="763" t="s">
        <v>7037</v>
      </c>
      <c r="E102" s="764" t="s">
        <v>6845</v>
      </c>
      <c r="F102" s="765">
        <v>40701</v>
      </c>
      <c r="G102" s="766">
        <v>19925887.850000001</v>
      </c>
    </row>
    <row r="103" spans="1:7" ht="33.6" customHeight="1">
      <c r="A103" s="763">
        <v>93</v>
      </c>
      <c r="B103" s="763" t="s">
        <v>7035</v>
      </c>
      <c r="C103" s="763" t="s">
        <v>7038</v>
      </c>
      <c r="D103" s="763" t="s">
        <v>7039</v>
      </c>
      <c r="E103" s="764" t="s">
        <v>6845</v>
      </c>
      <c r="F103" s="765">
        <v>37511</v>
      </c>
      <c r="G103" s="766">
        <v>2824532.7</v>
      </c>
    </row>
    <row r="104" spans="1:7" ht="45">
      <c r="A104" s="763">
        <v>94</v>
      </c>
      <c r="B104" s="763" t="s">
        <v>7040</v>
      </c>
      <c r="C104" s="763" t="s">
        <v>7041</v>
      </c>
      <c r="D104" s="763" t="s">
        <v>7042</v>
      </c>
      <c r="E104" s="764" t="s">
        <v>6845</v>
      </c>
      <c r="F104" s="765">
        <v>36033</v>
      </c>
      <c r="G104" s="785">
        <v>11515522.5</v>
      </c>
    </row>
    <row r="105" spans="1:7" ht="24" customHeight="1">
      <c r="A105" s="763">
        <v>95</v>
      </c>
      <c r="B105" s="763" t="s">
        <v>7040</v>
      </c>
      <c r="C105" s="763" t="s">
        <v>7043</v>
      </c>
      <c r="D105" s="763" t="s">
        <v>7044</v>
      </c>
      <c r="E105" s="764" t="s">
        <v>6845</v>
      </c>
      <c r="F105" s="765">
        <v>31122</v>
      </c>
      <c r="G105" s="766">
        <v>62908.5</v>
      </c>
    </row>
    <row r="106" spans="1:7" ht="55.5" customHeight="1">
      <c r="A106" s="763">
        <v>96</v>
      </c>
      <c r="B106" s="763" t="s">
        <v>7040</v>
      </c>
      <c r="C106" s="763" t="s">
        <v>7045</v>
      </c>
      <c r="D106" s="763" t="s">
        <v>7046</v>
      </c>
      <c r="E106" s="764" t="s">
        <v>6845</v>
      </c>
      <c r="F106" s="765">
        <v>33731</v>
      </c>
      <c r="G106" s="766">
        <v>612120</v>
      </c>
    </row>
    <row r="107" spans="1:7" ht="25.15" customHeight="1">
      <c r="A107" s="763">
        <v>97</v>
      </c>
      <c r="B107" s="763" t="s">
        <v>7040</v>
      </c>
      <c r="C107" s="763" t="s">
        <v>7047</v>
      </c>
      <c r="D107" s="763" t="s">
        <v>7048</v>
      </c>
      <c r="E107" s="764" t="s">
        <v>6848</v>
      </c>
      <c r="F107" s="765"/>
      <c r="G107" s="766">
        <v>3558610.91</v>
      </c>
    </row>
    <row r="108" spans="1:7" ht="25.9" customHeight="1">
      <c r="A108" s="763">
        <v>98</v>
      </c>
      <c r="B108" s="763" t="s">
        <v>7040</v>
      </c>
      <c r="C108" s="763" t="s">
        <v>7049</v>
      </c>
      <c r="D108" s="763" t="s">
        <v>7050</v>
      </c>
      <c r="E108" s="764" t="s">
        <v>6848</v>
      </c>
      <c r="F108" s="765"/>
      <c r="G108" s="766">
        <v>30000</v>
      </c>
    </row>
    <row r="109" spans="1:7" ht="31.9" customHeight="1">
      <c r="A109" s="763">
        <v>99</v>
      </c>
      <c r="B109" s="763" t="s">
        <v>7051</v>
      </c>
      <c r="C109" s="763" t="s">
        <v>7052</v>
      </c>
      <c r="D109" s="763" t="s">
        <v>7053</v>
      </c>
      <c r="E109" s="764" t="s">
        <v>6845</v>
      </c>
      <c r="F109" s="765">
        <v>35441</v>
      </c>
      <c r="G109" s="766">
        <v>36000</v>
      </c>
    </row>
    <row r="110" spans="1:7" ht="36.6" customHeight="1">
      <c r="A110" s="763">
        <v>100</v>
      </c>
      <c r="B110" s="763" t="s">
        <v>7051</v>
      </c>
      <c r="C110" s="763" t="s">
        <v>7054</v>
      </c>
      <c r="D110" s="763" t="s">
        <v>7055</v>
      </c>
      <c r="E110" s="764" t="s">
        <v>6848</v>
      </c>
      <c r="F110" s="779"/>
      <c r="G110" s="766">
        <v>221342.21</v>
      </c>
    </row>
    <row r="111" spans="1:7" ht="23.45" customHeight="1">
      <c r="A111" s="763">
        <v>101</v>
      </c>
      <c r="B111" s="763" t="s">
        <v>7056</v>
      </c>
      <c r="C111" s="763" t="s">
        <v>7057</v>
      </c>
      <c r="D111" s="763" t="s">
        <v>7058</v>
      </c>
      <c r="E111" s="764" t="s">
        <v>6845</v>
      </c>
      <c r="F111" s="765">
        <v>21255</v>
      </c>
      <c r="G111" s="766">
        <v>199289.86</v>
      </c>
    </row>
    <row r="112" spans="1:7" ht="32.450000000000003" customHeight="1">
      <c r="A112" s="763">
        <v>102</v>
      </c>
      <c r="B112" s="763" t="s">
        <v>7059</v>
      </c>
      <c r="C112" s="763" t="s">
        <v>7060</v>
      </c>
      <c r="D112" s="763" t="s">
        <v>7061</v>
      </c>
      <c r="E112" s="764" t="s">
        <v>6845</v>
      </c>
      <c r="F112" s="765">
        <v>41682</v>
      </c>
      <c r="G112" s="766">
        <v>1438219.97</v>
      </c>
    </row>
    <row r="113" spans="1:7" ht="34.15" customHeight="1">
      <c r="A113" s="763">
        <v>103</v>
      </c>
      <c r="B113" s="763" t="s">
        <v>7062</v>
      </c>
      <c r="C113" s="763" t="s">
        <v>7063</v>
      </c>
      <c r="D113" s="763" t="s">
        <v>7064</v>
      </c>
      <c r="E113" s="764" t="s">
        <v>6845</v>
      </c>
      <c r="F113" s="765">
        <v>35130</v>
      </c>
      <c r="G113" s="766">
        <v>2415420.38</v>
      </c>
    </row>
    <row r="114" spans="1:7" ht="33.75">
      <c r="A114" s="763">
        <v>104</v>
      </c>
      <c r="B114" s="763" t="s">
        <v>7065</v>
      </c>
      <c r="C114" s="763" t="s">
        <v>7066</v>
      </c>
      <c r="D114" s="763" t="s">
        <v>7067</v>
      </c>
      <c r="E114" s="764" t="s">
        <v>6845</v>
      </c>
      <c r="F114" s="765">
        <v>34053</v>
      </c>
      <c r="G114" s="766">
        <v>3419947.56</v>
      </c>
    </row>
    <row r="115" spans="1:7" ht="33.6" customHeight="1">
      <c r="A115" s="763">
        <v>105</v>
      </c>
      <c r="B115" s="763" t="s">
        <v>7068</v>
      </c>
      <c r="C115" s="763" t="s">
        <v>7069</v>
      </c>
      <c r="D115" s="763" t="s">
        <v>7070</v>
      </c>
      <c r="E115" s="764" t="s">
        <v>6845</v>
      </c>
      <c r="F115" s="765">
        <v>28580</v>
      </c>
      <c r="G115" s="766">
        <v>663404</v>
      </c>
    </row>
    <row r="116" spans="1:7" s="767" customFormat="1" ht="46.15" customHeight="1">
      <c r="A116" s="763">
        <v>106</v>
      </c>
      <c r="B116" s="763" t="s">
        <v>7068</v>
      </c>
      <c r="C116" s="763" t="s">
        <v>7071</v>
      </c>
      <c r="D116" s="763" t="s">
        <v>7072</v>
      </c>
      <c r="E116" s="764" t="s">
        <v>6845</v>
      </c>
      <c r="F116" s="765">
        <v>36882</v>
      </c>
      <c r="G116" s="766">
        <v>8946120.7899999991</v>
      </c>
    </row>
    <row r="117" spans="1:7" ht="31.15" customHeight="1">
      <c r="A117" s="763">
        <v>107</v>
      </c>
      <c r="B117" s="763" t="s">
        <v>7073</v>
      </c>
      <c r="C117" s="763" t="s">
        <v>7074</v>
      </c>
      <c r="D117" s="763" t="s">
        <v>7075</v>
      </c>
      <c r="E117" s="764" t="s">
        <v>6845</v>
      </c>
      <c r="F117" s="765">
        <v>27341</v>
      </c>
      <c r="G117" s="766">
        <v>2030155</v>
      </c>
    </row>
    <row r="118" spans="1:7" ht="22.5">
      <c r="A118" s="763">
        <v>108</v>
      </c>
      <c r="B118" s="763" t="s">
        <v>7076</v>
      </c>
      <c r="C118" s="763" t="s">
        <v>7077</v>
      </c>
      <c r="D118" s="763" t="s">
        <v>7078</v>
      </c>
      <c r="E118" s="764" t="s">
        <v>6845</v>
      </c>
      <c r="F118" s="765">
        <v>33935</v>
      </c>
      <c r="G118" s="766">
        <v>7629595.3499999996</v>
      </c>
    </row>
    <row r="119" spans="1:7" ht="43.15" customHeight="1">
      <c r="A119" s="763">
        <v>109</v>
      </c>
      <c r="B119" s="763" t="s">
        <v>7079</v>
      </c>
      <c r="C119" s="763" t="s">
        <v>7080</v>
      </c>
      <c r="D119" s="763" t="s">
        <v>7081</v>
      </c>
      <c r="E119" s="764" t="s">
        <v>6845</v>
      </c>
      <c r="F119" s="765">
        <v>41296</v>
      </c>
      <c r="G119" s="778">
        <v>2140019.69</v>
      </c>
    </row>
    <row r="120" spans="1:7" ht="57.75" customHeight="1">
      <c r="A120" s="763">
        <v>110</v>
      </c>
      <c r="B120" s="763" t="s">
        <v>7079</v>
      </c>
      <c r="C120" s="763" t="s">
        <v>7082</v>
      </c>
      <c r="D120" s="775" t="s">
        <v>7081</v>
      </c>
      <c r="E120" s="764" t="s">
        <v>6845</v>
      </c>
      <c r="F120" s="765">
        <v>41297</v>
      </c>
      <c r="G120" s="778">
        <v>1586170.24</v>
      </c>
    </row>
    <row r="121" spans="1:7" ht="27" customHeight="1">
      <c r="A121" s="763">
        <v>111</v>
      </c>
      <c r="B121" s="763" t="s">
        <v>7083</v>
      </c>
      <c r="C121" s="763" t="s">
        <v>7077</v>
      </c>
      <c r="D121" s="763" t="s">
        <v>7084</v>
      </c>
      <c r="E121" s="764" t="s">
        <v>6845</v>
      </c>
      <c r="F121" s="765">
        <v>17934</v>
      </c>
      <c r="G121" s="766">
        <v>11816</v>
      </c>
    </row>
    <row r="122" spans="1:7" ht="27" customHeight="1">
      <c r="A122" s="763">
        <v>112</v>
      </c>
      <c r="B122" s="763" t="s">
        <v>7085</v>
      </c>
      <c r="C122" s="763" t="s">
        <v>7086</v>
      </c>
      <c r="D122" s="763" t="s">
        <v>7087</v>
      </c>
      <c r="E122" s="764" t="s">
        <v>6845</v>
      </c>
      <c r="F122" s="765">
        <v>41698</v>
      </c>
      <c r="G122" s="766">
        <v>12500000</v>
      </c>
    </row>
    <row r="123" spans="1:7" ht="26.45" customHeight="1">
      <c r="A123" s="763">
        <v>113</v>
      </c>
      <c r="B123" s="763" t="s">
        <v>7085</v>
      </c>
      <c r="C123" s="763" t="s">
        <v>7086</v>
      </c>
      <c r="D123" s="763" t="s">
        <v>7088</v>
      </c>
      <c r="E123" s="764" t="s">
        <v>6845</v>
      </c>
      <c r="F123" s="765">
        <v>41699</v>
      </c>
      <c r="G123" s="766">
        <v>12500000</v>
      </c>
    </row>
    <row r="124" spans="1:7" ht="26.45" customHeight="1">
      <c r="A124" s="763">
        <v>114</v>
      </c>
      <c r="B124" s="763" t="s">
        <v>7085</v>
      </c>
      <c r="C124" s="763" t="s">
        <v>7086</v>
      </c>
      <c r="D124" s="763" t="s">
        <v>7089</v>
      </c>
      <c r="E124" s="764" t="s">
        <v>6845</v>
      </c>
      <c r="F124" s="765">
        <v>41700</v>
      </c>
      <c r="G124" s="766">
        <v>12500000</v>
      </c>
    </row>
    <row r="125" spans="1:7" ht="23.45" customHeight="1">
      <c r="A125" s="763">
        <v>115</v>
      </c>
      <c r="B125" s="763" t="s">
        <v>7085</v>
      </c>
      <c r="C125" s="763" t="s">
        <v>7086</v>
      </c>
      <c r="D125" s="763" t="s">
        <v>7090</v>
      </c>
      <c r="E125" s="764" t="s">
        <v>6845</v>
      </c>
      <c r="F125" s="765">
        <v>41701</v>
      </c>
      <c r="G125" s="766">
        <v>12500000</v>
      </c>
    </row>
    <row r="126" spans="1:7" s="767" customFormat="1" ht="25.15" customHeight="1">
      <c r="A126" s="763">
        <v>116</v>
      </c>
      <c r="B126" s="763" t="s">
        <v>7091</v>
      </c>
      <c r="C126" s="763" t="s">
        <v>7092</v>
      </c>
      <c r="D126" s="763" t="s">
        <v>7093</v>
      </c>
      <c r="E126" s="764" t="s">
        <v>6845</v>
      </c>
      <c r="F126" s="765">
        <v>37496</v>
      </c>
      <c r="G126" s="766">
        <v>2306332.0699999998</v>
      </c>
    </row>
    <row r="127" spans="1:7" s="767" customFormat="1" ht="45" customHeight="1">
      <c r="A127" s="763">
        <v>117</v>
      </c>
      <c r="B127" s="763" t="s">
        <v>7094</v>
      </c>
      <c r="C127" s="763" t="s">
        <v>7095</v>
      </c>
      <c r="D127" s="763" t="s">
        <v>7096</v>
      </c>
      <c r="E127" s="764" t="s">
        <v>6845</v>
      </c>
      <c r="F127" s="765">
        <v>17910</v>
      </c>
      <c r="G127" s="766">
        <v>17667283.920000002</v>
      </c>
    </row>
    <row r="128" spans="1:7" s="767" customFormat="1" ht="24.6" customHeight="1">
      <c r="A128" s="763">
        <v>118</v>
      </c>
      <c r="B128" s="763" t="s">
        <v>7094</v>
      </c>
      <c r="C128" s="763" t="s">
        <v>7097</v>
      </c>
      <c r="D128" s="763" t="s">
        <v>7098</v>
      </c>
      <c r="E128" s="764" t="s">
        <v>6845</v>
      </c>
      <c r="F128" s="765">
        <v>18010</v>
      </c>
      <c r="G128" s="766">
        <v>575069.5</v>
      </c>
    </row>
    <row r="129" spans="1:7" s="767" customFormat="1" ht="22.5">
      <c r="A129" s="763">
        <v>119</v>
      </c>
      <c r="B129" s="763" t="s">
        <v>7094</v>
      </c>
      <c r="C129" s="763" t="s">
        <v>7099</v>
      </c>
      <c r="D129" s="763" t="s">
        <v>7100</v>
      </c>
      <c r="E129" s="764" t="s">
        <v>6845</v>
      </c>
      <c r="F129" s="765">
        <v>36867</v>
      </c>
      <c r="G129" s="766">
        <v>22587731.710000001</v>
      </c>
    </row>
    <row r="130" spans="1:7" ht="53.25" customHeight="1">
      <c r="A130" s="763">
        <v>120</v>
      </c>
      <c r="B130" s="763" t="s">
        <v>7101</v>
      </c>
      <c r="C130" s="763" t="s">
        <v>7077</v>
      </c>
      <c r="D130" s="763" t="s">
        <v>7102</v>
      </c>
      <c r="E130" s="764" t="s">
        <v>6845</v>
      </c>
      <c r="F130" s="786">
        <v>32017</v>
      </c>
      <c r="G130" s="766">
        <v>306750</v>
      </c>
    </row>
    <row r="131" spans="1:7" ht="53.25" customHeight="1">
      <c r="A131" s="763">
        <v>121</v>
      </c>
      <c r="B131" s="763" t="s">
        <v>6842</v>
      </c>
      <c r="C131" s="763" t="s">
        <v>7103</v>
      </c>
      <c r="D131" s="763" t="s">
        <v>7104</v>
      </c>
      <c r="E131" s="764" t="s">
        <v>6845</v>
      </c>
      <c r="F131" s="779"/>
      <c r="G131" s="778">
        <v>24685551.68</v>
      </c>
    </row>
    <row r="132" spans="1:7" ht="53.25" customHeight="1">
      <c r="A132" s="763">
        <v>122</v>
      </c>
      <c r="B132" s="763" t="s">
        <v>7094</v>
      </c>
      <c r="C132" s="763" t="s">
        <v>7105</v>
      </c>
      <c r="D132" s="763" t="s">
        <v>7106</v>
      </c>
      <c r="E132" s="764" t="s">
        <v>6845</v>
      </c>
      <c r="F132" s="765">
        <v>41107</v>
      </c>
      <c r="G132" s="778">
        <v>762425.4</v>
      </c>
    </row>
    <row r="133" spans="1:7" ht="53.25" customHeight="1">
      <c r="A133" s="763">
        <v>123</v>
      </c>
      <c r="B133" s="763" t="s">
        <v>7094</v>
      </c>
      <c r="C133" s="763" t="s">
        <v>7107</v>
      </c>
      <c r="D133" s="763" t="s">
        <v>7106</v>
      </c>
      <c r="E133" s="764" t="s">
        <v>6845</v>
      </c>
      <c r="F133" s="765">
        <v>41107</v>
      </c>
      <c r="G133" s="778">
        <v>1783290.4</v>
      </c>
    </row>
    <row r="134" spans="1:7" ht="53.25" customHeight="1">
      <c r="A134" s="763">
        <v>124</v>
      </c>
      <c r="B134" s="763" t="s">
        <v>7094</v>
      </c>
      <c r="C134" s="763" t="s">
        <v>7108</v>
      </c>
      <c r="D134" s="763" t="s">
        <v>7106</v>
      </c>
      <c r="E134" s="764" t="s">
        <v>6845</v>
      </c>
      <c r="F134" s="765">
        <v>41107</v>
      </c>
      <c r="G134" s="778">
        <v>1444235.4</v>
      </c>
    </row>
    <row r="135" spans="1:7" ht="53.25" customHeight="1">
      <c r="A135" s="763">
        <v>125</v>
      </c>
      <c r="B135" s="763" t="s">
        <v>7094</v>
      </c>
      <c r="C135" s="763" t="s">
        <v>7109</v>
      </c>
      <c r="D135" s="763" t="s">
        <v>7106</v>
      </c>
      <c r="E135" s="764" t="s">
        <v>6845</v>
      </c>
      <c r="F135" s="765">
        <v>41107</v>
      </c>
      <c r="G135" s="778">
        <v>2042235.2</v>
      </c>
    </row>
    <row r="136" spans="1:7" ht="53.25" customHeight="1">
      <c r="A136" s="763">
        <v>126</v>
      </c>
      <c r="B136" s="763" t="s">
        <v>7094</v>
      </c>
      <c r="C136" s="763" t="s">
        <v>7110</v>
      </c>
      <c r="D136" s="763" t="s">
        <v>7106</v>
      </c>
      <c r="E136" s="764" t="s">
        <v>6845</v>
      </c>
      <c r="F136" s="765">
        <v>41107</v>
      </c>
      <c r="G136" s="778">
        <v>389899.9</v>
      </c>
    </row>
    <row r="137" spans="1:7" ht="53.25" customHeight="1">
      <c r="A137" s="763">
        <v>127</v>
      </c>
      <c r="B137" s="763" t="s">
        <v>7094</v>
      </c>
      <c r="C137" s="763" t="s">
        <v>7111</v>
      </c>
      <c r="D137" s="763" t="s">
        <v>7106</v>
      </c>
      <c r="E137" s="764" t="s">
        <v>6845</v>
      </c>
      <c r="F137" s="765">
        <v>41107</v>
      </c>
      <c r="G137" s="778">
        <v>1746151.5</v>
      </c>
    </row>
    <row r="138" spans="1:7" ht="53.25" customHeight="1">
      <c r="A138" s="763">
        <v>128</v>
      </c>
      <c r="B138" s="763" t="s">
        <v>7094</v>
      </c>
      <c r="C138" s="763" t="s">
        <v>7112</v>
      </c>
      <c r="D138" s="763" t="s">
        <v>7106</v>
      </c>
      <c r="E138" s="764" t="s">
        <v>6845</v>
      </c>
      <c r="F138" s="765">
        <v>41107</v>
      </c>
      <c r="G138" s="778">
        <v>1379863.8</v>
      </c>
    </row>
    <row r="139" spans="1:7" ht="53.25" customHeight="1">
      <c r="A139" s="763">
        <v>129</v>
      </c>
      <c r="B139" s="763" t="s">
        <v>7094</v>
      </c>
      <c r="C139" s="763" t="s">
        <v>7113</v>
      </c>
      <c r="D139" s="763" t="s">
        <v>7106</v>
      </c>
      <c r="E139" s="764" t="s">
        <v>6845</v>
      </c>
      <c r="F139" s="765">
        <v>41107</v>
      </c>
      <c r="G139" s="778">
        <v>4379567.8</v>
      </c>
    </row>
    <row r="140" spans="1:7" ht="53.25" customHeight="1">
      <c r="A140" s="763">
        <v>130</v>
      </c>
      <c r="B140" s="763" t="s">
        <v>7094</v>
      </c>
      <c r="C140" s="763" t="s">
        <v>7114</v>
      </c>
      <c r="D140" s="763" t="s">
        <v>7106</v>
      </c>
      <c r="E140" s="764" t="s">
        <v>6845</v>
      </c>
      <c r="F140" s="765">
        <v>41107</v>
      </c>
      <c r="G140" s="778">
        <v>413392.5</v>
      </c>
    </row>
    <row r="141" spans="1:7" ht="53.25" customHeight="1">
      <c r="A141" s="763">
        <v>131</v>
      </c>
      <c r="B141" s="763" t="s">
        <v>7094</v>
      </c>
      <c r="C141" s="763" t="s">
        <v>7115</v>
      </c>
      <c r="D141" s="763" t="s">
        <v>7106</v>
      </c>
      <c r="E141" s="764" t="s">
        <v>6845</v>
      </c>
      <c r="F141" s="765">
        <v>41107</v>
      </c>
      <c r="G141" s="778">
        <v>759646</v>
      </c>
    </row>
    <row r="142" spans="1:7" ht="53.25" customHeight="1">
      <c r="A142" s="763">
        <v>132</v>
      </c>
      <c r="B142" s="763" t="s">
        <v>7094</v>
      </c>
      <c r="C142" s="763" t="s">
        <v>7116</v>
      </c>
      <c r="D142" s="763" t="s">
        <v>7106</v>
      </c>
      <c r="E142" s="764" t="s">
        <v>6845</v>
      </c>
      <c r="F142" s="765">
        <v>41107</v>
      </c>
      <c r="G142" s="778">
        <v>1388703</v>
      </c>
    </row>
    <row r="143" spans="1:7" ht="53.25" customHeight="1">
      <c r="A143" s="763">
        <v>133</v>
      </c>
      <c r="B143" s="763" t="s">
        <v>7094</v>
      </c>
      <c r="C143" s="763" t="s">
        <v>7117</v>
      </c>
      <c r="D143" s="763" t="s">
        <v>7106</v>
      </c>
      <c r="E143" s="764" t="s">
        <v>6845</v>
      </c>
      <c r="F143" s="765">
        <v>41107</v>
      </c>
      <c r="G143" s="778">
        <v>746350.2</v>
      </c>
    </row>
    <row r="144" spans="1:7" ht="53.25" customHeight="1">
      <c r="A144" s="763">
        <v>134</v>
      </c>
      <c r="B144" s="763" t="s">
        <v>7094</v>
      </c>
      <c r="C144" s="763" t="s">
        <v>7118</v>
      </c>
      <c r="D144" s="763" t="s">
        <v>7106</v>
      </c>
      <c r="E144" s="764" t="s">
        <v>6845</v>
      </c>
      <c r="F144" s="765">
        <v>41107</v>
      </c>
      <c r="G144" s="778">
        <v>848064.2</v>
      </c>
    </row>
    <row r="145" spans="1:7" ht="53.25" customHeight="1">
      <c r="A145" s="763">
        <v>135</v>
      </c>
      <c r="B145" s="763" t="s">
        <v>7094</v>
      </c>
      <c r="C145" s="763" t="s">
        <v>7119</v>
      </c>
      <c r="D145" s="763" t="s">
        <v>7106</v>
      </c>
      <c r="E145" s="764" t="s">
        <v>6845</v>
      </c>
      <c r="F145" s="765">
        <v>41107</v>
      </c>
      <c r="G145" s="778">
        <v>238878</v>
      </c>
    </row>
    <row r="146" spans="1:7" ht="53.25" customHeight="1">
      <c r="A146" s="763">
        <v>136</v>
      </c>
      <c r="B146" s="763" t="s">
        <v>7094</v>
      </c>
      <c r="C146" s="763" t="s">
        <v>7120</v>
      </c>
      <c r="D146" s="763" t="s">
        <v>7106</v>
      </c>
      <c r="E146" s="764" t="s">
        <v>6845</v>
      </c>
      <c r="F146" s="765">
        <v>41107</v>
      </c>
      <c r="G146" s="778">
        <v>1370177.8</v>
      </c>
    </row>
    <row r="147" spans="1:7" ht="53.25" customHeight="1">
      <c r="A147" s="763">
        <v>137</v>
      </c>
      <c r="B147" s="763" t="s">
        <v>7094</v>
      </c>
      <c r="C147" s="763" t="s">
        <v>7121</v>
      </c>
      <c r="D147" s="763" t="s">
        <v>7106</v>
      </c>
      <c r="E147" s="764" t="s">
        <v>6845</v>
      </c>
      <c r="F147" s="765">
        <v>41107</v>
      </c>
      <c r="G147" s="778">
        <v>1117909.8</v>
      </c>
    </row>
    <row r="148" spans="1:7" ht="53.25" customHeight="1">
      <c r="A148" s="763">
        <v>138</v>
      </c>
      <c r="B148" s="763" t="s">
        <v>7094</v>
      </c>
      <c r="C148" s="763" t="s">
        <v>7122</v>
      </c>
      <c r="D148" s="763" t="s">
        <v>7106</v>
      </c>
      <c r="E148" s="764" t="s">
        <v>6845</v>
      </c>
      <c r="F148" s="765">
        <v>41107</v>
      </c>
      <c r="G148" s="778">
        <v>878155.5</v>
      </c>
    </row>
    <row r="149" spans="1:7" ht="53.25" customHeight="1">
      <c r="A149" s="763">
        <v>139</v>
      </c>
      <c r="B149" s="763" t="s">
        <v>7094</v>
      </c>
      <c r="C149" s="763" t="s">
        <v>7123</v>
      </c>
      <c r="D149" s="763" t="s">
        <v>7106</v>
      </c>
      <c r="E149" s="764" t="s">
        <v>6845</v>
      </c>
      <c r="F149" s="765">
        <v>41107</v>
      </c>
      <c r="G149" s="778">
        <v>4645000</v>
      </c>
    </row>
    <row r="150" spans="1:7" ht="53.25" customHeight="1">
      <c r="A150" s="763">
        <v>140</v>
      </c>
      <c r="B150" s="763" t="s">
        <v>7094</v>
      </c>
      <c r="C150" s="763" t="s">
        <v>7124</v>
      </c>
      <c r="D150" s="763" t="s">
        <v>7106</v>
      </c>
      <c r="E150" s="764" t="s">
        <v>6845</v>
      </c>
      <c r="F150" s="765">
        <v>41107</v>
      </c>
      <c r="G150" s="778">
        <v>1653965</v>
      </c>
    </row>
    <row r="151" spans="1:7" ht="53.25" customHeight="1">
      <c r="A151" s="763">
        <v>141</v>
      </c>
      <c r="B151" s="763" t="s">
        <v>6842</v>
      </c>
      <c r="C151" s="763" t="s">
        <v>7125</v>
      </c>
      <c r="D151" s="763" t="s">
        <v>7126</v>
      </c>
      <c r="E151" s="764" t="s">
        <v>6845</v>
      </c>
      <c r="F151" s="768">
        <v>10007</v>
      </c>
      <c r="G151" s="778">
        <v>87238876.780000001</v>
      </c>
    </row>
    <row r="152" spans="1:7" ht="53.25" customHeight="1">
      <c r="A152" s="787">
        <v>142</v>
      </c>
      <c r="B152" s="787" t="s">
        <v>6842</v>
      </c>
      <c r="C152" s="787" t="s">
        <v>7127</v>
      </c>
      <c r="D152" s="787" t="s">
        <v>7128</v>
      </c>
      <c r="E152" s="764" t="s">
        <v>6845</v>
      </c>
      <c r="F152" s="788"/>
      <c r="G152" s="789">
        <v>1</v>
      </c>
    </row>
    <row r="153" spans="1:7" ht="26.25" customHeight="1">
      <c r="A153" s="790">
        <v>142</v>
      </c>
      <c r="B153" s="791"/>
      <c r="C153" s="791"/>
      <c r="D153" s="792"/>
      <c r="E153" s="793" t="s">
        <v>7129</v>
      </c>
      <c r="F153" s="794"/>
      <c r="G153" s="795">
        <f>SUM(G11:G152)</f>
        <v>1094694630.73</v>
      </c>
    </row>
    <row r="154" spans="1:7" ht="25.5" customHeight="1">
      <c r="A154" s="796"/>
      <c r="B154" s="797"/>
      <c r="C154" s="797"/>
      <c r="D154" s="798"/>
      <c r="E154" s="799"/>
      <c r="F154" s="800"/>
      <c r="G154" s="801"/>
    </row>
    <row r="155" spans="1:7" s="806" customFormat="1" ht="33.75">
      <c r="A155" s="802">
        <v>143</v>
      </c>
      <c r="B155" s="802" t="s">
        <v>7130</v>
      </c>
      <c r="C155" s="802" t="s">
        <v>7131</v>
      </c>
      <c r="D155" s="802" t="s">
        <v>7132</v>
      </c>
      <c r="E155" s="803" t="s">
        <v>6845</v>
      </c>
      <c r="F155" s="804">
        <v>22878</v>
      </c>
      <c r="G155" s="805">
        <v>2383212.91</v>
      </c>
    </row>
    <row r="156" spans="1:7" ht="34.15" customHeight="1">
      <c r="A156" s="763">
        <v>144</v>
      </c>
      <c r="B156" s="763" t="s">
        <v>7133</v>
      </c>
      <c r="C156" s="763" t="s">
        <v>7134</v>
      </c>
      <c r="D156" s="763" t="s">
        <v>7135</v>
      </c>
      <c r="E156" s="764" t="s">
        <v>6845</v>
      </c>
      <c r="F156" s="765">
        <v>17814</v>
      </c>
      <c r="G156" s="766">
        <v>2693267</v>
      </c>
    </row>
    <row r="157" spans="1:7" ht="45">
      <c r="A157" s="763">
        <v>145</v>
      </c>
      <c r="B157" s="763" t="s">
        <v>1289</v>
      </c>
      <c r="C157" s="763" t="s">
        <v>7136</v>
      </c>
      <c r="D157" s="763" t="s">
        <v>7137</v>
      </c>
      <c r="E157" s="764" t="s">
        <v>6845</v>
      </c>
      <c r="F157" s="765" t="s">
        <v>7138</v>
      </c>
      <c r="G157" s="766">
        <v>68854.5</v>
      </c>
    </row>
    <row r="158" spans="1:7" ht="33.75">
      <c r="A158" s="763">
        <v>146</v>
      </c>
      <c r="B158" s="763" t="s">
        <v>7139</v>
      </c>
      <c r="C158" s="763" t="s">
        <v>7140</v>
      </c>
      <c r="D158" s="763" t="s">
        <v>7141</v>
      </c>
      <c r="E158" s="764" t="s">
        <v>6848</v>
      </c>
      <c r="F158" s="765"/>
      <c r="G158" s="766">
        <v>61500</v>
      </c>
    </row>
    <row r="159" spans="1:7" ht="23.45" customHeight="1">
      <c r="A159" s="763">
        <v>147</v>
      </c>
      <c r="B159" s="763" t="s">
        <v>7133</v>
      </c>
      <c r="C159" s="763" t="s">
        <v>7142</v>
      </c>
      <c r="D159" s="763" t="s">
        <v>7143</v>
      </c>
      <c r="E159" s="764" t="s">
        <v>6848</v>
      </c>
      <c r="F159" s="771"/>
      <c r="G159" s="766">
        <v>1460262.44</v>
      </c>
    </row>
    <row r="160" spans="1:7" ht="47.45" customHeight="1">
      <c r="A160" s="763">
        <v>148</v>
      </c>
      <c r="B160" s="763" t="s">
        <v>7144</v>
      </c>
      <c r="C160" s="763" t="s">
        <v>7145</v>
      </c>
      <c r="D160" s="763" t="s">
        <v>7146</v>
      </c>
      <c r="E160" s="764" t="s">
        <v>6848</v>
      </c>
      <c r="F160" s="765">
        <v>25770</v>
      </c>
      <c r="G160" s="766">
        <v>1042500</v>
      </c>
    </row>
    <row r="161" spans="1:7" ht="22.5">
      <c r="A161" s="763">
        <v>149</v>
      </c>
      <c r="B161" s="763" t="s">
        <v>7144</v>
      </c>
      <c r="C161" s="763" t="s">
        <v>7147</v>
      </c>
      <c r="D161" s="763" t="s">
        <v>7148</v>
      </c>
      <c r="E161" s="764" t="s">
        <v>6845</v>
      </c>
      <c r="F161" s="765">
        <v>25770</v>
      </c>
      <c r="G161" s="766">
        <v>2122884.5</v>
      </c>
    </row>
    <row r="162" spans="1:7" ht="39" customHeight="1">
      <c r="A162" s="763">
        <v>150</v>
      </c>
      <c r="B162" s="763" t="s">
        <v>7144</v>
      </c>
      <c r="C162" s="763" t="s">
        <v>7149</v>
      </c>
      <c r="D162" s="763" t="s">
        <v>7150</v>
      </c>
      <c r="E162" s="764" t="s">
        <v>6845</v>
      </c>
      <c r="F162" s="765">
        <v>25770</v>
      </c>
      <c r="G162" s="766">
        <v>3749086.1</v>
      </c>
    </row>
    <row r="163" spans="1:7" ht="24" customHeight="1">
      <c r="A163" s="763">
        <v>151</v>
      </c>
      <c r="B163" s="763" t="s">
        <v>7151</v>
      </c>
      <c r="C163" s="763" t="s">
        <v>7152</v>
      </c>
      <c r="D163" s="763" t="s">
        <v>7153</v>
      </c>
      <c r="E163" s="764" t="s">
        <v>6845</v>
      </c>
      <c r="F163" s="765">
        <v>37970</v>
      </c>
      <c r="G163" s="766">
        <v>145418.57</v>
      </c>
    </row>
    <row r="164" spans="1:7" ht="25.9" customHeight="1">
      <c r="A164" s="763">
        <v>152</v>
      </c>
      <c r="B164" s="763" t="s">
        <v>7154</v>
      </c>
      <c r="C164" s="763" t="s">
        <v>7155</v>
      </c>
      <c r="D164" s="763" t="s">
        <v>7156</v>
      </c>
      <c r="E164" s="764" t="s">
        <v>6845</v>
      </c>
      <c r="F164" s="765"/>
      <c r="G164" s="766">
        <v>8945200</v>
      </c>
    </row>
    <row r="165" spans="1:7" ht="23.45" customHeight="1">
      <c r="A165" s="763">
        <v>153</v>
      </c>
      <c r="B165" s="763" t="s">
        <v>7157</v>
      </c>
      <c r="C165" s="763" t="s">
        <v>7158</v>
      </c>
      <c r="D165" s="769" t="s">
        <v>7159</v>
      </c>
      <c r="E165" s="764" t="s">
        <v>6845</v>
      </c>
      <c r="F165" s="765">
        <v>35888</v>
      </c>
      <c r="G165" s="766">
        <v>5734792.7999999998</v>
      </c>
    </row>
    <row r="166" spans="1:7" ht="22.9" customHeight="1">
      <c r="A166" s="763">
        <v>154</v>
      </c>
      <c r="B166" s="763" t="s">
        <v>7157</v>
      </c>
      <c r="C166" s="763" t="s">
        <v>7160</v>
      </c>
      <c r="D166" s="763" t="s">
        <v>7159</v>
      </c>
      <c r="E166" s="764" t="s">
        <v>6845</v>
      </c>
      <c r="F166" s="765">
        <v>35888</v>
      </c>
      <c r="G166" s="766">
        <v>1505417.1</v>
      </c>
    </row>
    <row r="167" spans="1:7" ht="39" customHeight="1">
      <c r="A167" s="763">
        <v>155</v>
      </c>
      <c r="B167" s="763" t="s">
        <v>7157</v>
      </c>
      <c r="C167" s="763" t="s">
        <v>7161</v>
      </c>
      <c r="D167" s="763" t="s">
        <v>7159</v>
      </c>
      <c r="E167" s="764" t="s">
        <v>6845</v>
      </c>
      <c r="F167" s="765">
        <v>35888</v>
      </c>
      <c r="G167" s="766">
        <v>4600398.18</v>
      </c>
    </row>
    <row r="168" spans="1:7" ht="31.9" customHeight="1">
      <c r="A168" s="763">
        <v>156</v>
      </c>
      <c r="B168" s="763" t="s">
        <v>7157</v>
      </c>
      <c r="C168" s="763" t="s">
        <v>7162</v>
      </c>
      <c r="D168" s="763" t="s">
        <v>7159</v>
      </c>
      <c r="E168" s="764" t="s">
        <v>6845</v>
      </c>
      <c r="F168" s="765">
        <v>35888</v>
      </c>
      <c r="G168" s="766">
        <v>7384574.7000000002</v>
      </c>
    </row>
    <row r="169" spans="1:7" ht="22.5">
      <c r="A169" s="763">
        <v>157</v>
      </c>
      <c r="B169" s="763" t="s">
        <v>7157</v>
      </c>
      <c r="C169" s="763" t="s">
        <v>7163</v>
      </c>
      <c r="D169" s="763" t="s">
        <v>7164</v>
      </c>
      <c r="E169" s="764" t="s">
        <v>6845</v>
      </c>
      <c r="F169" s="765" t="s">
        <v>7165</v>
      </c>
      <c r="G169" s="766">
        <v>667068.21</v>
      </c>
    </row>
    <row r="170" spans="1:7" ht="22.5">
      <c r="A170" s="763">
        <v>158</v>
      </c>
      <c r="B170" s="763" t="s">
        <v>7157</v>
      </c>
      <c r="C170" s="763" t="s">
        <v>7166</v>
      </c>
      <c r="D170" s="763" t="s">
        <v>7164</v>
      </c>
      <c r="E170" s="764" t="s">
        <v>6845</v>
      </c>
      <c r="F170" s="765">
        <v>35888</v>
      </c>
      <c r="G170" s="766">
        <v>216312.36</v>
      </c>
    </row>
    <row r="171" spans="1:7" ht="22.5">
      <c r="A171" s="763">
        <v>159</v>
      </c>
      <c r="B171" s="763" t="s">
        <v>7157</v>
      </c>
      <c r="C171" s="763" t="s">
        <v>7167</v>
      </c>
      <c r="D171" s="763" t="s">
        <v>7164</v>
      </c>
      <c r="E171" s="764" t="s">
        <v>6845</v>
      </c>
      <c r="F171" s="765" t="s">
        <v>7165</v>
      </c>
      <c r="G171" s="766">
        <v>538597.26</v>
      </c>
    </row>
    <row r="172" spans="1:7" ht="22.5">
      <c r="A172" s="763">
        <v>160</v>
      </c>
      <c r="B172" s="763" t="s">
        <v>7157</v>
      </c>
      <c r="C172" s="763" t="s">
        <v>7168</v>
      </c>
      <c r="D172" s="763" t="s">
        <v>7164</v>
      </c>
      <c r="E172" s="764" t="s">
        <v>6845</v>
      </c>
      <c r="F172" s="765">
        <v>35888</v>
      </c>
      <c r="G172" s="766">
        <v>430138.75</v>
      </c>
    </row>
    <row r="173" spans="1:7" ht="33.75">
      <c r="A173" s="763">
        <v>161</v>
      </c>
      <c r="B173" s="763" t="s">
        <v>7157</v>
      </c>
      <c r="C173" s="763" t="s">
        <v>7169</v>
      </c>
      <c r="D173" s="763" t="s">
        <v>7170</v>
      </c>
      <c r="E173" s="764" t="s">
        <v>6845</v>
      </c>
      <c r="F173" s="765">
        <v>35888</v>
      </c>
      <c r="G173" s="766">
        <v>1130668.7</v>
      </c>
    </row>
    <row r="174" spans="1:7" ht="33.75">
      <c r="A174" s="763">
        <v>162</v>
      </c>
      <c r="B174" s="763" t="s">
        <v>7157</v>
      </c>
      <c r="C174" s="763" t="s">
        <v>7171</v>
      </c>
      <c r="D174" s="763" t="s">
        <v>7172</v>
      </c>
      <c r="E174" s="764" t="s">
        <v>6845</v>
      </c>
      <c r="F174" s="765">
        <v>35888</v>
      </c>
      <c r="G174" s="766">
        <v>2017241.92</v>
      </c>
    </row>
    <row r="175" spans="1:7" ht="33.75">
      <c r="A175" s="763">
        <v>163</v>
      </c>
      <c r="B175" s="763" t="s">
        <v>7157</v>
      </c>
      <c r="C175" s="763" t="s">
        <v>7173</v>
      </c>
      <c r="D175" s="763" t="s">
        <v>7174</v>
      </c>
      <c r="E175" s="764" t="s">
        <v>6845</v>
      </c>
      <c r="F175" s="765">
        <v>35888</v>
      </c>
      <c r="G175" s="766">
        <v>2122014.2400000002</v>
      </c>
    </row>
    <row r="176" spans="1:7" ht="22.5">
      <c r="A176" s="763">
        <v>164</v>
      </c>
      <c r="B176" s="763" t="s">
        <v>7157</v>
      </c>
      <c r="C176" s="763" t="s">
        <v>7175</v>
      </c>
      <c r="D176" s="763" t="s">
        <v>7174</v>
      </c>
      <c r="E176" s="764" t="s">
        <v>6845</v>
      </c>
      <c r="F176" s="765">
        <v>35888</v>
      </c>
      <c r="G176" s="766">
        <v>448408.44</v>
      </c>
    </row>
    <row r="177" spans="1:7" ht="22.5">
      <c r="A177" s="763">
        <v>165</v>
      </c>
      <c r="B177" s="763" t="s">
        <v>7157</v>
      </c>
      <c r="C177" s="763" t="s">
        <v>7176</v>
      </c>
      <c r="D177" s="763" t="s">
        <v>7174</v>
      </c>
      <c r="E177" s="764" t="s">
        <v>6845</v>
      </c>
      <c r="F177" s="765">
        <v>35888</v>
      </c>
      <c r="G177" s="766">
        <v>448419.19</v>
      </c>
    </row>
    <row r="178" spans="1:7" ht="24" customHeight="1">
      <c r="A178" s="763">
        <v>166</v>
      </c>
      <c r="B178" s="763" t="s">
        <v>7157</v>
      </c>
      <c r="C178" s="763" t="s">
        <v>7177</v>
      </c>
      <c r="D178" s="763" t="s">
        <v>7174</v>
      </c>
      <c r="E178" s="764" t="s">
        <v>6845</v>
      </c>
      <c r="F178" s="765">
        <v>35888</v>
      </c>
      <c r="G178" s="766">
        <v>1152817.94</v>
      </c>
    </row>
    <row r="179" spans="1:7" ht="27" customHeight="1">
      <c r="A179" s="763">
        <v>167</v>
      </c>
      <c r="B179" s="763" t="s">
        <v>7157</v>
      </c>
      <c r="C179" s="763" t="s">
        <v>7178</v>
      </c>
      <c r="D179" s="763" t="s">
        <v>7174</v>
      </c>
      <c r="E179" s="764" t="s">
        <v>6845</v>
      </c>
      <c r="F179" s="768">
        <v>35888</v>
      </c>
      <c r="G179" s="766">
        <v>3132173.8</v>
      </c>
    </row>
    <row r="180" spans="1:7" ht="23.45" customHeight="1">
      <c r="A180" s="763">
        <v>168</v>
      </c>
      <c r="B180" s="763" t="s">
        <v>7157</v>
      </c>
      <c r="C180" s="763" t="s">
        <v>7179</v>
      </c>
      <c r="D180" s="763" t="s">
        <v>7180</v>
      </c>
      <c r="E180" s="764" t="s">
        <v>6845</v>
      </c>
      <c r="F180" s="768">
        <v>35913</v>
      </c>
      <c r="G180" s="766">
        <v>475110.68</v>
      </c>
    </row>
    <row r="181" spans="1:7" ht="22.9" customHeight="1">
      <c r="A181" s="763">
        <v>169</v>
      </c>
      <c r="B181" s="763" t="s">
        <v>7157</v>
      </c>
      <c r="C181" s="763" t="s">
        <v>7181</v>
      </c>
      <c r="D181" s="763" t="s">
        <v>7174</v>
      </c>
      <c r="E181" s="764" t="s">
        <v>6845</v>
      </c>
      <c r="F181" s="768">
        <v>35888</v>
      </c>
      <c r="G181" s="766">
        <v>11006943.01</v>
      </c>
    </row>
    <row r="182" spans="1:7" ht="22.15" customHeight="1">
      <c r="A182" s="763">
        <v>170</v>
      </c>
      <c r="B182" s="763" t="s">
        <v>7157</v>
      </c>
      <c r="C182" s="763" t="s">
        <v>7182</v>
      </c>
      <c r="D182" s="763" t="s">
        <v>7174</v>
      </c>
      <c r="E182" s="764" t="s">
        <v>6845</v>
      </c>
      <c r="F182" s="768">
        <v>35888</v>
      </c>
      <c r="G182" s="766">
        <v>1637148.74</v>
      </c>
    </row>
    <row r="183" spans="1:7" ht="26.45" customHeight="1">
      <c r="A183" s="763">
        <v>171</v>
      </c>
      <c r="B183" s="763" t="s">
        <v>7157</v>
      </c>
      <c r="C183" s="763" t="s">
        <v>7183</v>
      </c>
      <c r="D183" s="763" t="s">
        <v>7174</v>
      </c>
      <c r="E183" s="764" t="s">
        <v>6845</v>
      </c>
      <c r="F183" s="768">
        <v>35888</v>
      </c>
      <c r="G183" s="766">
        <v>980892.57</v>
      </c>
    </row>
    <row r="184" spans="1:7" ht="25.9" customHeight="1">
      <c r="A184" s="763">
        <v>172</v>
      </c>
      <c r="B184" s="763" t="s">
        <v>7157</v>
      </c>
      <c r="C184" s="763" t="s">
        <v>7184</v>
      </c>
      <c r="D184" s="763" t="s">
        <v>7174</v>
      </c>
      <c r="E184" s="764" t="s">
        <v>6845</v>
      </c>
      <c r="F184" s="768">
        <v>35888</v>
      </c>
      <c r="G184" s="766">
        <v>1137006.29</v>
      </c>
    </row>
    <row r="185" spans="1:7" ht="22.5">
      <c r="A185" s="763">
        <v>173</v>
      </c>
      <c r="B185" s="763" t="s">
        <v>7157</v>
      </c>
      <c r="C185" s="763" t="s">
        <v>7185</v>
      </c>
      <c r="D185" s="763" t="s">
        <v>7174</v>
      </c>
      <c r="E185" s="764" t="s">
        <v>6845</v>
      </c>
      <c r="F185" s="768">
        <v>35888</v>
      </c>
      <c r="G185" s="766">
        <v>4272312.6100000003</v>
      </c>
    </row>
    <row r="186" spans="1:7" ht="23.45" customHeight="1">
      <c r="A186" s="763">
        <v>174</v>
      </c>
      <c r="B186" s="763" t="s">
        <v>7157</v>
      </c>
      <c r="C186" s="763" t="s">
        <v>7186</v>
      </c>
      <c r="D186" s="763" t="s">
        <v>7174</v>
      </c>
      <c r="E186" s="764" t="s">
        <v>6845</v>
      </c>
      <c r="F186" s="768" t="s">
        <v>7165</v>
      </c>
      <c r="G186" s="766">
        <v>5990348.1600000001</v>
      </c>
    </row>
    <row r="187" spans="1:7" ht="22.15" customHeight="1">
      <c r="A187" s="763">
        <v>175</v>
      </c>
      <c r="B187" s="763" t="s">
        <v>7157</v>
      </c>
      <c r="C187" s="763" t="s">
        <v>7187</v>
      </c>
      <c r="D187" s="763" t="s">
        <v>7174</v>
      </c>
      <c r="E187" s="764" t="s">
        <v>6845</v>
      </c>
      <c r="F187" s="768" t="s">
        <v>7165</v>
      </c>
      <c r="G187" s="766">
        <v>40912004.789999999</v>
      </c>
    </row>
    <row r="188" spans="1:7" ht="31.9" customHeight="1">
      <c r="A188" s="763">
        <v>176</v>
      </c>
      <c r="B188" s="763" t="s">
        <v>7157</v>
      </c>
      <c r="C188" s="763" t="s">
        <v>7188</v>
      </c>
      <c r="D188" s="763" t="s">
        <v>7174</v>
      </c>
      <c r="E188" s="764" t="s">
        <v>6845</v>
      </c>
      <c r="F188" s="768">
        <v>35888</v>
      </c>
      <c r="G188" s="766">
        <v>2406424.27</v>
      </c>
    </row>
    <row r="189" spans="1:7" ht="37.9" customHeight="1">
      <c r="A189" s="763">
        <v>177</v>
      </c>
      <c r="B189" s="763" t="s">
        <v>7157</v>
      </c>
      <c r="C189" s="763" t="s">
        <v>7189</v>
      </c>
      <c r="D189" s="763" t="s">
        <v>7174</v>
      </c>
      <c r="E189" s="764" t="s">
        <v>6845</v>
      </c>
      <c r="F189" s="768" t="s">
        <v>7165</v>
      </c>
      <c r="G189" s="766">
        <v>811567.49</v>
      </c>
    </row>
    <row r="190" spans="1:7" ht="33.75">
      <c r="A190" s="763">
        <v>178</v>
      </c>
      <c r="B190" s="763" t="s">
        <v>7157</v>
      </c>
      <c r="C190" s="763" t="s">
        <v>7190</v>
      </c>
      <c r="D190" s="763" t="s">
        <v>7191</v>
      </c>
      <c r="E190" s="764" t="s">
        <v>6845</v>
      </c>
      <c r="F190" s="768" t="s">
        <v>7165</v>
      </c>
      <c r="G190" s="766">
        <v>3415121.56</v>
      </c>
    </row>
    <row r="191" spans="1:7" ht="22.5">
      <c r="A191" s="763">
        <v>179</v>
      </c>
      <c r="B191" s="763" t="s">
        <v>7157</v>
      </c>
      <c r="C191" s="763" t="s">
        <v>7192</v>
      </c>
      <c r="D191" s="763" t="s">
        <v>7191</v>
      </c>
      <c r="E191" s="764" t="s">
        <v>6845</v>
      </c>
      <c r="F191" s="768">
        <v>35888</v>
      </c>
      <c r="G191" s="766">
        <v>7289263.6500000004</v>
      </c>
    </row>
    <row r="192" spans="1:7" ht="33.75">
      <c r="A192" s="763">
        <v>180</v>
      </c>
      <c r="B192" s="763" t="s">
        <v>7157</v>
      </c>
      <c r="C192" s="763" t="s">
        <v>7193</v>
      </c>
      <c r="D192" s="763" t="s">
        <v>7191</v>
      </c>
      <c r="E192" s="764" t="s">
        <v>6845</v>
      </c>
      <c r="F192" s="768">
        <v>35888</v>
      </c>
      <c r="G192" s="766">
        <v>591633.55000000005</v>
      </c>
    </row>
    <row r="193" spans="1:7" ht="21" customHeight="1">
      <c r="A193" s="763">
        <v>181</v>
      </c>
      <c r="B193" s="763" t="s">
        <v>7157</v>
      </c>
      <c r="C193" s="763" t="s">
        <v>7194</v>
      </c>
      <c r="D193" s="763" t="s">
        <v>7180</v>
      </c>
      <c r="E193" s="764" t="s">
        <v>6845</v>
      </c>
      <c r="F193" s="768">
        <v>35888</v>
      </c>
      <c r="G193" s="766">
        <v>2745156.41</v>
      </c>
    </row>
    <row r="194" spans="1:7" ht="49.15" customHeight="1">
      <c r="A194" s="763">
        <v>182</v>
      </c>
      <c r="B194" s="763" t="s">
        <v>7157</v>
      </c>
      <c r="C194" s="763" t="s">
        <v>7195</v>
      </c>
      <c r="D194" s="763" t="s">
        <v>7180</v>
      </c>
      <c r="E194" s="764" t="s">
        <v>6845</v>
      </c>
      <c r="F194" s="768">
        <v>35888</v>
      </c>
      <c r="G194" s="766">
        <v>542731.56000000006</v>
      </c>
    </row>
    <row r="195" spans="1:7" ht="33.75">
      <c r="A195" s="763">
        <v>183</v>
      </c>
      <c r="B195" s="763" t="s">
        <v>7157</v>
      </c>
      <c r="C195" s="763" t="s">
        <v>7196</v>
      </c>
      <c r="D195" s="763" t="s">
        <v>7180</v>
      </c>
      <c r="E195" s="764" t="s">
        <v>6845</v>
      </c>
      <c r="F195" s="768">
        <v>35888</v>
      </c>
      <c r="G195" s="766">
        <v>2284347.7000000002</v>
      </c>
    </row>
    <row r="196" spans="1:7" ht="33.75">
      <c r="A196" s="763">
        <v>184</v>
      </c>
      <c r="B196" s="763" t="s">
        <v>7157</v>
      </c>
      <c r="C196" s="763" t="s">
        <v>7197</v>
      </c>
      <c r="D196" s="763" t="s">
        <v>7198</v>
      </c>
      <c r="E196" s="764" t="s">
        <v>6845</v>
      </c>
      <c r="F196" s="768">
        <v>35888</v>
      </c>
      <c r="G196" s="766">
        <v>109354.07</v>
      </c>
    </row>
    <row r="197" spans="1:7" ht="33.75">
      <c r="A197" s="763">
        <v>185</v>
      </c>
      <c r="B197" s="763" t="s">
        <v>7157</v>
      </c>
      <c r="C197" s="763" t="s">
        <v>7199</v>
      </c>
      <c r="D197" s="763" t="s">
        <v>7198</v>
      </c>
      <c r="E197" s="764" t="s">
        <v>6845</v>
      </c>
      <c r="F197" s="768">
        <v>35888</v>
      </c>
      <c r="G197" s="766">
        <v>83747.759999999995</v>
      </c>
    </row>
    <row r="198" spans="1:7" ht="33.75">
      <c r="A198" s="763">
        <v>186</v>
      </c>
      <c r="B198" s="763" t="s">
        <v>7157</v>
      </c>
      <c r="C198" s="763" t="s">
        <v>7200</v>
      </c>
      <c r="D198" s="763" t="s">
        <v>7198</v>
      </c>
      <c r="E198" s="764" t="s">
        <v>6845</v>
      </c>
      <c r="F198" s="768" t="s">
        <v>7165</v>
      </c>
      <c r="G198" s="766">
        <v>85226.53</v>
      </c>
    </row>
    <row r="199" spans="1:7" ht="33.75">
      <c r="A199" s="763">
        <v>187</v>
      </c>
      <c r="B199" s="763" t="s">
        <v>7157</v>
      </c>
      <c r="C199" s="763" t="s">
        <v>7201</v>
      </c>
      <c r="D199" s="763" t="s">
        <v>7198</v>
      </c>
      <c r="E199" s="764" t="s">
        <v>6845</v>
      </c>
      <c r="F199" s="768">
        <v>35888</v>
      </c>
      <c r="G199" s="766">
        <v>207068.1</v>
      </c>
    </row>
    <row r="200" spans="1:7" ht="33.75">
      <c r="A200" s="763">
        <v>188</v>
      </c>
      <c r="B200" s="763" t="s">
        <v>7157</v>
      </c>
      <c r="C200" s="763" t="s">
        <v>7202</v>
      </c>
      <c r="D200" s="763" t="s">
        <v>7198</v>
      </c>
      <c r="E200" s="764" t="s">
        <v>6845</v>
      </c>
      <c r="F200" s="768">
        <v>35888</v>
      </c>
      <c r="G200" s="766">
        <v>60275.31</v>
      </c>
    </row>
    <row r="201" spans="1:7" ht="33.75">
      <c r="A201" s="763">
        <v>189</v>
      </c>
      <c r="B201" s="763" t="s">
        <v>7157</v>
      </c>
      <c r="C201" s="763" t="s">
        <v>7203</v>
      </c>
      <c r="D201" s="763" t="s">
        <v>7198</v>
      </c>
      <c r="E201" s="764" t="s">
        <v>6845</v>
      </c>
      <c r="F201" s="768" t="s">
        <v>7165</v>
      </c>
      <c r="G201" s="766">
        <v>76094.12</v>
      </c>
    </row>
    <row r="202" spans="1:7" ht="33.75">
      <c r="A202" s="763">
        <v>190</v>
      </c>
      <c r="B202" s="763" t="s">
        <v>7157</v>
      </c>
      <c r="C202" s="763" t="s">
        <v>7203</v>
      </c>
      <c r="D202" s="763" t="s">
        <v>7198</v>
      </c>
      <c r="E202" s="764" t="s">
        <v>6845</v>
      </c>
      <c r="F202" s="768">
        <v>35888</v>
      </c>
      <c r="G202" s="766">
        <v>71844.05</v>
      </c>
    </row>
    <row r="203" spans="1:7" ht="33.75">
      <c r="A203" s="763">
        <v>191</v>
      </c>
      <c r="B203" s="763" t="s">
        <v>7157</v>
      </c>
      <c r="C203" s="763" t="s">
        <v>7204</v>
      </c>
      <c r="D203" s="763" t="s">
        <v>7198</v>
      </c>
      <c r="E203" s="764" t="s">
        <v>6845</v>
      </c>
      <c r="F203" s="768" t="s">
        <v>7165</v>
      </c>
      <c r="G203" s="766">
        <v>86447.18</v>
      </c>
    </row>
    <row r="204" spans="1:7" ht="33.75">
      <c r="A204" s="763">
        <v>192</v>
      </c>
      <c r="B204" s="763" t="s">
        <v>7157</v>
      </c>
      <c r="C204" s="763" t="s">
        <v>7203</v>
      </c>
      <c r="D204" s="763" t="s">
        <v>7198</v>
      </c>
      <c r="E204" s="764" t="s">
        <v>6845</v>
      </c>
      <c r="F204" s="768">
        <v>35888</v>
      </c>
      <c r="G204" s="766">
        <v>87356.36</v>
      </c>
    </row>
    <row r="205" spans="1:7" ht="33.75">
      <c r="A205" s="763">
        <v>193</v>
      </c>
      <c r="B205" s="763" t="s">
        <v>7157</v>
      </c>
      <c r="C205" s="763" t="s">
        <v>7205</v>
      </c>
      <c r="D205" s="763" t="s">
        <v>7198</v>
      </c>
      <c r="E205" s="764" t="s">
        <v>6845</v>
      </c>
      <c r="F205" s="768">
        <v>35888</v>
      </c>
      <c r="G205" s="766">
        <v>59654.239999999998</v>
      </c>
    </row>
    <row r="206" spans="1:7" ht="33.75">
      <c r="A206" s="763">
        <v>194</v>
      </c>
      <c r="B206" s="763" t="s">
        <v>7157</v>
      </c>
      <c r="C206" s="763" t="s">
        <v>7206</v>
      </c>
      <c r="D206" s="763" t="s">
        <v>7198</v>
      </c>
      <c r="E206" s="764" t="s">
        <v>6845</v>
      </c>
      <c r="F206" s="768">
        <v>35888</v>
      </c>
      <c r="G206" s="766">
        <v>91011.83</v>
      </c>
    </row>
    <row r="207" spans="1:7" ht="54" customHeight="1">
      <c r="A207" s="763">
        <v>195</v>
      </c>
      <c r="B207" s="763" t="s">
        <v>7157</v>
      </c>
      <c r="C207" s="763" t="s">
        <v>7207</v>
      </c>
      <c r="D207" s="763" t="s">
        <v>7208</v>
      </c>
      <c r="E207" s="764" t="s">
        <v>6845</v>
      </c>
      <c r="F207" s="768">
        <v>35888</v>
      </c>
      <c r="G207" s="766">
        <v>431156.01</v>
      </c>
    </row>
    <row r="208" spans="1:7" ht="22.5">
      <c r="A208" s="763">
        <v>196</v>
      </c>
      <c r="B208" s="763" t="s">
        <v>7157</v>
      </c>
      <c r="C208" s="763" t="s">
        <v>7209</v>
      </c>
      <c r="D208" s="763" t="s">
        <v>7208</v>
      </c>
      <c r="E208" s="764" t="s">
        <v>6845</v>
      </c>
      <c r="F208" s="768" t="s">
        <v>7165</v>
      </c>
      <c r="G208" s="766">
        <v>2590656</v>
      </c>
    </row>
    <row r="209" spans="1:7" ht="33.75">
      <c r="A209" s="763">
        <v>197</v>
      </c>
      <c r="B209" s="763" t="s">
        <v>7157</v>
      </c>
      <c r="C209" s="763" t="s">
        <v>7210</v>
      </c>
      <c r="D209" s="763" t="s">
        <v>7208</v>
      </c>
      <c r="E209" s="764" t="s">
        <v>6845</v>
      </c>
      <c r="F209" s="768">
        <v>35888</v>
      </c>
      <c r="G209" s="766">
        <v>1666271.38</v>
      </c>
    </row>
    <row r="210" spans="1:7" ht="22.5">
      <c r="A210" s="763">
        <v>198</v>
      </c>
      <c r="B210" s="763" t="s">
        <v>7157</v>
      </c>
      <c r="C210" s="763" t="s">
        <v>7211</v>
      </c>
      <c r="D210" s="763" t="s">
        <v>7212</v>
      </c>
      <c r="E210" s="764" t="s">
        <v>6845</v>
      </c>
      <c r="F210" s="768">
        <v>35888</v>
      </c>
      <c r="G210" s="766">
        <v>392847.15</v>
      </c>
    </row>
    <row r="211" spans="1:7" ht="22.5">
      <c r="A211" s="763">
        <v>199</v>
      </c>
      <c r="B211" s="763" t="s">
        <v>7157</v>
      </c>
      <c r="C211" s="763" t="s">
        <v>7213</v>
      </c>
      <c r="D211" s="763" t="s">
        <v>7212</v>
      </c>
      <c r="E211" s="764" t="s">
        <v>6845</v>
      </c>
      <c r="F211" s="768">
        <v>35888</v>
      </c>
      <c r="G211" s="766">
        <v>5083696.43</v>
      </c>
    </row>
    <row r="212" spans="1:7" ht="42.6" customHeight="1">
      <c r="A212" s="763">
        <v>200</v>
      </c>
      <c r="B212" s="763" t="s">
        <v>7157</v>
      </c>
      <c r="C212" s="763" t="s">
        <v>7214</v>
      </c>
      <c r="D212" s="763" t="s">
        <v>7212</v>
      </c>
      <c r="E212" s="764" t="s">
        <v>6845</v>
      </c>
      <c r="F212" s="768">
        <v>35888</v>
      </c>
      <c r="G212" s="766">
        <v>3283436.47</v>
      </c>
    </row>
    <row r="213" spans="1:7" ht="58.15" customHeight="1">
      <c r="A213" s="763">
        <v>201</v>
      </c>
      <c r="B213" s="763" t="s">
        <v>7157</v>
      </c>
      <c r="C213" s="763" t="s">
        <v>7215</v>
      </c>
      <c r="D213" s="763" t="s">
        <v>7216</v>
      </c>
      <c r="E213" s="764" t="s">
        <v>6845</v>
      </c>
      <c r="F213" s="768">
        <v>35888</v>
      </c>
      <c r="G213" s="766">
        <v>593548.52</v>
      </c>
    </row>
    <row r="214" spans="1:7" ht="33.75">
      <c r="A214" s="763">
        <v>202</v>
      </c>
      <c r="B214" s="763" t="s">
        <v>7157</v>
      </c>
      <c r="C214" s="763" t="s">
        <v>7217</v>
      </c>
      <c r="D214" s="763" t="s">
        <v>7216</v>
      </c>
      <c r="E214" s="764" t="s">
        <v>6845</v>
      </c>
      <c r="F214" s="768">
        <v>35888</v>
      </c>
      <c r="G214" s="766">
        <v>4083451.07</v>
      </c>
    </row>
    <row r="215" spans="1:7" ht="64.150000000000006" customHeight="1">
      <c r="A215" s="763">
        <v>203</v>
      </c>
      <c r="B215" s="763" t="s">
        <v>7157</v>
      </c>
      <c r="C215" s="763" t="s">
        <v>7218</v>
      </c>
      <c r="D215" s="763" t="s">
        <v>7216</v>
      </c>
      <c r="E215" s="764" t="s">
        <v>6845</v>
      </c>
      <c r="F215" s="768">
        <v>35888</v>
      </c>
      <c r="G215" s="766">
        <v>1416175.22</v>
      </c>
    </row>
    <row r="216" spans="1:7" ht="52.15" customHeight="1">
      <c r="A216" s="763">
        <v>204</v>
      </c>
      <c r="B216" s="763" t="s">
        <v>7157</v>
      </c>
      <c r="C216" s="763" t="s">
        <v>7219</v>
      </c>
      <c r="D216" s="763" t="s">
        <v>7220</v>
      </c>
      <c r="E216" s="764" t="s">
        <v>6845</v>
      </c>
      <c r="F216" s="768">
        <v>35888</v>
      </c>
      <c r="G216" s="766">
        <v>2913826.99</v>
      </c>
    </row>
    <row r="217" spans="1:7" ht="45" customHeight="1">
      <c r="A217" s="763">
        <v>205</v>
      </c>
      <c r="B217" s="763" t="s">
        <v>7157</v>
      </c>
      <c r="C217" s="763" t="s">
        <v>7221</v>
      </c>
      <c r="D217" s="763" t="s">
        <v>7220</v>
      </c>
      <c r="E217" s="764" t="s">
        <v>6845</v>
      </c>
      <c r="F217" s="768" t="s">
        <v>7165</v>
      </c>
      <c r="G217" s="766">
        <v>4642100.57</v>
      </c>
    </row>
    <row r="218" spans="1:7" ht="30.6" customHeight="1">
      <c r="A218" s="763">
        <v>206</v>
      </c>
      <c r="B218" s="763" t="s">
        <v>7157</v>
      </c>
      <c r="C218" s="763" t="s">
        <v>7222</v>
      </c>
      <c r="D218" s="763" t="s">
        <v>7220</v>
      </c>
      <c r="E218" s="764" t="s">
        <v>6845</v>
      </c>
      <c r="F218" s="768">
        <v>35888</v>
      </c>
      <c r="G218" s="766">
        <v>3583613.41</v>
      </c>
    </row>
    <row r="219" spans="1:7" ht="27" customHeight="1">
      <c r="A219" s="763">
        <v>207</v>
      </c>
      <c r="B219" s="763" t="s">
        <v>7157</v>
      </c>
      <c r="C219" s="763" t="s">
        <v>7223</v>
      </c>
      <c r="D219" s="763" t="s">
        <v>7220</v>
      </c>
      <c r="E219" s="764" t="s">
        <v>6845</v>
      </c>
      <c r="F219" s="768">
        <v>35888</v>
      </c>
      <c r="G219" s="766">
        <v>2329333.2200000002</v>
      </c>
    </row>
    <row r="220" spans="1:7" ht="23.45" customHeight="1">
      <c r="A220" s="763">
        <v>208</v>
      </c>
      <c r="B220" s="763" t="s">
        <v>7157</v>
      </c>
      <c r="C220" s="763" t="s">
        <v>7224</v>
      </c>
      <c r="D220" s="763" t="s">
        <v>7225</v>
      </c>
      <c r="E220" s="764" t="s">
        <v>6845</v>
      </c>
      <c r="F220" s="768">
        <v>35888</v>
      </c>
      <c r="G220" s="766">
        <v>261043.20000000001</v>
      </c>
    </row>
    <row r="221" spans="1:7" ht="23.45" customHeight="1">
      <c r="A221" s="763">
        <v>209</v>
      </c>
      <c r="B221" s="763" t="s">
        <v>7157</v>
      </c>
      <c r="C221" s="763" t="s">
        <v>7226</v>
      </c>
      <c r="D221" s="763" t="s">
        <v>7225</v>
      </c>
      <c r="E221" s="764" t="s">
        <v>6845</v>
      </c>
      <c r="F221" s="768">
        <v>35888</v>
      </c>
      <c r="G221" s="766">
        <v>338803.05</v>
      </c>
    </row>
    <row r="222" spans="1:7" ht="26.45" customHeight="1">
      <c r="A222" s="763">
        <v>210</v>
      </c>
      <c r="B222" s="763" t="s">
        <v>7157</v>
      </c>
      <c r="C222" s="763" t="s">
        <v>7227</v>
      </c>
      <c r="D222" s="763" t="s">
        <v>7225</v>
      </c>
      <c r="E222" s="764" t="s">
        <v>6845</v>
      </c>
      <c r="F222" s="768">
        <v>35888</v>
      </c>
      <c r="G222" s="766">
        <v>360417.6</v>
      </c>
    </row>
    <row r="223" spans="1:7" ht="32.450000000000003" customHeight="1">
      <c r="A223" s="763">
        <v>211</v>
      </c>
      <c r="B223" s="763" t="s">
        <v>7157</v>
      </c>
      <c r="C223" s="763" t="s">
        <v>7228</v>
      </c>
      <c r="D223" s="763" t="s">
        <v>7225</v>
      </c>
      <c r="E223" s="764" t="s">
        <v>6845</v>
      </c>
      <c r="F223" s="768">
        <v>35888</v>
      </c>
      <c r="G223" s="766">
        <v>338324.1</v>
      </c>
    </row>
    <row r="224" spans="1:7" ht="57.6" customHeight="1">
      <c r="A224" s="763">
        <v>212</v>
      </c>
      <c r="B224" s="763" t="s">
        <v>7157</v>
      </c>
      <c r="C224" s="763" t="s">
        <v>7229</v>
      </c>
      <c r="D224" s="763" t="s">
        <v>7230</v>
      </c>
      <c r="E224" s="764" t="s">
        <v>6845</v>
      </c>
      <c r="F224" s="768" t="s">
        <v>7165</v>
      </c>
      <c r="G224" s="766">
        <v>2645419.4500000002</v>
      </c>
    </row>
    <row r="225" spans="1:7" ht="30.6" customHeight="1">
      <c r="A225" s="763">
        <v>213</v>
      </c>
      <c r="B225" s="763" t="s">
        <v>7157</v>
      </c>
      <c r="C225" s="763" t="s">
        <v>7231</v>
      </c>
      <c r="D225" s="763" t="s">
        <v>7232</v>
      </c>
      <c r="E225" s="764" t="s">
        <v>6845</v>
      </c>
      <c r="F225" s="768">
        <v>35888</v>
      </c>
      <c r="G225" s="766">
        <v>3832579.41</v>
      </c>
    </row>
    <row r="226" spans="1:7" ht="26.45" customHeight="1">
      <c r="A226" s="763">
        <v>214</v>
      </c>
      <c r="B226" s="763" t="s">
        <v>7157</v>
      </c>
      <c r="C226" s="763" t="s">
        <v>7233</v>
      </c>
      <c r="D226" s="763" t="s">
        <v>7234</v>
      </c>
      <c r="E226" s="764" t="s">
        <v>6845</v>
      </c>
      <c r="F226" s="768">
        <v>35888</v>
      </c>
      <c r="G226" s="766">
        <v>709063.12</v>
      </c>
    </row>
    <row r="227" spans="1:7" ht="27.6" customHeight="1">
      <c r="A227" s="763">
        <v>215</v>
      </c>
      <c r="B227" s="763" t="s">
        <v>7157</v>
      </c>
      <c r="C227" s="763" t="s">
        <v>7235</v>
      </c>
      <c r="D227" s="763" t="s">
        <v>7234</v>
      </c>
      <c r="E227" s="764" t="s">
        <v>6845</v>
      </c>
      <c r="F227" s="768">
        <v>35888</v>
      </c>
      <c r="G227" s="766">
        <v>145396.85999999999</v>
      </c>
    </row>
    <row r="228" spans="1:7" ht="27" customHeight="1">
      <c r="A228" s="763">
        <v>216</v>
      </c>
      <c r="B228" s="763" t="s">
        <v>7157</v>
      </c>
      <c r="C228" s="763" t="s">
        <v>7236</v>
      </c>
      <c r="D228" s="763" t="s">
        <v>7234</v>
      </c>
      <c r="E228" s="764" t="s">
        <v>6845</v>
      </c>
      <c r="F228" s="768">
        <v>35888</v>
      </c>
      <c r="G228" s="766">
        <v>7538941.8300000001</v>
      </c>
    </row>
    <row r="229" spans="1:7" ht="28.9" customHeight="1">
      <c r="A229" s="763">
        <v>217</v>
      </c>
      <c r="B229" s="763" t="s">
        <v>7157</v>
      </c>
      <c r="C229" s="763" t="s">
        <v>7237</v>
      </c>
      <c r="D229" s="763" t="s">
        <v>7191</v>
      </c>
      <c r="E229" s="764" t="s">
        <v>6845</v>
      </c>
      <c r="F229" s="768">
        <v>35888</v>
      </c>
      <c r="G229" s="766">
        <v>2275169.06</v>
      </c>
    </row>
    <row r="230" spans="1:7" ht="22.15" customHeight="1">
      <c r="A230" s="763">
        <v>218</v>
      </c>
      <c r="B230" s="763" t="s">
        <v>7157</v>
      </c>
      <c r="C230" s="763" t="s">
        <v>7238</v>
      </c>
      <c r="D230" s="763" t="s">
        <v>7159</v>
      </c>
      <c r="E230" s="764" t="s">
        <v>6845</v>
      </c>
      <c r="F230" s="768">
        <v>35888</v>
      </c>
      <c r="G230" s="766">
        <v>794692.07</v>
      </c>
    </row>
    <row r="231" spans="1:7" ht="28.9" customHeight="1">
      <c r="A231" s="763">
        <v>219</v>
      </c>
      <c r="B231" s="763" t="s">
        <v>7157</v>
      </c>
      <c r="C231" s="763" t="s">
        <v>7239</v>
      </c>
      <c r="D231" s="763" t="s">
        <v>7159</v>
      </c>
      <c r="E231" s="764" t="s">
        <v>6845</v>
      </c>
      <c r="F231" s="768">
        <v>35888</v>
      </c>
      <c r="G231" s="766">
        <v>771542.1</v>
      </c>
    </row>
    <row r="232" spans="1:7" ht="23.45" customHeight="1">
      <c r="A232" s="763">
        <v>220</v>
      </c>
      <c r="B232" s="763" t="s">
        <v>7157</v>
      </c>
      <c r="C232" s="763" t="s">
        <v>7240</v>
      </c>
      <c r="D232" s="763" t="s">
        <v>7159</v>
      </c>
      <c r="E232" s="764" t="s">
        <v>6845</v>
      </c>
      <c r="F232" s="768">
        <v>35888</v>
      </c>
      <c r="G232" s="766">
        <v>1880408.38</v>
      </c>
    </row>
    <row r="233" spans="1:7" ht="31.9" customHeight="1">
      <c r="A233" s="763">
        <v>221</v>
      </c>
      <c r="B233" s="763" t="s">
        <v>7157</v>
      </c>
      <c r="C233" s="763" t="s">
        <v>7241</v>
      </c>
      <c r="D233" s="763" t="s">
        <v>7159</v>
      </c>
      <c r="E233" s="764" t="s">
        <v>6845</v>
      </c>
      <c r="F233" s="768">
        <v>35888</v>
      </c>
      <c r="G233" s="766">
        <v>2131127.11</v>
      </c>
    </row>
    <row r="234" spans="1:7" ht="23.45" customHeight="1">
      <c r="A234" s="763">
        <v>222</v>
      </c>
      <c r="B234" s="763" t="s">
        <v>7157</v>
      </c>
      <c r="C234" s="763" t="s">
        <v>7242</v>
      </c>
      <c r="D234" s="763" t="s">
        <v>7159</v>
      </c>
      <c r="E234" s="764" t="s">
        <v>6845</v>
      </c>
      <c r="F234" s="768">
        <v>35888</v>
      </c>
      <c r="G234" s="766">
        <v>6103547.8399999999</v>
      </c>
    </row>
    <row r="235" spans="1:7" ht="22.5">
      <c r="A235" s="763">
        <v>223</v>
      </c>
      <c r="B235" s="763" t="s">
        <v>7157</v>
      </c>
      <c r="C235" s="763" t="s">
        <v>7243</v>
      </c>
      <c r="D235" s="763" t="s">
        <v>7216</v>
      </c>
      <c r="E235" s="764" t="s">
        <v>6845</v>
      </c>
      <c r="F235" s="768">
        <v>35888</v>
      </c>
      <c r="G235" s="766">
        <v>9637176.9800000004</v>
      </c>
    </row>
    <row r="236" spans="1:7" ht="26.45" customHeight="1">
      <c r="A236" s="763">
        <v>224</v>
      </c>
      <c r="B236" s="763" t="s">
        <v>7157</v>
      </c>
      <c r="C236" s="763" t="s">
        <v>7244</v>
      </c>
      <c r="D236" s="763" t="s">
        <v>7174</v>
      </c>
      <c r="E236" s="764" t="s">
        <v>6845</v>
      </c>
      <c r="F236" s="768">
        <v>35888</v>
      </c>
      <c r="G236" s="766">
        <v>2347460.64</v>
      </c>
    </row>
    <row r="237" spans="1:7" ht="30.6" customHeight="1">
      <c r="A237" s="763">
        <v>225</v>
      </c>
      <c r="B237" s="763" t="s">
        <v>7157</v>
      </c>
      <c r="C237" s="763" t="s">
        <v>7245</v>
      </c>
      <c r="D237" s="763" t="s">
        <v>7180</v>
      </c>
      <c r="E237" s="764" t="s">
        <v>6845</v>
      </c>
      <c r="F237" s="768">
        <v>35888</v>
      </c>
      <c r="G237" s="766">
        <v>23461999.199999999</v>
      </c>
    </row>
    <row r="238" spans="1:7" ht="27" customHeight="1">
      <c r="A238" s="763">
        <v>226</v>
      </c>
      <c r="B238" s="763" t="s">
        <v>7157</v>
      </c>
      <c r="C238" s="763" t="s">
        <v>7246</v>
      </c>
      <c r="D238" s="763" t="s">
        <v>7174</v>
      </c>
      <c r="E238" s="764" t="s">
        <v>6845</v>
      </c>
      <c r="F238" s="768">
        <v>35888</v>
      </c>
      <c r="G238" s="766">
        <v>6850400.2199999997</v>
      </c>
    </row>
    <row r="239" spans="1:7" ht="24" customHeight="1">
      <c r="A239" s="763">
        <v>227</v>
      </c>
      <c r="B239" s="763" t="s">
        <v>7157</v>
      </c>
      <c r="C239" s="763" t="s">
        <v>7247</v>
      </c>
      <c r="D239" s="763" t="s">
        <v>7234</v>
      </c>
      <c r="E239" s="764" t="s">
        <v>6845</v>
      </c>
      <c r="F239" s="768" t="s">
        <v>7165</v>
      </c>
      <c r="G239" s="766">
        <v>2228651.9500000002</v>
      </c>
    </row>
    <row r="240" spans="1:7" ht="22.9" customHeight="1">
      <c r="A240" s="763">
        <v>228</v>
      </c>
      <c r="B240" s="763" t="s">
        <v>7157</v>
      </c>
      <c r="C240" s="763" t="s">
        <v>7248</v>
      </c>
      <c r="D240" s="763" t="s">
        <v>7234</v>
      </c>
      <c r="E240" s="764" t="s">
        <v>6845</v>
      </c>
      <c r="F240" s="768">
        <v>35888</v>
      </c>
      <c r="G240" s="766">
        <v>928910.44</v>
      </c>
    </row>
    <row r="241" spans="1:7" ht="24" customHeight="1">
      <c r="A241" s="763">
        <v>229</v>
      </c>
      <c r="B241" s="763" t="s">
        <v>7157</v>
      </c>
      <c r="C241" s="769" t="s">
        <v>7249</v>
      </c>
      <c r="D241" s="769" t="s">
        <v>7250</v>
      </c>
      <c r="E241" s="764" t="s">
        <v>6845</v>
      </c>
      <c r="F241" s="768"/>
      <c r="G241" s="766">
        <v>5555645.1100000003</v>
      </c>
    </row>
    <row r="242" spans="1:7" ht="33.75">
      <c r="A242" s="763">
        <v>230</v>
      </c>
      <c r="B242" s="763" t="s">
        <v>7157</v>
      </c>
      <c r="C242" s="769" t="s">
        <v>7251</v>
      </c>
      <c r="D242" s="769" t="s">
        <v>7252</v>
      </c>
      <c r="E242" s="764" t="s">
        <v>6845</v>
      </c>
      <c r="F242" s="768"/>
      <c r="G242" s="766">
        <v>3645101.81</v>
      </c>
    </row>
    <row r="243" spans="1:7" ht="33.75">
      <c r="A243" s="763">
        <v>231</v>
      </c>
      <c r="B243" s="763" t="s">
        <v>7157</v>
      </c>
      <c r="C243" s="769" t="s">
        <v>7253</v>
      </c>
      <c r="D243" s="769" t="s">
        <v>7250</v>
      </c>
      <c r="E243" s="764" t="s">
        <v>6845</v>
      </c>
      <c r="F243" s="768"/>
      <c r="G243" s="766">
        <v>2766286.04</v>
      </c>
    </row>
    <row r="244" spans="1:7" ht="33.75">
      <c r="A244" s="763">
        <v>232</v>
      </c>
      <c r="B244" s="763" t="s">
        <v>7157</v>
      </c>
      <c r="C244" s="769" t="s">
        <v>7254</v>
      </c>
      <c r="D244" s="769" t="s">
        <v>7255</v>
      </c>
      <c r="E244" s="764" t="s">
        <v>6845</v>
      </c>
      <c r="F244" s="768"/>
      <c r="G244" s="766">
        <v>23461999.199999999</v>
      </c>
    </row>
    <row r="245" spans="1:7" ht="25.9" customHeight="1">
      <c r="A245" s="763">
        <v>233</v>
      </c>
      <c r="B245" s="763" t="s">
        <v>7157</v>
      </c>
      <c r="C245" s="769" t="s">
        <v>7256</v>
      </c>
      <c r="D245" s="769" t="s">
        <v>7257</v>
      </c>
      <c r="E245" s="764" t="s">
        <v>6845</v>
      </c>
      <c r="F245" s="768"/>
      <c r="G245" s="766">
        <v>612995.51</v>
      </c>
    </row>
    <row r="246" spans="1:7" ht="28.9" customHeight="1">
      <c r="A246" s="763">
        <v>234</v>
      </c>
      <c r="B246" s="763" t="s">
        <v>7157</v>
      </c>
      <c r="C246" s="769" t="s">
        <v>7258</v>
      </c>
      <c r="D246" s="769" t="s">
        <v>7257</v>
      </c>
      <c r="E246" s="764" t="s">
        <v>6845</v>
      </c>
      <c r="F246" s="768"/>
      <c r="G246" s="766">
        <v>3981604.05</v>
      </c>
    </row>
    <row r="247" spans="1:7" ht="22.9" customHeight="1">
      <c r="A247" s="763">
        <v>235</v>
      </c>
      <c r="B247" s="763" t="s">
        <v>7157</v>
      </c>
      <c r="C247" s="769" t="s">
        <v>7259</v>
      </c>
      <c r="D247" s="769" t="s">
        <v>7257</v>
      </c>
      <c r="E247" s="764" t="s">
        <v>6845</v>
      </c>
      <c r="F247" s="768"/>
      <c r="G247" s="766">
        <v>1096641</v>
      </c>
    </row>
    <row r="248" spans="1:7" ht="26.45" customHeight="1">
      <c r="A248" s="763">
        <v>236</v>
      </c>
      <c r="B248" s="763" t="s">
        <v>7157</v>
      </c>
      <c r="C248" s="769" t="s">
        <v>7260</v>
      </c>
      <c r="D248" s="769" t="s">
        <v>7261</v>
      </c>
      <c r="E248" s="764" t="s">
        <v>6845</v>
      </c>
      <c r="F248" s="768"/>
      <c r="G248" s="766">
        <v>6156497.46</v>
      </c>
    </row>
    <row r="249" spans="1:7" ht="29.45" customHeight="1">
      <c r="A249" s="763">
        <v>237</v>
      </c>
      <c r="B249" s="763" t="s">
        <v>7157</v>
      </c>
      <c r="C249" s="769" t="s">
        <v>7262</v>
      </c>
      <c r="D249" s="769" t="s">
        <v>7263</v>
      </c>
      <c r="E249" s="764" t="s">
        <v>6845</v>
      </c>
      <c r="F249" s="768"/>
      <c r="G249" s="766">
        <v>2739800</v>
      </c>
    </row>
    <row r="250" spans="1:7" ht="26.45" customHeight="1">
      <c r="A250" s="763">
        <v>238</v>
      </c>
      <c r="B250" s="763" t="s">
        <v>7157</v>
      </c>
      <c r="C250" s="769" t="s">
        <v>7264</v>
      </c>
      <c r="D250" s="769" t="s">
        <v>7265</v>
      </c>
      <c r="E250" s="764" t="s">
        <v>6845</v>
      </c>
      <c r="F250" s="768"/>
      <c r="G250" s="766">
        <v>18595666.350000001</v>
      </c>
    </row>
    <row r="251" spans="1:7" ht="21" customHeight="1">
      <c r="A251" s="763">
        <v>239</v>
      </c>
      <c r="B251" s="763" t="s">
        <v>7157</v>
      </c>
      <c r="C251" s="769" t="s">
        <v>7266</v>
      </c>
      <c r="D251" s="769" t="s">
        <v>7267</v>
      </c>
      <c r="E251" s="764" t="s">
        <v>6845</v>
      </c>
      <c r="F251" s="768"/>
      <c r="G251" s="766">
        <v>206496.05</v>
      </c>
    </row>
    <row r="252" spans="1:7" ht="22.15" customHeight="1">
      <c r="A252" s="763">
        <v>240</v>
      </c>
      <c r="B252" s="763" t="s">
        <v>7157</v>
      </c>
      <c r="C252" s="769" t="s">
        <v>7268</v>
      </c>
      <c r="D252" s="769" t="s">
        <v>7267</v>
      </c>
      <c r="E252" s="764" t="s">
        <v>6845</v>
      </c>
      <c r="F252" s="768"/>
      <c r="G252" s="766">
        <v>187736.04</v>
      </c>
    </row>
    <row r="253" spans="1:7" ht="22.15" customHeight="1">
      <c r="A253" s="763">
        <v>241</v>
      </c>
      <c r="B253" s="763" t="s">
        <v>7157</v>
      </c>
      <c r="C253" s="769" t="s">
        <v>7269</v>
      </c>
      <c r="D253" s="769" t="s">
        <v>7267</v>
      </c>
      <c r="E253" s="764" t="s">
        <v>6845</v>
      </c>
      <c r="F253" s="768"/>
      <c r="G253" s="766">
        <v>187736.04</v>
      </c>
    </row>
    <row r="254" spans="1:7" ht="21" customHeight="1">
      <c r="A254" s="763">
        <v>242</v>
      </c>
      <c r="B254" s="763" t="s">
        <v>7157</v>
      </c>
      <c r="C254" s="769" t="s">
        <v>7270</v>
      </c>
      <c r="D254" s="769" t="s">
        <v>7267</v>
      </c>
      <c r="E254" s="764" t="s">
        <v>6845</v>
      </c>
      <c r="F254" s="768"/>
      <c r="G254" s="766">
        <v>187736.04</v>
      </c>
    </row>
    <row r="255" spans="1:7" ht="25.9" customHeight="1">
      <c r="A255" s="763">
        <v>243</v>
      </c>
      <c r="B255" s="763" t="s">
        <v>7157</v>
      </c>
      <c r="C255" s="769" t="s">
        <v>7271</v>
      </c>
      <c r="D255" s="769" t="s">
        <v>7267</v>
      </c>
      <c r="E255" s="764" t="s">
        <v>6845</v>
      </c>
      <c r="F255" s="768"/>
      <c r="G255" s="766">
        <v>187736.04</v>
      </c>
    </row>
    <row r="256" spans="1:7" ht="25.9" customHeight="1">
      <c r="A256" s="763">
        <v>244</v>
      </c>
      <c r="B256" s="763" t="s">
        <v>7157</v>
      </c>
      <c r="C256" s="769" t="s">
        <v>7272</v>
      </c>
      <c r="D256" s="769" t="s">
        <v>7267</v>
      </c>
      <c r="E256" s="764" t="s">
        <v>6845</v>
      </c>
      <c r="F256" s="768"/>
      <c r="G256" s="766">
        <v>206496.05</v>
      </c>
    </row>
    <row r="257" spans="1:7" ht="46.15" customHeight="1">
      <c r="A257" s="763">
        <v>245</v>
      </c>
      <c r="B257" s="763" t="s">
        <v>7157</v>
      </c>
      <c r="C257" s="769" t="s">
        <v>7273</v>
      </c>
      <c r="D257" s="769" t="s">
        <v>7274</v>
      </c>
      <c r="E257" s="764" t="s">
        <v>6845</v>
      </c>
      <c r="F257" s="768"/>
      <c r="G257" s="766">
        <v>2475314.9500000002</v>
      </c>
    </row>
    <row r="258" spans="1:7" ht="43.15" customHeight="1">
      <c r="A258" s="763">
        <v>246</v>
      </c>
      <c r="B258" s="763" t="s">
        <v>7157</v>
      </c>
      <c r="C258" s="769" t="s">
        <v>7275</v>
      </c>
      <c r="D258" s="769" t="s">
        <v>7274</v>
      </c>
      <c r="E258" s="764" t="s">
        <v>6845</v>
      </c>
      <c r="F258" s="768"/>
      <c r="G258" s="766">
        <v>4442240.8600000003</v>
      </c>
    </row>
    <row r="259" spans="1:7" ht="54" customHeight="1">
      <c r="A259" s="763">
        <v>247</v>
      </c>
      <c r="B259" s="763" t="s">
        <v>7157</v>
      </c>
      <c r="C259" s="769" t="s">
        <v>7276</v>
      </c>
      <c r="D259" s="769" t="s">
        <v>7274</v>
      </c>
      <c r="E259" s="764" t="s">
        <v>6845</v>
      </c>
      <c r="F259" s="768"/>
      <c r="G259" s="766">
        <v>5365037.96</v>
      </c>
    </row>
    <row r="260" spans="1:7" ht="26.45" customHeight="1">
      <c r="A260" s="763">
        <v>248</v>
      </c>
      <c r="B260" s="763" t="s">
        <v>7157</v>
      </c>
      <c r="C260" s="769" t="s">
        <v>7277</v>
      </c>
      <c r="D260" s="769" t="s">
        <v>7274</v>
      </c>
      <c r="E260" s="764" t="s">
        <v>6845</v>
      </c>
      <c r="F260" s="768"/>
      <c r="G260" s="766">
        <v>840947.46</v>
      </c>
    </row>
    <row r="261" spans="1:7" ht="25.9" customHeight="1">
      <c r="A261" s="763">
        <v>249</v>
      </c>
      <c r="B261" s="763" t="s">
        <v>7157</v>
      </c>
      <c r="C261" s="769" t="s">
        <v>7278</v>
      </c>
      <c r="D261" s="769" t="s">
        <v>7274</v>
      </c>
      <c r="E261" s="764" t="s">
        <v>6845</v>
      </c>
      <c r="F261" s="768"/>
      <c r="G261" s="766">
        <v>810825.89</v>
      </c>
    </row>
    <row r="262" spans="1:7" ht="33.75">
      <c r="A262" s="763">
        <v>250</v>
      </c>
      <c r="B262" s="763" t="s">
        <v>7157</v>
      </c>
      <c r="C262" s="769" t="s">
        <v>7279</v>
      </c>
      <c r="D262" s="769" t="s">
        <v>7255</v>
      </c>
      <c r="E262" s="764" t="s">
        <v>6845</v>
      </c>
      <c r="F262" s="768"/>
      <c r="G262" s="766">
        <v>12737860.65</v>
      </c>
    </row>
    <row r="263" spans="1:7" ht="36.75" customHeight="1">
      <c r="A263" s="787">
        <v>251</v>
      </c>
      <c r="B263" s="787" t="s">
        <v>7157</v>
      </c>
      <c r="C263" s="807" t="s">
        <v>7280</v>
      </c>
      <c r="D263" s="807" t="s">
        <v>7250</v>
      </c>
      <c r="E263" s="808" t="s">
        <v>6845</v>
      </c>
      <c r="F263" s="809"/>
      <c r="G263" s="810">
        <v>1994971.67</v>
      </c>
    </row>
    <row r="264" spans="1:7" ht="24" customHeight="1">
      <c r="A264" s="790">
        <v>109</v>
      </c>
      <c r="B264" s="811"/>
      <c r="C264" s="811"/>
      <c r="D264" s="812"/>
      <c r="E264" s="813" t="s">
        <v>7129</v>
      </c>
      <c r="F264" s="814"/>
      <c r="G264" s="795">
        <f>SUM(G155:G263)</f>
        <v>348751881.48000002</v>
      </c>
    </row>
    <row r="265" spans="1:7" ht="15.6" customHeight="1">
      <c r="A265" s="815"/>
      <c r="B265" s="815"/>
      <c r="C265" s="815"/>
      <c r="D265" s="815"/>
      <c r="E265" s="815"/>
      <c r="F265" s="816"/>
      <c r="G265" s="817"/>
    </row>
    <row r="266" spans="1:7" ht="49.9" customHeight="1">
      <c r="A266" s="802">
        <v>252</v>
      </c>
      <c r="B266" s="802" t="s">
        <v>7281</v>
      </c>
      <c r="C266" s="802" t="s">
        <v>7282</v>
      </c>
      <c r="D266" s="802" t="s">
        <v>7283</v>
      </c>
      <c r="E266" s="803" t="s">
        <v>6845</v>
      </c>
      <c r="F266" s="818">
        <v>37148</v>
      </c>
      <c r="G266" s="805">
        <v>2093180.53</v>
      </c>
    </row>
    <row r="267" spans="1:7">
      <c r="A267" s="763">
        <v>253</v>
      </c>
      <c r="B267" s="763" t="s">
        <v>7284</v>
      </c>
      <c r="C267" s="763" t="s">
        <v>7285</v>
      </c>
      <c r="D267" s="763" t="s">
        <v>7286</v>
      </c>
      <c r="E267" s="764" t="s">
        <v>6845</v>
      </c>
      <c r="F267" s="768">
        <v>35805</v>
      </c>
      <c r="G267" s="766">
        <v>1502444.46</v>
      </c>
    </row>
    <row r="268" spans="1:7" ht="33.75">
      <c r="A268" s="763">
        <v>254</v>
      </c>
      <c r="B268" s="763" t="s">
        <v>7287</v>
      </c>
      <c r="C268" s="763" t="s">
        <v>7288</v>
      </c>
      <c r="D268" s="763" t="s">
        <v>7289</v>
      </c>
      <c r="E268" s="764" t="s">
        <v>6845</v>
      </c>
      <c r="F268" s="768">
        <v>31042</v>
      </c>
      <c r="G268" s="766">
        <v>2677752</v>
      </c>
    </row>
    <row r="269" spans="1:7" ht="33.75">
      <c r="A269" s="763">
        <v>255</v>
      </c>
      <c r="B269" s="763" t="s">
        <v>7287</v>
      </c>
      <c r="C269" s="763" t="s">
        <v>7290</v>
      </c>
      <c r="D269" s="763" t="s">
        <v>7291</v>
      </c>
      <c r="E269" s="764" t="s">
        <v>6845</v>
      </c>
      <c r="F269" s="768">
        <v>37202</v>
      </c>
      <c r="G269" s="766">
        <v>608318.44999999995</v>
      </c>
    </row>
    <row r="270" spans="1:7" ht="22.5">
      <c r="A270" s="763">
        <v>256</v>
      </c>
      <c r="B270" s="763" t="s">
        <v>7287</v>
      </c>
      <c r="C270" s="763" t="s">
        <v>7292</v>
      </c>
      <c r="D270" s="763" t="s">
        <v>7287</v>
      </c>
      <c r="E270" s="764" t="s">
        <v>6845</v>
      </c>
      <c r="F270" s="768">
        <v>23007</v>
      </c>
      <c r="G270" s="766">
        <v>86713.55</v>
      </c>
    </row>
    <row r="271" spans="1:7" ht="22.5">
      <c r="A271" s="763">
        <v>257</v>
      </c>
      <c r="B271" s="763" t="s">
        <v>7287</v>
      </c>
      <c r="C271" s="763" t="s">
        <v>7293</v>
      </c>
      <c r="D271" s="763" t="s">
        <v>7294</v>
      </c>
      <c r="E271" s="764" t="s">
        <v>6845</v>
      </c>
      <c r="F271" s="768">
        <v>37790</v>
      </c>
      <c r="G271" s="766">
        <v>1024248.96</v>
      </c>
    </row>
    <row r="272" spans="1:7" ht="33.75">
      <c r="A272" s="763">
        <v>258</v>
      </c>
      <c r="B272" s="763" t="s">
        <v>7287</v>
      </c>
      <c r="C272" s="763" t="s">
        <v>7295</v>
      </c>
      <c r="D272" s="763" t="s">
        <v>7296</v>
      </c>
      <c r="E272" s="764" t="s">
        <v>6845</v>
      </c>
      <c r="F272" s="768">
        <v>38075</v>
      </c>
      <c r="G272" s="766">
        <v>81855</v>
      </c>
    </row>
    <row r="273" spans="1:7" ht="51.6" customHeight="1">
      <c r="A273" s="763">
        <v>259</v>
      </c>
      <c r="B273" s="763" t="s">
        <v>7287</v>
      </c>
      <c r="C273" s="763" t="s">
        <v>7297</v>
      </c>
      <c r="D273" s="763" t="s">
        <v>7298</v>
      </c>
      <c r="E273" s="764" t="s">
        <v>6845</v>
      </c>
      <c r="F273" s="768">
        <v>39730</v>
      </c>
      <c r="G273" s="766">
        <v>551239.42000000004</v>
      </c>
    </row>
    <row r="274" spans="1:7" ht="22.5">
      <c r="A274" s="763">
        <v>260</v>
      </c>
      <c r="B274" s="763" t="s">
        <v>7299</v>
      </c>
      <c r="C274" s="763" t="s">
        <v>7145</v>
      </c>
      <c r="D274" s="763" t="s">
        <v>7300</v>
      </c>
      <c r="E274" s="764" t="s">
        <v>6845</v>
      </c>
      <c r="F274" s="768">
        <v>38075</v>
      </c>
      <c r="G274" s="766">
        <v>19200</v>
      </c>
    </row>
    <row r="275" spans="1:7" ht="51" customHeight="1">
      <c r="A275" s="763">
        <v>261</v>
      </c>
      <c r="B275" s="763" t="s">
        <v>7301</v>
      </c>
      <c r="C275" s="763" t="s">
        <v>7302</v>
      </c>
      <c r="D275" s="763" t="s">
        <v>7303</v>
      </c>
      <c r="E275" s="764" t="s">
        <v>6845</v>
      </c>
      <c r="F275" s="768">
        <v>27558</v>
      </c>
      <c r="G275" s="766">
        <v>32000</v>
      </c>
    </row>
    <row r="276" spans="1:7" ht="48" customHeight="1">
      <c r="A276" s="763">
        <v>262</v>
      </c>
      <c r="B276" s="763" t="s">
        <v>7304</v>
      </c>
      <c r="C276" s="763" t="s">
        <v>7305</v>
      </c>
      <c r="D276" s="763" t="s">
        <v>7306</v>
      </c>
      <c r="E276" s="764" t="s">
        <v>6848</v>
      </c>
      <c r="F276" s="768"/>
      <c r="G276" s="766">
        <v>107319.92</v>
      </c>
    </row>
    <row r="277" spans="1:7" ht="33.75">
      <c r="A277" s="763">
        <v>263</v>
      </c>
      <c r="B277" s="763" t="s">
        <v>7304</v>
      </c>
      <c r="C277" s="763" t="s">
        <v>7305</v>
      </c>
      <c r="D277" s="763" t="s">
        <v>7307</v>
      </c>
      <c r="E277" s="764" t="s">
        <v>6848</v>
      </c>
      <c r="F277" s="768"/>
      <c r="G277" s="766">
        <v>49510</v>
      </c>
    </row>
    <row r="278" spans="1:7" ht="33.75">
      <c r="A278" s="763">
        <v>264</v>
      </c>
      <c r="B278" s="763" t="s">
        <v>7308</v>
      </c>
      <c r="C278" s="763" t="s">
        <v>7309</v>
      </c>
      <c r="D278" s="763" t="s">
        <v>7310</v>
      </c>
      <c r="E278" s="764" t="s">
        <v>6845</v>
      </c>
      <c r="F278" s="768">
        <v>35628</v>
      </c>
      <c r="G278" s="766">
        <v>1199740</v>
      </c>
    </row>
    <row r="279" spans="1:7" ht="25.9" customHeight="1">
      <c r="A279" s="763">
        <v>265</v>
      </c>
      <c r="B279" s="763" t="s">
        <v>7311</v>
      </c>
      <c r="C279" s="763" t="s">
        <v>7312</v>
      </c>
      <c r="D279" s="763" t="s">
        <v>7313</v>
      </c>
      <c r="E279" s="764" t="s">
        <v>6845</v>
      </c>
      <c r="F279" s="768">
        <v>23126</v>
      </c>
      <c r="G279" s="766">
        <v>37545444</v>
      </c>
    </row>
    <row r="280" spans="1:7" ht="22.5">
      <c r="A280" s="763">
        <v>266</v>
      </c>
      <c r="B280" s="763" t="s">
        <v>7314</v>
      </c>
      <c r="C280" s="763" t="s">
        <v>7315</v>
      </c>
      <c r="D280" s="763" t="s">
        <v>7313</v>
      </c>
      <c r="E280" s="764" t="s">
        <v>6845</v>
      </c>
      <c r="F280" s="768">
        <v>23126</v>
      </c>
      <c r="G280" s="766">
        <v>24000</v>
      </c>
    </row>
    <row r="281" spans="1:7" ht="26.45" customHeight="1">
      <c r="A281" s="763">
        <v>267</v>
      </c>
      <c r="B281" s="763" t="s">
        <v>1274</v>
      </c>
      <c r="C281" s="763" t="s">
        <v>7316</v>
      </c>
      <c r="D281" s="763" t="s">
        <v>7313</v>
      </c>
      <c r="E281" s="764" t="s">
        <v>6845</v>
      </c>
      <c r="F281" s="768">
        <v>23126</v>
      </c>
      <c r="G281" s="766">
        <v>29184000</v>
      </c>
    </row>
    <row r="282" spans="1:7" ht="39.6" customHeight="1">
      <c r="A282" s="763">
        <v>268</v>
      </c>
      <c r="B282" s="763" t="s">
        <v>1274</v>
      </c>
      <c r="C282" s="763" t="s">
        <v>7317</v>
      </c>
      <c r="D282" s="763" t="s">
        <v>7318</v>
      </c>
      <c r="E282" s="764" t="s">
        <v>6845</v>
      </c>
      <c r="F282" s="768">
        <v>22916</v>
      </c>
      <c r="G282" s="766">
        <v>274650</v>
      </c>
    </row>
    <row r="283" spans="1:7" ht="26.45" customHeight="1">
      <c r="A283" s="763">
        <v>269</v>
      </c>
      <c r="B283" s="763" t="s">
        <v>1274</v>
      </c>
      <c r="C283" s="763" t="s">
        <v>7319</v>
      </c>
      <c r="D283" s="763" t="s">
        <v>7320</v>
      </c>
      <c r="E283" s="764" t="s">
        <v>6845</v>
      </c>
      <c r="F283" s="768">
        <v>28171</v>
      </c>
      <c r="G283" s="766">
        <v>1364250</v>
      </c>
    </row>
    <row r="284" spans="1:7" ht="37.9" customHeight="1">
      <c r="A284" s="763">
        <v>270</v>
      </c>
      <c r="B284" s="763" t="s">
        <v>1274</v>
      </c>
      <c r="C284" s="763" t="s">
        <v>7321</v>
      </c>
      <c r="D284" s="763" t="s">
        <v>7322</v>
      </c>
      <c r="E284" s="764" t="s">
        <v>6845</v>
      </c>
      <c r="F284" s="768">
        <v>38075</v>
      </c>
      <c r="G284" s="766">
        <v>1625332.8</v>
      </c>
    </row>
    <row r="285" spans="1:7" ht="45">
      <c r="A285" s="787">
        <v>271</v>
      </c>
      <c r="B285" s="787" t="s">
        <v>1274</v>
      </c>
      <c r="C285" s="787" t="s">
        <v>7323</v>
      </c>
      <c r="D285" s="787" t="s">
        <v>7324</v>
      </c>
      <c r="E285" s="808" t="s">
        <v>6845</v>
      </c>
      <c r="F285" s="809">
        <v>38126</v>
      </c>
      <c r="G285" s="810">
        <v>3490264.31</v>
      </c>
    </row>
    <row r="286" spans="1:7" ht="34.15" customHeight="1">
      <c r="A286" s="790">
        <v>20</v>
      </c>
      <c r="B286" s="819"/>
      <c r="C286" s="819"/>
      <c r="D286" s="820"/>
      <c r="E286" s="821" t="s">
        <v>7129</v>
      </c>
      <c r="F286" s="822"/>
      <c r="G286" s="795">
        <f>SUM(G266:G285)</f>
        <v>83541463.399999991</v>
      </c>
    </row>
    <row r="287" spans="1:7" ht="27" customHeight="1">
      <c r="A287" s="815"/>
      <c r="B287" s="815"/>
      <c r="C287" s="815"/>
      <c r="D287" s="815"/>
      <c r="E287" s="815"/>
      <c r="F287" s="816"/>
      <c r="G287" s="815"/>
    </row>
    <row r="288" spans="1:7" ht="54.6" customHeight="1">
      <c r="A288" s="802">
        <v>272</v>
      </c>
      <c r="B288" s="802" t="s">
        <v>7325</v>
      </c>
      <c r="C288" s="802" t="s">
        <v>7326</v>
      </c>
      <c r="D288" s="802" t="s">
        <v>7327</v>
      </c>
      <c r="E288" s="803" t="s">
        <v>6845</v>
      </c>
      <c r="F288" s="818">
        <v>21549</v>
      </c>
      <c r="G288" s="805">
        <v>215448</v>
      </c>
    </row>
    <row r="289" spans="1:7" ht="54.6" customHeight="1">
      <c r="A289" s="763">
        <v>273</v>
      </c>
      <c r="B289" s="763" t="s">
        <v>7325</v>
      </c>
      <c r="C289" s="763" t="s">
        <v>7328</v>
      </c>
      <c r="D289" s="763" t="s">
        <v>7329</v>
      </c>
      <c r="E289" s="764" t="s">
        <v>6845</v>
      </c>
      <c r="F289" s="768">
        <v>24059</v>
      </c>
      <c r="G289" s="766">
        <v>63321.599999999999</v>
      </c>
    </row>
    <row r="290" spans="1:7" ht="56.45" customHeight="1">
      <c r="A290" s="763">
        <v>274</v>
      </c>
      <c r="B290" s="763" t="s">
        <v>7330</v>
      </c>
      <c r="C290" s="763" t="s">
        <v>7331</v>
      </c>
      <c r="D290" s="763" t="s">
        <v>7332</v>
      </c>
      <c r="E290" s="764" t="s">
        <v>6845</v>
      </c>
      <c r="F290" s="768">
        <v>29358</v>
      </c>
      <c r="G290" s="766">
        <v>4102008.84</v>
      </c>
    </row>
    <row r="291" spans="1:7" s="767" customFormat="1" ht="34.9" customHeight="1">
      <c r="A291" s="763">
        <v>275</v>
      </c>
      <c r="B291" s="763" t="s">
        <v>7330</v>
      </c>
      <c r="C291" s="763" t="s">
        <v>7333</v>
      </c>
      <c r="D291" s="763" t="s">
        <v>7334</v>
      </c>
      <c r="E291" s="764" t="s">
        <v>6845</v>
      </c>
      <c r="F291" s="768">
        <v>36329</v>
      </c>
      <c r="G291" s="766">
        <v>326854.68</v>
      </c>
    </row>
    <row r="292" spans="1:7" s="767" customFormat="1" ht="44.45" customHeight="1">
      <c r="A292" s="763">
        <v>276</v>
      </c>
      <c r="B292" s="763" t="s">
        <v>7330</v>
      </c>
      <c r="C292" s="763" t="s">
        <v>7335</v>
      </c>
      <c r="D292" s="763" t="s">
        <v>7336</v>
      </c>
      <c r="E292" s="764" t="s">
        <v>6845</v>
      </c>
      <c r="F292" s="768">
        <v>36329</v>
      </c>
      <c r="G292" s="766">
        <v>179379.20000000001</v>
      </c>
    </row>
    <row r="293" spans="1:7" ht="33.75">
      <c r="A293" s="763">
        <v>277</v>
      </c>
      <c r="B293" s="763" t="s">
        <v>7330</v>
      </c>
      <c r="C293" s="763" t="s">
        <v>7337</v>
      </c>
      <c r="D293" s="763" t="s">
        <v>7338</v>
      </c>
      <c r="E293" s="764" t="s">
        <v>6845</v>
      </c>
      <c r="F293" s="768">
        <v>36329</v>
      </c>
      <c r="G293" s="766">
        <v>581977.59999999998</v>
      </c>
    </row>
    <row r="294" spans="1:7" ht="47.45" customHeight="1">
      <c r="A294" s="763">
        <v>278</v>
      </c>
      <c r="B294" s="763" t="s">
        <v>1253</v>
      </c>
      <c r="C294" s="763" t="s">
        <v>7339</v>
      </c>
      <c r="D294" s="763" t="s">
        <v>7340</v>
      </c>
      <c r="E294" s="764" t="s">
        <v>6845</v>
      </c>
      <c r="F294" s="768">
        <v>35550</v>
      </c>
      <c r="G294" s="766">
        <v>4164343.7</v>
      </c>
    </row>
    <row r="295" spans="1:7" ht="48" customHeight="1">
      <c r="A295" s="763">
        <v>279</v>
      </c>
      <c r="B295" s="763" t="s">
        <v>7341</v>
      </c>
      <c r="C295" s="763" t="s">
        <v>7342</v>
      </c>
      <c r="D295" s="763" t="s">
        <v>7343</v>
      </c>
      <c r="E295" s="764" t="s">
        <v>6845</v>
      </c>
      <c r="F295" s="768">
        <v>25347</v>
      </c>
      <c r="G295" s="766">
        <v>60606.7</v>
      </c>
    </row>
    <row r="296" spans="1:7" ht="44.45" customHeight="1">
      <c r="A296" s="763">
        <v>280</v>
      </c>
      <c r="B296" s="763" t="s">
        <v>7344</v>
      </c>
      <c r="C296" s="763" t="s">
        <v>7345</v>
      </c>
      <c r="D296" s="763" t="s">
        <v>7346</v>
      </c>
      <c r="E296" s="764" t="s">
        <v>6845</v>
      </c>
      <c r="F296" s="768">
        <v>17649</v>
      </c>
      <c r="G296" s="766">
        <v>14127388.76</v>
      </c>
    </row>
    <row r="297" spans="1:7" ht="39" customHeight="1">
      <c r="A297" s="763">
        <v>281</v>
      </c>
      <c r="B297" s="763" t="s">
        <v>7344</v>
      </c>
      <c r="C297" s="763" t="s">
        <v>7347</v>
      </c>
      <c r="D297" s="763" t="s">
        <v>7348</v>
      </c>
      <c r="E297" s="764" t="s">
        <v>6845</v>
      </c>
      <c r="F297" s="768">
        <v>31602</v>
      </c>
      <c r="G297" s="766">
        <v>103700</v>
      </c>
    </row>
    <row r="298" spans="1:7" ht="33.75">
      <c r="A298" s="763">
        <v>282</v>
      </c>
      <c r="B298" s="763" t="s">
        <v>7349</v>
      </c>
      <c r="C298" s="763" t="s">
        <v>7350</v>
      </c>
      <c r="D298" s="763" t="s">
        <v>7351</v>
      </c>
      <c r="E298" s="764" t="s">
        <v>6845</v>
      </c>
      <c r="F298" s="768">
        <v>22162</v>
      </c>
      <c r="G298" s="766">
        <v>92206.95</v>
      </c>
    </row>
    <row r="299" spans="1:7" ht="33.75">
      <c r="A299" s="763">
        <v>283</v>
      </c>
      <c r="B299" s="763" t="s">
        <v>7352</v>
      </c>
      <c r="C299" s="763" t="s">
        <v>7353</v>
      </c>
      <c r="D299" s="763" t="s">
        <v>7354</v>
      </c>
      <c r="E299" s="764" t="s">
        <v>6848</v>
      </c>
      <c r="F299" s="768"/>
      <c r="G299" s="766">
        <v>98690.87</v>
      </c>
    </row>
    <row r="300" spans="1:7" ht="33.75">
      <c r="A300" s="763">
        <v>284</v>
      </c>
      <c r="B300" s="763" t="s">
        <v>7344</v>
      </c>
      <c r="C300" s="763" t="s">
        <v>7326</v>
      </c>
      <c r="D300" s="763" t="s">
        <v>7355</v>
      </c>
      <c r="E300" s="764" t="s">
        <v>6848</v>
      </c>
      <c r="F300" s="768"/>
      <c r="G300" s="766">
        <v>40000</v>
      </c>
    </row>
    <row r="301" spans="1:7" ht="33.75">
      <c r="A301" s="763">
        <v>285</v>
      </c>
      <c r="B301" s="763" t="s">
        <v>7344</v>
      </c>
      <c r="C301" s="763" t="s">
        <v>7356</v>
      </c>
      <c r="D301" s="763" t="s">
        <v>7357</v>
      </c>
      <c r="E301" s="764" t="s">
        <v>6845</v>
      </c>
      <c r="F301" s="768">
        <v>22916</v>
      </c>
      <c r="G301" s="766">
        <v>911658.19</v>
      </c>
    </row>
    <row r="302" spans="1:7" ht="33" customHeight="1">
      <c r="A302" s="763">
        <v>286</v>
      </c>
      <c r="B302" s="763" t="s">
        <v>7358</v>
      </c>
      <c r="C302" s="763" t="s">
        <v>7359</v>
      </c>
      <c r="D302" s="763" t="s">
        <v>7360</v>
      </c>
      <c r="E302" s="764" t="s">
        <v>6848</v>
      </c>
      <c r="F302" s="768"/>
      <c r="G302" s="766">
        <v>6494215.2000000002</v>
      </c>
    </row>
    <row r="303" spans="1:7" ht="33.75">
      <c r="A303" s="787">
        <v>287</v>
      </c>
      <c r="B303" s="787" t="s">
        <v>7352</v>
      </c>
      <c r="C303" s="787" t="s">
        <v>7361</v>
      </c>
      <c r="D303" s="787" t="s">
        <v>7362</v>
      </c>
      <c r="E303" s="808" t="s">
        <v>6848</v>
      </c>
      <c r="F303" s="809"/>
      <c r="G303" s="810">
        <v>9061378.6300000008</v>
      </c>
    </row>
    <row r="304" spans="1:7" ht="78" customHeight="1">
      <c r="A304" s="790">
        <v>16</v>
      </c>
      <c r="B304" s="819"/>
      <c r="C304" s="819"/>
      <c r="D304" s="820"/>
      <c r="E304" s="813" t="s">
        <v>7129</v>
      </c>
      <c r="F304" s="814"/>
      <c r="G304" s="795">
        <f>SUM(G288:G303)</f>
        <v>40623178.920000002</v>
      </c>
    </row>
    <row r="305" spans="1:7" ht="28.5" customHeight="1">
      <c r="A305" s="823"/>
      <c r="B305" s="824"/>
      <c r="C305" s="824"/>
      <c r="D305" s="824"/>
      <c r="E305" s="825"/>
      <c r="F305" s="826"/>
      <c r="G305" s="827"/>
    </row>
    <row r="306" spans="1:7" ht="33.75">
      <c r="A306" s="802">
        <v>288</v>
      </c>
      <c r="B306" s="802" t="s">
        <v>7363</v>
      </c>
      <c r="C306" s="802" t="s">
        <v>7364</v>
      </c>
      <c r="D306" s="802" t="s">
        <v>7365</v>
      </c>
      <c r="E306" s="803" t="s">
        <v>6845</v>
      </c>
      <c r="F306" s="818">
        <v>35110</v>
      </c>
      <c r="G306" s="805">
        <v>5344083.5199999996</v>
      </c>
    </row>
    <row r="307" spans="1:7" ht="43.15" customHeight="1">
      <c r="A307" s="787">
        <v>289</v>
      </c>
      <c r="B307" s="787" t="s">
        <v>7366</v>
      </c>
      <c r="C307" s="787" t="s">
        <v>7367</v>
      </c>
      <c r="D307" s="787" t="s">
        <v>7368</v>
      </c>
      <c r="E307" s="808" t="s">
        <v>6848</v>
      </c>
      <c r="F307" s="828"/>
      <c r="G307" s="810">
        <v>25700</v>
      </c>
    </row>
    <row r="308" spans="1:7" ht="96" customHeight="1">
      <c r="A308" s="790">
        <v>2</v>
      </c>
      <c r="B308" s="819"/>
      <c r="C308" s="819"/>
      <c r="D308" s="820"/>
      <c r="E308" s="813" t="s">
        <v>7129</v>
      </c>
      <c r="F308" s="814"/>
      <c r="G308" s="795">
        <f>SUM(G306:G307)</f>
        <v>5369783.5199999996</v>
      </c>
    </row>
    <row r="309" spans="1:7" ht="20.45" customHeight="1">
      <c r="A309" s="829"/>
      <c r="B309" s="830"/>
      <c r="C309" s="829"/>
      <c r="D309" s="829"/>
      <c r="E309" s="829"/>
      <c r="F309" s="831"/>
      <c r="G309" s="832"/>
    </row>
    <row r="310" spans="1:7" ht="48.6" customHeight="1">
      <c r="A310" s="802">
        <v>290</v>
      </c>
      <c r="B310" s="802" t="s">
        <v>7369</v>
      </c>
      <c r="C310" s="802" t="s">
        <v>7370</v>
      </c>
      <c r="D310" s="802" t="s">
        <v>7371</v>
      </c>
      <c r="E310" s="803" t="s">
        <v>6845</v>
      </c>
      <c r="F310" s="818">
        <v>38938</v>
      </c>
      <c r="G310" s="805">
        <v>15211052.439999999</v>
      </c>
    </row>
    <row r="311" spans="1:7" ht="50.45" customHeight="1">
      <c r="A311" s="763">
        <v>291</v>
      </c>
      <c r="B311" s="763" t="s">
        <v>7372</v>
      </c>
      <c r="C311" s="763" t="s">
        <v>7373</v>
      </c>
      <c r="D311" s="763" t="s">
        <v>7374</v>
      </c>
      <c r="E311" s="764" t="s">
        <v>6845</v>
      </c>
      <c r="F311" s="768">
        <v>35494</v>
      </c>
      <c r="G311" s="766">
        <v>1156872</v>
      </c>
    </row>
    <row r="312" spans="1:7" ht="48.6" customHeight="1">
      <c r="A312" s="763">
        <v>292</v>
      </c>
      <c r="B312" s="763" t="s">
        <v>7372</v>
      </c>
      <c r="C312" s="763" t="s">
        <v>7375</v>
      </c>
      <c r="D312" s="763" t="s">
        <v>7376</v>
      </c>
      <c r="E312" s="764" t="s">
        <v>6845</v>
      </c>
      <c r="F312" s="768">
        <v>23835</v>
      </c>
      <c r="G312" s="766">
        <v>723780</v>
      </c>
    </row>
    <row r="313" spans="1:7" ht="25.15" customHeight="1">
      <c r="A313" s="787">
        <v>293</v>
      </c>
      <c r="B313" s="787" t="s">
        <v>7377</v>
      </c>
      <c r="C313" s="787" t="s">
        <v>7378</v>
      </c>
      <c r="D313" s="787" t="s">
        <v>7379</v>
      </c>
      <c r="E313" s="808" t="s">
        <v>6845</v>
      </c>
      <c r="F313" s="809">
        <v>39199</v>
      </c>
      <c r="G313" s="810">
        <v>9355165.5099999998</v>
      </c>
    </row>
    <row r="314" spans="1:7" ht="81.599999999999994" customHeight="1">
      <c r="A314" s="833">
        <v>4</v>
      </c>
      <c r="B314" s="819"/>
      <c r="C314" s="819"/>
      <c r="D314" s="820"/>
      <c r="E314" s="813" t="s">
        <v>7129</v>
      </c>
      <c r="F314" s="814"/>
      <c r="G314" s="795">
        <f>SUM(G310:G313)</f>
        <v>26446869.949999996</v>
      </c>
    </row>
    <row r="315" spans="1:7" ht="21" customHeight="1">
      <c r="A315" s="834"/>
      <c r="B315" s="824"/>
      <c r="C315" s="824"/>
      <c r="D315" s="824"/>
      <c r="E315" s="825"/>
      <c r="F315" s="826"/>
      <c r="G315" s="827"/>
    </row>
    <row r="316" spans="1:7" ht="22.5">
      <c r="A316" s="802">
        <v>294</v>
      </c>
      <c r="B316" s="802" t="s">
        <v>7380</v>
      </c>
      <c r="C316" s="802" t="s">
        <v>7364</v>
      </c>
      <c r="D316" s="802" t="s">
        <v>7381</v>
      </c>
      <c r="E316" s="803" t="s">
        <v>6845</v>
      </c>
      <c r="F316" s="818">
        <v>34597</v>
      </c>
      <c r="G316" s="805">
        <v>724790</v>
      </c>
    </row>
    <row r="317" spans="1:7" ht="42.6" customHeight="1">
      <c r="A317" s="763">
        <v>295</v>
      </c>
      <c r="B317" s="763" t="s">
        <v>7380</v>
      </c>
      <c r="C317" s="763" t="s">
        <v>7382</v>
      </c>
      <c r="D317" s="763" t="s">
        <v>7383</v>
      </c>
      <c r="E317" s="764" t="s">
        <v>6845</v>
      </c>
      <c r="F317" s="768">
        <v>27089</v>
      </c>
      <c r="G317" s="766">
        <v>93377.57</v>
      </c>
    </row>
    <row r="318" spans="1:7" ht="22.5">
      <c r="A318" s="763">
        <v>296</v>
      </c>
      <c r="B318" s="763" t="s">
        <v>7384</v>
      </c>
      <c r="C318" s="763" t="s">
        <v>7385</v>
      </c>
      <c r="D318" s="763" t="s">
        <v>7386</v>
      </c>
      <c r="E318" s="764" t="s">
        <v>6845</v>
      </c>
      <c r="F318" s="768">
        <v>35615</v>
      </c>
      <c r="G318" s="766">
        <v>11816</v>
      </c>
    </row>
    <row r="319" spans="1:7" ht="33" customHeight="1">
      <c r="A319" s="787">
        <v>297</v>
      </c>
      <c r="B319" s="787" t="s">
        <v>7387</v>
      </c>
      <c r="C319" s="787" t="s">
        <v>7388</v>
      </c>
      <c r="D319" s="787" t="s">
        <v>7389</v>
      </c>
      <c r="E319" s="808" t="s">
        <v>6845</v>
      </c>
      <c r="F319" s="768">
        <v>35616</v>
      </c>
      <c r="G319" s="810">
        <v>23632</v>
      </c>
    </row>
    <row r="320" spans="1:7" ht="91.9" customHeight="1">
      <c r="A320" s="835">
        <v>4</v>
      </c>
      <c r="B320" s="819"/>
      <c r="C320" s="819"/>
      <c r="D320" s="820"/>
      <c r="E320" s="836" t="s">
        <v>7129</v>
      </c>
      <c r="F320" s="814"/>
      <c r="G320" s="837">
        <f>SUM(G316:G319)</f>
        <v>853615.57000000007</v>
      </c>
    </row>
    <row r="321" spans="1:7" ht="18" customHeight="1">
      <c r="A321" s="823"/>
      <c r="B321" s="824"/>
      <c r="C321" s="824"/>
      <c r="D321" s="824"/>
      <c r="E321" s="838"/>
      <c r="F321" s="826"/>
      <c r="G321" s="801"/>
    </row>
    <row r="322" spans="1:7" ht="33.75">
      <c r="A322" s="802">
        <v>298</v>
      </c>
      <c r="B322" s="802" t="s">
        <v>7390</v>
      </c>
      <c r="C322" s="802" t="s">
        <v>7391</v>
      </c>
      <c r="D322" s="802" t="s">
        <v>7392</v>
      </c>
      <c r="E322" s="803" t="s">
        <v>6845</v>
      </c>
      <c r="F322" s="818">
        <v>29972</v>
      </c>
      <c r="G322" s="805">
        <v>1507884.28</v>
      </c>
    </row>
    <row r="323" spans="1:7" ht="27" customHeight="1">
      <c r="A323" s="763">
        <v>299</v>
      </c>
      <c r="B323" s="763" t="s">
        <v>7390</v>
      </c>
      <c r="C323" s="763" t="s">
        <v>7393</v>
      </c>
      <c r="D323" s="763" t="s">
        <v>7394</v>
      </c>
      <c r="E323" s="764" t="s">
        <v>6845</v>
      </c>
      <c r="F323" s="768">
        <v>34467</v>
      </c>
      <c r="G323" s="766">
        <v>132492700.02</v>
      </c>
    </row>
    <row r="324" spans="1:7" ht="45">
      <c r="A324" s="763">
        <v>300</v>
      </c>
      <c r="B324" s="763" t="s">
        <v>7390</v>
      </c>
      <c r="C324" s="763" t="s">
        <v>7395</v>
      </c>
      <c r="D324" s="763" t="s">
        <v>7396</v>
      </c>
      <c r="E324" s="764" t="s">
        <v>6845</v>
      </c>
      <c r="F324" s="768">
        <v>17451</v>
      </c>
      <c r="G324" s="766">
        <v>35308686</v>
      </c>
    </row>
    <row r="325" spans="1:7" ht="25.9" customHeight="1">
      <c r="A325" s="763">
        <v>301</v>
      </c>
      <c r="B325" s="763" t="s">
        <v>7397</v>
      </c>
      <c r="C325" s="763" t="s">
        <v>7350</v>
      </c>
      <c r="D325" s="763" t="s">
        <v>7398</v>
      </c>
      <c r="E325" s="764" t="s">
        <v>6845</v>
      </c>
      <c r="F325" s="839">
        <v>33488</v>
      </c>
      <c r="G325" s="766">
        <v>22680</v>
      </c>
    </row>
    <row r="326" spans="1:7" ht="44.45" customHeight="1">
      <c r="A326" s="763">
        <v>302</v>
      </c>
      <c r="B326" s="763" t="s">
        <v>7399</v>
      </c>
      <c r="C326" s="763" t="s">
        <v>7400</v>
      </c>
      <c r="D326" s="763" t="s">
        <v>7401</v>
      </c>
      <c r="E326" s="764" t="s">
        <v>6845</v>
      </c>
      <c r="F326" s="768">
        <v>26163</v>
      </c>
      <c r="G326" s="766">
        <v>2156040</v>
      </c>
    </row>
    <row r="327" spans="1:7" ht="33.75">
      <c r="A327" s="763">
        <v>303</v>
      </c>
      <c r="B327" s="763" t="s">
        <v>7399</v>
      </c>
      <c r="C327" s="763" t="s">
        <v>7402</v>
      </c>
      <c r="D327" s="763" t="s">
        <v>7403</v>
      </c>
      <c r="E327" s="764" t="s">
        <v>6845</v>
      </c>
      <c r="F327" s="768">
        <v>27978</v>
      </c>
      <c r="G327" s="766">
        <v>1713507</v>
      </c>
    </row>
    <row r="328" spans="1:7" ht="36" customHeight="1">
      <c r="A328" s="763">
        <v>304</v>
      </c>
      <c r="B328" s="763" t="s">
        <v>7399</v>
      </c>
      <c r="C328" s="763" t="s">
        <v>7404</v>
      </c>
      <c r="D328" s="763" t="s">
        <v>7405</v>
      </c>
      <c r="E328" s="764" t="s">
        <v>6845</v>
      </c>
      <c r="F328" s="768">
        <v>18076</v>
      </c>
      <c r="G328" s="766">
        <v>659397.96</v>
      </c>
    </row>
    <row r="329" spans="1:7" ht="25.15" customHeight="1">
      <c r="A329" s="763">
        <v>305</v>
      </c>
      <c r="B329" s="763" t="s">
        <v>7399</v>
      </c>
      <c r="C329" s="763" t="s">
        <v>7406</v>
      </c>
      <c r="D329" s="763" t="s">
        <v>7407</v>
      </c>
      <c r="E329" s="764" t="s">
        <v>6845</v>
      </c>
      <c r="F329" s="768">
        <v>31150</v>
      </c>
      <c r="G329" s="766">
        <v>3315696</v>
      </c>
    </row>
    <row r="330" spans="1:7" ht="31.9" customHeight="1">
      <c r="A330" s="763">
        <v>306</v>
      </c>
      <c r="B330" s="763" t="s">
        <v>7408</v>
      </c>
      <c r="C330" s="763" t="s">
        <v>7409</v>
      </c>
      <c r="D330" s="769" t="s">
        <v>7410</v>
      </c>
      <c r="E330" s="764" t="s">
        <v>6848</v>
      </c>
      <c r="F330" s="768">
        <v>18076</v>
      </c>
      <c r="G330" s="766">
        <v>1445640</v>
      </c>
    </row>
    <row r="331" spans="1:7" ht="31.9" customHeight="1">
      <c r="A331" s="763">
        <v>307</v>
      </c>
      <c r="B331" s="763" t="s">
        <v>7411</v>
      </c>
      <c r="C331" s="763" t="s">
        <v>7412</v>
      </c>
      <c r="D331" s="763" t="s">
        <v>7413</v>
      </c>
      <c r="E331" s="840"/>
      <c r="F331" s="841">
        <v>38861</v>
      </c>
      <c r="G331" s="766">
        <v>1</v>
      </c>
    </row>
    <row r="332" spans="1:7" ht="31.9" customHeight="1">
      <c r="A332" s="787">
        <v>308</v>
      </c>
      <c r="B332" s="787" t="s">
        <v>7414</v>
      </c>
      <c r="C332" s="787" t="s">
        <v>7415</v>
      </c>
      <c r="D332" s="787" t="s">
        <v>7416</v>
      </c>
      <c r="E332" s="842"/>
      <c r="F332" s="809"/>
      <c r="G332" s="810">
        <v>1</v>
      </c>
    </row>
    <row r="333" spans="1:7" ht="94.15" customHeight="1">
      <c r="A333" s="790">
        <v>11</v>
      </c>
      <c r="B333" s="819"/>
      <c r="C333" s="819"/>
      <c r="D333" s="820"/>
      <c r="E333" s="813" t="s">
        <v>7129</v>
      </c>
      <c r="F333" s="814"/>
      <c r="G333" s="795">
        <f>SUM(G322:G332)</f>
        <v>178622233.26000002</v>
      </c>
    </row>
    <row r="334" spans="1:7" ht="23.25" customHeight="1">
      <c r="A334" s="815"/>
      <c r="B334" s="815"/>
      <c r="C334" s="815"/>
      <c r="D334" s="815"/>
      <c r="E334" s="815"/>
      <c r="F334" s="816"/>
      <c r="G334" s="817"/>
    </row>
    <row r="335" spans="1:7" ht="53.25" customHeight="1">
      <c r="A335" s="802">
        <v>309</v>
      </c>
      <c r="B335" s="802" t="s">
        <v>7417</v>
      </c>
      <c r="C335" s="802" t="s">
        <v>7418</v>
      </c>
      <c r="D335" s="802" t="s">
        <v>7419</v>
      </c>
      <c r="E335" s="803" t="s">
        <v>6845</v>
      </c>
      <c r="F335" s="818">
        <v>38317</v>
      </c>
      <c r="G335" s="805" t="e">
        <f>#REF!+#REF!</f>
        <v>#REF!</v>
      </c>
    </row>
    <row r="336" spans="1:7" ht="26.45" customHeight="1">
      <c r="A336" s="843">
        <v>310</v>
      </c>
      <c r="B336" s="787" t="s">
        <v>7417</v>
      </c>
      <c r="C336" s="787" t="s">
        <v>7420</v>
      </c>
      <c r="D336" s="787" t="s">
        <v>7421</v>
      </c>
      <c r="E336" s="808" t="s">
        <v>6845</v>
      </c>
      <c r="F336" s="809">
        <v>34085</v>
      </c>
      <c r="G336" s="844">
        <v>1599986</v>
      </c>
    </row>
    <row r="337" spans="1:7" ht="73.900000000000006" customHeight="1">
      <c r="A337" s="845">
        <v>2</v>
      </c>
      <c r="B337" s="819"/>
      <c r="C337" s="819"/>
      <c r="D337" s="820"/>
      <c r="E337" s="846" t="s">
        <v>7129</v>
      </c>
      <c r="F337" s="846"/>
      <c r="G337" s="847" t="e">
        <f>SUM(G335:G336)</f>
        <v>#REF!</v>
      </c>
    </row>
    <row r="338" spans="1:7" ht="16.5" customHeight="1">
      <c r="A338" s="823"/>
      <c r="B338" s="824"/>
      <c r="C338" s="824"/>
      <c r="D338" s="848"/>
      <c r="E338" s="849"/>
      <c r="F338" s="838"/>
      <c r="G338" s="827"/>
    </row>
    <row r="339" spans="1:7" ht="25.15" customHeight="1">
      <c r="A339" s="850">
        <v>310</v>
      </c>
      <c r="B339" s="851"/>
      <c r="C339" s="851"/>
      <c r="D339" s="851"/>
      <c r="E339" s="852"/>
      <c r="F339" s="852"/>
      <c r="G339" s="853" t="e">
        <f>SUM(G11:G338)/2</f>
        <v>#REF!</v>
      </c>
    </row>
    <row r="340" spans="1:7">
      <c r="A340" s="815"/>
      <c r="B340" s="815"/>
      <c r="C340" s="815"/>
      <c r="D340" s="815"/>
      <c r="E340" s="815"/>
      <c r="F340" s="815"/>
      <c r="G340" s="815"/>
    </row>
    <row r="341" spans="1:7">
      <c r="A341" s="815"/>
      <c r="B341" s="815"/>
      <c r="C341" s="815"/>
      <c r="D341" s="815"/>
      <c r="E341" s="815"/>
      <c r="F341" s="815"/>
      <c r="G341" s="815"/>
    </row>
    <row r="342" spans="1:7">
      <c r="A342" s="815"/>
      <c r="B342" s="815"/>
      <c r="C342" s="815"/>
      <c r="D342" s="815"/>
      <c r="E342" s="815"/>
      <c r="F342" s="815"/>
    </row>
    <row r="343" spans="1:7">
      <c r="A343" s="815"/>
      <c r="B343" s="815"/>
      <c r="C343" s="815"/>
      <c r="D343" s="815"/>
      <c r="E343" s="815"/>
      <c r="F343" s="815"/>
      <c r="G343" s="815"/>
    </row>
    <row r="344" spans="1:7">
      <c r="A344" s="815"/>
      <c r="B344" s="815"/>
      <c r="C344" s="815"/>
      <c r="D344" s="815"/>
      <c r="E344" s="815"/>
      <c r="F344" s="815"/>
      <c r="G344" s="815"/>
    </row>
    <row r="345" spans="1:7">
      <c r="A345" s="815"/>
      <c r="B345" s="815"/>
      <c r="C345" s="815"/>
      <c r="D345" s="815"/>
      <c r="E345" s="815"/>
      <c r="F345" s="815"/>
      <c r="G345" s="815"/>
    </row>
    <row r="346" spans="1:7">
      <c r="A346" s="815"/>
      <c r="B346" s="815"/>
      <c r="C346" s="815"/>
      <c r="D346" s="815"/>
      <c r="E346" s="815"/>
      <c r="F346" s="815"/>
      <c r="G346" s="815"/>
    </row>
    <row r="347" spans="1:7">
      <c r="A347" s="815"/>
      <c r="B347" s="815"/>
      <c r="C347" s="815"/>
      <c r="D347" s="815"/>
      <c r="E347" s="815"/>
      <c r="F347" s="815"/>
      <c r="G347" s="815"/>
    </row>
    <row r="348" spans="1:7">
      <c r="A348" s="815"/>
      <c r="B348" s="815"/>
      <c r="C348" s="815"/>
      <c r="D348" s="815"/>
      <c r="E348" s="815"/>
      <c r="F348" s="815"/>
      <c r="G348" s="815"/>
    </row>
    <row r="349" spans="1:7">
      <c r="A349" s="815"/>
      <c r="B349" s="815"/>
      <c r="C349" s="815"/>
      <c r="D349" s="815"/>
      <c r="E349" s="815"/>
      <c r="F349" s="815"/>
      <c r="G349" s="815"/>
    </row>
    <row r="350" spans="1:7">
      <c r="A350" s="815"/>
      <c r="B350" s="815"/>
      <c r="C350" s="815"/>
      <c r="D350" s="815"/>
      <c r="E350" s="815"/>
      <c r="F350" s="815"/>
      <c r="G350" s="815"/>
    </row>
    <row r="351" spans="1:7">
      <c r="A351" s="815"/>
      <c r="B351" s="815"/>
      <c r="C351" s="815"/>
      <c r="D351" s="815"/>
      <c r="E351" s="815"/>
      <c r="F351" s="815"/>
      <c r="G351" s="815"/>
    </row>
    <row r="352" spans="1:7">
      <c r="A352" s="815"/>
      <c r="B352" s="815"/>
      <c r="C352" s="815"/>
      <c r="D352" s="815"/>
      <c r="E352" s="815"/>
      <c r="F352" s="815"/>
      <c r="G352" s="815"/>
    </row>
    <row r="353" spans="1:7">
      <c r="A353" s="815"/>
      <c r="B353" s="815"/>
      <c r="C353" s="815"/>
      <c r="D353" s="815"/>
      <c r="E353" s="815"/>
      <c r="F353" s="815"/>
      <c r="G353" s="815"/>
    </row>
    <row r="354" spans="1:7">
      <c r="A354" s="815"/>
      <c r="B354" s="815"/>
      <c r="C354" s="815"/>
      <c r="D354" s="815"/>
      <c r="E354" s="815"/>
      <c r="F354" s="815"/>
      <c r="G354" s="815"/>
    </row>
    <row r="355" spans="1:7">
      <c r="A355" s="815"/>
      <c r="B355" s="815"/>
      <c r="C355" s="815"/>
      <c r="D355" s="815"/>
      <c r="E355" s="815"/>
      <c r="F355" s="815"/>
      <c r="G355" s="815"/>
    </row>
    <row r="356" spans="1:7">
      <c r="A356" s="815"/>
      <c r="B356" s="815"/>
      <c r="C356" s="815"/>
      <c r="D356" s="815"/>
      <c r="E356" s="815"/>
      <c r="F356" s="815"/>
      <c r="G356" s="815"/>
    </row>
    <row r="357" spans="1:7">
      <c r="A357" s="815"/>
      <c r="B357" s="815"/>
      <c r="C357" s="815"/>
      <c r="D357" s="815"/>
      <c r="E357" s="815"/>
      <c r="F357" s="815"/>
      <c r="G357" s="815"/>
    </row>
    <row r="358" spans="1:7">
      <c r="A358" s="815"/>
      <c r="B358" s="815"/>
      <c r="C358" s="815"/>
      <c r="D358" s="815"/>
      <c r="E358" s="815"/>
      <c r="F358" s="815"/>
      <c r="G358" s="815"/>
    </row>
    <row r="359" spans="1:7">
      <c r="A359" s="815"/>
      <c r="B359" s="815"/>
      <c r="C359" s="815"/>
      <c r="D359" s="815"/>
      <c r="E359" s="815"/>
      <c r="F359" s="815"/>
      <c r="G359" s="815"/>
    </row>
    <row r="360" spans="1:7">
      <c r="A360" s="815"/>
      <c r="B360" s="815"/>
      <c r="C360" s="815"/>
      <c r="D360" s="815"/>
      <c r="E360" s="815"/>
      <c r="F360" s="815"/>
      <c r="G360" s="815"/>
    </row>
    <row r="361" spans="1:7">
      <c r="A361" s="815"/>
      <c r="B361" s="815"/>
      <c r="C361" s="815"/>
      <c r="D361" s="815"/>
      <c r="E361" s="815"/>
      <c r="F361" s="815"/>
      <c r="G361" s="815"/>
    </row>
    <row r="362" spans="1:7">
      <c r="A362" s="815"/>
      <c r="B362" s="815"/>
      <c r="C362" s="815"/>
      <c r="D362" s="815"/>
      <c r="E362" s="815"/>
      <c r="F362" s="815"/>
      <c r="G362" s="815"/>
    </row>
    <row r="363" spans="1:7">
      <c r="A363" s="815"/>
      <c r="B363" s="815"/>
      <c r="C363" s="815"/>
      <c r="D363" s="815"/>
      <c r="E363" s="815"/>
      <c r="F363" s="815"/>
      <c r="G363" s="815"/>
    </row>
    <row r="364" spans="1:7">
      <c r="A364" s="815"/>
      <c r="B364" s="815"/>
      <c r="C364" s="815"/>
      <c r="D364" s="815"/>
      <c r="E364" s="815"/>
      <c r="F364" s="815"/>
      <c r="G364" s="815"/>
    </row>
    <row r="365" spans="1:7">
      <c r="A365" s="815"/>
      <c r="B365" s="815"/>
      <c r="C365" s="815"/>
      <c r="D365" s="815"/>
      <c r="E365" s="815"/>
      <c r="F365" s="815"/>
      <c r="G365" s="815"/>
    </row>
    <row r="366" spans="1:7">
      <c r="A366" s="815"/>
      <c r="B366" s="815"/>
      <c r="C366" s="815"/>
      <c r="D366" s="815"/>
      <c r="E366" s="815"/>
      <c r="F366" s="815"/>
      <c r="G366" s="815"/>
    </row>
    <row r="367" spans="1:7">
      <c r="A367" s="815"/>
      <c r="B367" s="815"/>
      <c r="C367" s="815"/>
      <c r="D367" s="815"/>
      <c r="E367" s="815"/>
      <c r="F367" s="815"/>
      <c r="G367" s="815"/>
    </row>
    <row r="368" spans="1:7">
      <c r="A368" s="815"/>
      <c r="B368" s="815"/>
      <c r="C368" s="815"/>
      <c r="D368" s="815"/>
      <c r="E368" s="815"/>
      <c r="F368" s="815"/>
      <c r="G368" s="815"/>
    </row>
    <row r="369" spans="1:7">
      <c r="A369" s="815"/>
      <c r="B369" s="815"/>
      <c r="C369" s="815"/>
      <c r="D369" s="815"/>
      <c r="E369" s="815"/>
      <c r="F369" s="815"/>
      <c r="G369" s="815"/>
    </row>
    <row r="370" spans="1:7">
      <c r="A370" s="815"/>
      <c r="B370" s="815"/>
      <c r="C370" s="815"/>
      <c r="D370" s="815"/>
      <c r="E370" s="815"/>
      <c r="F370" s="815"/>
      <c r="G370" s="815"/>
    </row>
    <row r="371" spans="1:7">
      <c r="A371" s="815"/>
      <c r="B371" s="815"/>
      <c r="C371" s="815"/>
      <c r="D371" s="815"/>
      <c r="E371" s="815"/>
      <c r="F371" s="815"/>
      <c r="G371" s="815"/>
    </row>
    <row r="372" spans="1:7">
      <c r="A372" s="815"/>
      <c r="B372" s="815"/>
      <c r="C372" s="815"/>
      <c r="D372" s="815"/>
      <c r="E372" s="815"/>
      <c r="F372" s="815"/>
      <c r="G372" s="815"/>
    </row>
    <row r="373" spans="1:7">
      <c r="A373" s="815"/>
      <c r="B373" s="815"/>
      <c r="C373" s="815"/>
      <c r="D373" s="815"/>
      <c r="E373" s="815"/>
      <c r="F373" s="815"/>
      <c r="G373" s="815"/>
    </row>
    <row r="374" spans="1:7">
      <c r="A374" s="815"/>
      <c r="B374" s="815"/>
      <c r="C374" s="815"/>
      <c r="D374" s="815"/>
      <c r="E374" s="815"/>
      <c r="F374" s="815"/>
      <c r="G374" s="815"/>
    </row>
    <row r="375" spans="1:7">
      <c r="A375" s="815"/>
      <c r="B375" s="815"/>
      <c r="C375" s="815"/>
      <c r="D375" s="815"/>
      <c r="E375" s="815"/>
      <c r="F375" s="815"/>
      <c r="G375" s="815"/>
    </row>
    <row r="376" spans="1:7">
      <c r="A376" s="815"/>
      <c r="B376" s="815"/>
      <c r="C376" s="815"/>
      <c r="D376" s="815"/>
      <c r="E376" s="815"/>
      <c r="F376" s="815"/>
      <c r="G376" s="815"/>
    </row>
    <row r="377" spans="1:7">
      <c r="A377" s="815"/>
      <c r="B377" s="815"/>
      <c r="C377" s="815"/>
      <c r="D377" s="815"/>
      <c r="E377" s="815"/>
      <c r="F377" s="815"/>
      <c r="G377" s="815"/>
    </row>
    <row r="378" spans="1:7">
      <c r="A378" s="815"/>
      <c r="B378" s="815"/>
      <c r="C378" s="815"/>
      <c r="D378" s="815"/>
      <c r="E378" s="815"/>
      <c r="F378" s="815"/>
      <c r="G378" s="815"/>
    </row>
    <row r="379" spans="1:7">
      <c r="A379" s="815"/>
      <c r="B379" s="815"/>
      <c r="C379" s="815"/>
      <c r="D379" s="815"/>
      <c r="E379" s="815"/>
      <c r="F379" s="815"/>
      <c r="G379" s="815"/>
    </row>
    <row r="380" spans="1:7">
      <c r="A380" s="815"/>
      <c r="B380" s="815"/>
      <c r="C380" s="815"/>
      <c r="D380" s="815"/>
      <c r="E380" s="815"/>
      <c r="F380" s="815"/>
      <c r="G380" s="815"/>
    </row>
    <row r="381" spans="1:7">
      <c r="A381" s="815"/>
      <c r="B381" s="815"/>
      <c r="C381" s="815"/>
      <c r="D381" s="815"/>
      <c r="E381" s="815"/>
      <c r="F381" s="815"/>
      <c r="G381" s="815"/>
    </row>
    <row r="382" spans="1:7">
      <c r="A382" s="815"/>
      <c r="B382" s="815"/>
      <c r="C382" s="815"/>
      <c r="D382" s="815"/>
      <c r="E382" s="815"/>
      <c r="F382" s="815"/>
      <c r="G382" s="815"/>
    </row>
    <row r="383" spans="1:7">
      <c r="A383" s="815"/>
      <c r="B383" s="815"/>
      <c r="C383" s="815"/>
      <c r="D383" s="815"/>
      <c r="E383" s="815"/>
      <c r="F383" s="815"/>
      <c r="G383" s="815"/>
    </row>
    <row r="384" spans="1:7">
      <c r="A384" s="815"/>
      <c r="B384" s="815"/>
      <c r="C384" s="815"/>
      <c r="D384" s="815"/>
      <c r="E384" s="815"/>
      <c r="F384" s="815"/>
      <c r="G384" s="815"/>
    </row>
    <row r="385" spans="1:7">
      <c r="A385" s="815"/>
      <c r="B385" s="815"/>
      <c r="C385" s="815"/>
      <c r="D385" s="815"/>
      <c r="E385" s="815"/>
      <c r="F385" s="815"/>
      <c r="G385" s="815"/>
    </row>
    <row r="386" spans="1:7">
      <c r="A386" s="815"/>
      <c r="B386" s="815"/>
      <c r="C386" s="815"/>
      <c r="D386" s="815"/>
      <c r="E386" s="815"/>
      <c r="F386" s="815"/>
      <c r="G386" s="815"/>
    </row>
    <row r="387" spans="1:7">
      <c r="A387" s="815"/>
      <c r="B387" s="815"/>
      <c r="C387" s="815"/>
      <c r="D387" s="815"/>
      <c r="E387" s="815"/>
      <c r="F387" s="815"/>
      <c r="G387" s="815"/>
    </row>
    <row r="388" spans="1:7">
      <c r="A388" s="815"/>
      <c r="B388" s="815"/>
      <c r="C388" s="815"/>
      <c r="D388" s="815"/>
      <c r="E388" s="815"/>
      <c r="F388" s="815"/>
      <c r="G388" s="815"/>
    </row>
    <row r="389" spans="1:7">
      <c r="A389" s="815"/>
      <c r="B389" s="815"/>
      <c r="C389" s="815"/>
      <c r="D389" s="815"/>
      <c r="E389" s="815"/>
      <c r="F389" s="815"/>
      <c r="G389" s="815"/>
    </row>
    <row r="390" spans="1:7">
      <c r="A390" s="815"/>
      <c r="B390" s="815"/>
      <c r="C390" s="815"/>
      <c r="D390" s="815"/>
      <c r="E390" s="815"/>
      <c r="F390" s="815"/>
      <c r="G390" s="815"/>
    </row>
    <row r="391" spans="1:7">
      <c r="A391" s="815"/>
      <c r="B391" s="815"/>
      <c r="C391" s="815"/>
      <c r="D391" s="815"/>
      <c r="E391" s="815"/>
      <c r="F391" s="815"/>
      <c r="G391" s="815"/>
    </row>
    <row r="392" spans="1:7">
      <c r="A392" s="815"/>
      <c r="B392" s="815"/>
      <c r="C392" s="815"/>
      <c r="D392" s="815"/>
      <c r="E392" s="815"/>
      <c r="F392" s="815"/>
      <c r="G392" s="815"/>
    </row>
    <row r="393" spans="1:7">
      <c r="A393" s="815"/>
      <c r="B393" s="815"/>
      <c r="C393" s="815"/>
      <c r="D393" s="815"/>
      <c r="E393" s="815"/>
      <c r="F393" s="815"/>
      <c r="G393" s="815"/>
    </row>
    <row r="394" spans="1:7">
      <c r="A394" s="815"/>
      <c r="B394" s="815"/>
      <c r="C394" s="815"/>
      <c r="D394" s="815"/>
      <c r="E394" s="815"/>
      <c r="F394" s="815"/>
      <c r="G394" s="815"/>
    </row>
    <row r="395" spans="1:7">
      <c r="A395" s="815"/>
      <c r="B395" s="815"/>
      <c r="C395" s="815"/>
      <c r="D395" s="815"/>
      <c r="E395" s="815"/>
      <c r="F395" s="815"/>
      <c r="G395" s="815"/>
    </row>
    <row r="396" spans="1:7">
      <c r="A396" s="815"/>
      <c r="B396" s="815"/>
      <c r="C396" s="815"/>
      <c r="D396" s="815"/>
      <c r="E396" s="815"/>
      <c r="F396" s="815"/>
      <c r="G396" s="815"/>
    </row>
    <row r="397" spans="1:7">
      <c r="A397" s="815"/>
      <c r="B397" s="815"/>
      <c r="C397" s="815"/>
      <c r="D397" s="815"/>
      <c r="E397" s="815"/>
      <c r="F397" s="815"/>
      <c r="G397" s="815"/>
    </row>
    <row r="398" spans="1:7">
      <c r="A398" s="815"/>
      <c r="B398" s="815"/>
      <c r="C398" s="815"/>
      <c r="D398" s="815"/>
      <c r="E398" s="815"/>
      <c r="F398" s="815"/>
      <c r="G398" s="815"/>
    </row>
    <row r="399" spans="1:7">
      <c r="A399" s="815"/>
      <c r="B399" s="815"/>
      <c r="C399" s="815"/>
      <c r="D399" s="815"/>
      <c r="E399" s="815"/>
      <c r="F399" s="815"/>
      <c r="G399" s="815"/>
    </row>
    <row r="400" spans="1:7">
      <c r="A400" s="815"/>
      <c r="B400" s="815"/>
      <c r="C400" s="815"/>
      <c r="D400" s="815"/>
      <c r="E400" s="815"/>
      <c r="F400" s="815"/>
      <c r="G400" s="815"/>
    </row>
    <row r="401" spans="1:7">
      <c r="A401" s="815"/>
      <c r="B401" s="815"/>
      <c r="C401" s="815"/>
      <c r="D401" s="815"/>
      <c r="E401" s="815"/>
      <c r="F401" s="815"/>
      <c r="G401" s="815"/>
    </row>
    <row r="402" spans="1:7">
      <c r="A402" s="815"/>
      <c r="B402" s="815"/>
      <c r="C402" s="815"/>
      <c r="D402" s="815"/>
      <c r="E402" s="815"/>
      <c r="F402" s="815"/>
      <c r="G402" s="815"/>
    </row>
    <row r="403" spans="1:7">
      <c r="A403" s="815"/>
      <c r="B403" s="815"/>
      <c r="C403" s="815"/>
      <c r="D403" s="815"/>
      <c r="E403" s="815"/>
      <c r="F403" s="815"/>
      <c r="G403" s="815"/>
    </row>
    <row r="404" spans="1:7">
      <c r="A404" s="815"/>
      <c r="B404" s="815"/>
      <c r="C404" s="815"/>
      <c r="D404" s="815"/>
      <c r="E404" s="815"/>
      <c r="F404" s="815"/>
      <c r="G404" s="815"/>
    </row>
    <row r="405" spans="1:7">
      <c r="A405" s="815"/>
      <c r="B405" s="815"/>
      <c r="C405" s="815"/>
      <c r="D405" s="815"/>
      <c r="E405" s="815"/>
      <c r="F405" s="815"/>
      <c r="G405" s="815"/>
    </row>
    <row r="406" spans="1:7">
      <c r="A406" s="815"/>
      <c r="B406" s="815"/>
      <c r="C406" s="815"/>
      <c r="D406" s="815"/>
      <c r="E406" s="815"/>
      <c r="F406" s="815"/>
      <c r="G406" s="815"/>
    </row>
    <row r="407" spans="1:7">
      <c r="A407" s="815"/>
      <c r="B407" s="815"/>
      <c r="C407" s="815"/>
      <c r="D407" s="815"/>
      <c r="E407" s="815"/>
      <c r="F407" s="815"/>
      <c r="G407" s="815"/>
    </row>
    <row r="408" spans="1:7">
      <c r="A408" s="815"/>
      <c r="B408" s="815"/>
      <c r="C408" s="815"/>
      <c r="D408" s="815"/>
      <c r="E408" s="815"/>
      <c r="F408" s="815"/>
      <c r="G408" s="815"/>
    </row>
    <row r="409" spans="1:7">
      <c r="A409" s="815"/>
      <c r="B409" s="815"/>
      <c r="C409" s="815"/>
      <c r="D409" s="815"/>
      <c r="E409" s="815"/>
      <c r="F409" s="815"/>
      <c r="G409" s="815"/>
    </row>
    <row r="410" spans="1:7">
      <c r="A410" s="815"/>
      <c r="B410" s="815"/>
      <c r="C410" s="815"/>
      <c r="D410" s="815"/>
      <c r="E410" s="815"/>
      <c r="F410" s="815"/>
      <c r="G410" s="815"/>
    </row>
    <row r="411" spans="1:7">
      <c r="A411" s="815"/>
      <c r="B411" s="815"/>
      <c r="C411" s="815"/>
      <c r="D411" s="815"/>
      <c r="E411" s="815"/>
      <c r="F411" s="815"/>
      <c r="G411" s="815"/>
    </row>
    <row r="412" spans="1:7">
      <c r="A412" s="815"/>
      <c r="B412" s="815"/>
      <c r="C412" s="815"/>
      <c r="D412" s="815"/>
      <c r="E412" s="815"/>
      <c r="F412" s="815"/>
      <c r="G412" s="815"/>
    </row>
    <row r="413" spans="1:7">
      <c r="A413" s="815"/>
      <c r="B413" s="815"/>
      <c r="C413" s="815"/>
      <c r="D413" s="815"/>
      <c r="E413" s="815"/>
      <c r="F413" s="815"/>
      <c r="G413" s="815"/>
    </row>
    <row r="414" spans="1:7">
      <c r="A414" s="815"/>
      <c r="B414" s="815"/>
      <c r="C414" s="815"/>
      <c r="D414" s="815"/>
      <c r="E414" s="815"/>
      <c r="F414" s="815"/>
      <c r="G414" s="815"/>
    </row>
    <row r="415" spans="1:7">
      <c r="A415" s="815"/>
      <c r="B415" s="815"/>
      <c r="C415" s="815"/>
      <c r="D415" s="815"/>
      <c r="E415" s="815"/>
      <c r="F415" s="815"/>
      <c r="G415" s="815"/>
    </row>
    <row r="416" spans="1:7">
      <c r="A416" s="815"/>
      <c r="B416" s="815"/>
      <c r="C416" s="815"/>
      <c r="D416" s="815"/>
      <c r="E416" s="815"/>
      <c r="F416" s="815"/>
      <c r="G416" s="815"/>
    </row>
    <row r="417" spans="1:7">
      <c r="A417" s="815"/>
      <c r="B417" s="815"/>
      <c r="C417" s="815"/>
      <c r="D417" s="815"/>
      <c r="E417" s="815"/>
      <c r="F417" s="815"/>
      <c r="G417" s="815"/>
    </row>
    <row r="418" spans="1:7">
      <c r="A418" s="815"/>
      <c r="B418" s="815"/>
      <c r="C418" s="815"/>
      <c r="D418" s="815"/>
      <c r="E418" s="815"/>
      <c r="F418" s="815"/>
      <c r="G418" s="815"/>
    </row>
    <row r="419" spans="1:7">
      <c r="A419" s="815"/>
      <c r="B419" s="815"/>
      <c r="C419" s="815"/>
      <c r="D419" s="815"/>
      <c r="E419" s="815"/>
      <c r="F419" s="815"/>
      <c r="G419" s="815"/>
    </row>
    <row r="420" spans="1:7">
      <c r="A420" s="815"/>
      <c r="B420" s="815"/>
      <c r="C420" s="815"/>
      <c r="D420" s="815"/>
      <c r="E420" s="815"/>
      <c r="F420" s="815"/>
      <c r="G420" s="815"/>
    </row>
    <row r="421" spans="1:7">
      <c r="A421" s="815"/>
      <c r="B421" s="815"/>
      <c r="C421" s="815"/>
      <c r="D421" s="815"/>
      <c r="E421" s="815"/>
      <c r="F421" s="815"/>
      <c r="G421" s="815"/>
    </row>
    <row r="422" spans="1:7">
      <c r="A422" s="815"/>
      <c r="B422" s="815"/>
      <c r="C422" s="815"/>
      <c r="D422" s="815"/>
      <c r="E422" s="815"/>
      <c r="F422" s="815"/>
      <c r="G422" s="815"/>
    </row>
    <row r="423" spans="1:7">
      <c r="A423" s="815"/>
      <c r="B423" s="815"/>
      <c r="C423" s="815"/>
      <c r="D423" s="815"/>
      <c r="E423" s="815"/>
      <c r="F423" s="815"/>
      <c r="G423" s="815"/>
    </row>
    <row r="424" spans="1:7">
      <c r="A424" s="815"/>
      <c r="B424" s="815"/>
      <c r="C424" s="815"/>
      <c r="D424" s="815"/>
      <c r="E424" s="815"/>
      <c r="F424" s="815"/>
      <c r="G424" s="815"/>
    </row>
    <row r="425" spans="1:7">
      <c r="A425" s="815"/>
      <c r="B425" s="815"/>
      <c r="C425" s="815"/>
      <c r="D425" s="815"/>
      <c r="E425" s="815"/>
      <c r="F425" s="815"/>
      <c r="G425" s="815"/>
    </row>
    <row r="426" spans="1:7">
      <c r="A426" s="815"/>
      <c r="B426" s="815"/>
      <c r="C426" s="815"/>
      <c r="D426" s="815"/>
      <c r="E426" s="815"/>
      <c r="F426" s="815"/>
      <c r="G426" s="815"/>
    </row>
    <row r="427" spans="1:7">
      <c r="A427" s="815"/>
      <c r="B427" s="815"/>
      <c r="C427" s="815"/>
      <c r="D427" s="815"/>
      <c r="E427" s="815"/>
      <c r="F427" s="815"/>
      <c r="G427" s="815"/>
    </row>
    <row r="428" spans="1:7">
      <c r="A428" s="815"/>
      <c r="B428" s="815"/>
      <c r="C428" s="815"/>
      <c r="D428" s="815"/>
      <c r="E428" s="815"/>
      <c r="F428" s="815"/>
      <c r="G428" s="815"/>
    </row>
    <row r="429" spans="1:7">
      <c r="A429" s="815"/>
      <c r="B429" s="815"/>
      <c r="C429" s="815"/>
      <c r="D429" s="815"/>
      <c r="E429" s="815"/>
      <c r="F429" s="815"/>
      <c r="G429" s="815"/>
    </row>
    <row r="430" spans="1:7">
      <c r="A430" s="815"/>
      <c r="B430" s="815"/>
      <c r="C430" s="815"/>
      <c r="D430" s="815"/>
      <c r="E430" s="815"/>
      <c r="F430" s="815"/>
      <c r="G430" s="815"/>
    </row>
    <row r="431" spans="1:7">
      <c r="A431" s="815"/>
      <c r="B431" s="815"/>
      <c r="C431" s="815"/>
      <c r="D431" s="815"/>
      <c r="E431" s="815"/>
      <c r="F431" s="815"/>
      <c r="G431" s="815"/>
    </row>
    <row r="432" spans="1:7">
      <c r="A432" s="815"/>
      <c r="B432" s="815"/>
      <c r="C432" s="815"/>
      <c r="D432" s="815"/>
      <c r="E432" s="815"/>
      <c r="F432" s="815"/>
      <c r="G432" s="815"/>
    </row>
    <row r="433" spans="1:7">
      <c r="A433" s="815"/>
      <c r="B433" s="815"/>
      <c r="C433" s="815"/>
      <c r="D433" s="815"/>
      <c r="E433" s="815"/>
      <c r="F433" s="815"/>
      <c r="G433" s="815"/>
    </row>
    <row r="434" spans="1:7">
      <c r="A434" s="815"/>
      <c r="B434" s="815"/>
      <c r="C434" s="815"/>
      <c r="D434" s="815"/>
      <c r="E434" s="815"/>
      <c r="F434" s="815"/>
      <c r="G434" s="815"/>
    </row>
    <row r="435" spans="1:7">
      <c r="A435" s="815"/>
      <c r="B435" s="815"/>
      <c r="C435" s="815"/>
      <c r="D435" s="815"/>
      <c r="E435" s="815"/>
      <c r="F435" s="815"/>
      <c r="G435" s="815"/>
    </row>
    <row r="436" spans="1:7">
      <c r="A436" s="815"/>
      <c r="B436" s="815"/>
      <c r="C436" s="815"/>
      <c r="D436" s="815"/>
      <c r="E436" s="815"/>
      <c r="F436" s="815"/>
      <c r="G436" s="815"/>
    </row>
    <row r="437" spans="1:7">
      <c r="A437" s="815"/>
      <c r="B437" s="815"/>
      <c r="C437" s="815"/>
      <c r="D437" s="815"/>
      <c r="E437" s="815"/>
      <c r="F437" s="815"/>
      <c r="G437" s="815"/>
    </row>
    <row r="438" spans="1:7">
      <c r="A438" s="815"/>
      <c r="B438" s="815"/>
      <c r="C438" s="815"/>
      <c r="D438" s="815"/>
      <c r="E438" s="815"/>
      <c r="F438" s="815"/>
      <c r="G438" s="815"/>
    </row>
    <row r="439" spans="1:7">
      <c r="A439" s="815"/>
      <c r="B439" s="815"/>
      <c r="C439" s="815"/>
      <c r="D439" s="815"/>
      <c r="E439" s="815"/>
      <c r="F439" s="815"/>
      <c r="G439" s="815"/>
    </row>
    <row r="440" spans="1:7">
      <c r="A440" s="815"/>
      <c r="B440" s="815"/>
      <c r="C440" s="815"/>
      <c r="D440" s="815"/>
      <c r="E440" s="815"/>
      <c r="F440" s="815"/>
      <c r="G440" s="815"/>
    </row>
    <row r="441" spans="1:7">
      <c r="A441" s="815"/>
      <c r="B441" s="815"/>
      <c r="C441" s="815"/>
      <c r="D441" s="815"/>
      <c r="E441" s="815"/>
      <c r="F441" s="815"/>
      <c r="G441" s="815"/>
    </row>
    <row r="442" spans="1:7">
      <c r="A442" s="815"/>
      <c r="B442" s="815"/>
      <c r="C442" s="815"/>
      <c r="D442" s="815"/>
      <c r="E442" s="815"/>
      <c r="F442" s="815"/>
      <c r="G442" s="815"/>
    </row>
    <row r="443" spans="1:7">
      <c r="A443" s="815"/>
      <c r="B443" s="815"/>
      <c r="C443" s="815"/>
      <c r="D443" s="815"/>
      <c r="E443" s="815"/>
      <c r="F443" s="815"/>
      <c r="G443" s="815"/>
    </row>
    <row r="444" spans="1:7">
      <c r="A444" s="815"/>
      <c r="B444" s="815"/>
      <c r="C444" s="815"/>
      <c r="D444" s="815"/>
      <c r="E444" s="815"/>
      <c r="F444" s="815"/>
      <c r="G444" s="815"/>
    </row>
    <row r="445" spans="1:7">
      <c r="A445" s="815"/>
      <c r="B445" s="815"/>
      <c r="C445" s="815"/>
      <c r="D445" s="815"/>
      <c r="E445" s="815"/>
      <c r="F445" s="815"/>
      <c r="G445" s="815"/>
    </row>
    <row r="446" spans="1:7">
      <c r="A446" s="815"/>
      <c r="B446" s="815"/>
      <c r="C446" s="815"/>
      <c r="D446" s="815"/>
      <c r="E446" s="815"/>
      <c r="F446" s="815"/>
      <c r="G446" s="815"/>
    </row>
    <row r="447" spans="1:7">
      <c r="A447" s="815"/>
      <c r="B447" s="815"/>
      <c r="C447" s="815"/>
      <c r="D447" s="815"/>
      <c r="E447" s="815"/>
      <c r="F447" s="815"/>
      <c r="G447" s="815"/>
    </row>
    <row r="448" spans="1:7">
      <c r="A448" s="815"/>
      <c r="B448" s="815"/>
      <c r="C448" s="815"/>
      <c r="D448" s="815"/>
      <c r="E448" s="815"/>
      <c r="F448" s="815"/>
      <c r="G448" s="815"/>
    </row>
    <row r="449" spans="1:7">
      <c r="A449" s="815"/>
      <c r="B449" s="815"/>
      <c r="C449" s="815"/>
      <c r="D449" s="815"/>
      <c r="E449" s="815"/>
      <c r="F449" s="815"/>
      <c r="G449" s="815"/>
    </row>
    <row r="450" spans="1:7">
      <c r="A450" s="815"/>
      <c r="B450" s="815"/>
      <c r="C450" s="815"/>
      <c r="D450" s="815"/>
      <c r="E450" s="815"/>
      <c r="F450" s="815"/>
      <c r="G450" s="815"/>
    </row>
    <row r="451" spans="1:7">
      <c r="A451" s="815"/>
      <c r="B451" s="815"/>
      <c r="C451" s="815"/>
      <c r="D451" s="815"/>
      <c r="E451" s="815"/>
      <c r="F451" s="815"/>
      <c r="G451" s="815"/>
    </row>
    <row r="452" spans="1:7">
      <c r="A452" s="815"/>
      <c r="B452" s="815"/>
      <c r="C452" s="815"/>
      <c r="D452" s="815"/>
      <c r="E452" s="815"/>
      <c r="F452" s="815"/>
      <c r="G452" s="815"/>
    </row>
    <row r="453" spans="1:7">
      <c r="A453" s="815"/>
      <c r="B453" s="815"/>
      <c r="C453" s="815"/>
      <c r="D453" s="815"/>
      <c r="E453" s="815"/>
      <c r="F453" s="815"/>
      <c r="G453" s="815"/>
    </row>
    <row r="454" spans="1:7">
      <c r="A454" s="815"/>
      <c r="B454" s="815"/>
      <c r="C454" s="815"/>
      <c r="D454" s="815"/>
      <c r="E454" s="815"/>
      <c r="F454" s="815"/>
      <c r="G454" s="815"/>
    </row>
    <row r="455" spans="1:7">
      <c r="A455" s="815"/>
      <c r="B455" s="815"/>
      <c r="C455" s="815"/>
      <c r="D455" s="815"/>
      <c r="E455" s="815"/>
      <c r="F455" s="815"/>
      <c r="G455" s="815"/>
    </row>
    <row r="456" spans="1:7">
      <c r="A456" s="815"/>
      <c r="B456" s="815"/>
      <c r="C456" s="815"/>
      <c r="D456" s="815"/>
      <c r="E456" s="815"/>
      <c r="F456" s="815"/>
      <c r="G456" s="815"/>
    </row>
    <row r="457" spans="1:7">
      <c r="A457" s="815"/>
      <c r="B457" s="815"/>
      <c r="C457" s="815"/>
      <c r="D457" s="815"/>
      <c r="E457" s="815"/>
      <c r="F457" s="815"/>
      <c r="G457" s="815"/>
    </row>
    <row r="458" spans="1:7">
      <c r="A458" s="815"/>
      <c r="B458" s="815"/>
      <c r="C458" s="815"/>
      <c r="D458" s="815"/>
      <c r="E458" s="815"/>
      <c r="F458" s="815"/>
      <c r="G458" s="815"/>
    </row>
    <row r="459" spans="1:7">
      <c r="A459" s="815"/>
      <c r="B459" s="815"/>
      <c r="C459" s="815"/>
      <c r="D459" s="815"/>
      <c r="E459" s="815"/>
      <c r="F459" s="815"/>
      <c r="G459" s="815"/>
    </row>
    <row r="460" spans="1:7">
      <c r="A460" s="815"/>
      <c r="B460" s="815"/>
      <c r="C460" s="815"/>
      <c r="D460" s="815"/>
      <c r="E460" s="815"/>
      <c r="F460" s="815"/>
      <c r="G460" s="815"/>
    </row>
    <row r="461" spans="1:7">
      <c r="A461" s="815"/>
      <c r="B461" s="815"/>
      <c r="C461" s="815"/>
      <c r="D461" s="815"/>
      <c r="E461" s="815"/>
      <c r="F461" s="815"/>
      <c r="G461" s="815"/>
    </row>
    <row r="462" spans="1:7">
      <c r="A462" s="815"/>
      <c r="B462" s="815"/>
      <c r="C462" s="815"/>
      <c r="D462" s="815"/>
      <c r="E462" s="815"/>
      <c r="F462" s="815"/>
      <c r="G462" s="815"/>
    </row>
    <row r="463" spans="1:7">
      <c r="A463" s="815"/>
      <c r="B463" s="815"/>
      <c r="C463" s="815"/>
      <c r="D463" s="815"/>
      <c r="E463" s="815"/>
      <c r="F463" s="815"/>
      <c r="G463" s="815"/>
    </row>
    <row r="464" spans="1:7">
      <c r="A464" s="815"/>
      <c r="B464" s="815"/>
      <c r="C464" s="815"/>
      <c r="D464" s="815"/>
      <c r="E464" s="815"/>
      <c r="F464" s="815"/>
      <c r="G464" s="815"/>
    </row>
    <row r="465" spans="1:7">
      <c r="A465" s="815"/>
      <c r="B465" s="815"/>
      <c r="C465" s="815"/>
      <c r="D465" s="815"/>
      <c r="E465" s="815"/>
      <c r="F465" s="815"/>
      <c r="G465" s="815"/>
    </row>
    <row r="466" spans="1:7">
      <c r="A466" s="815"/>
      <c r="B466" s="815"/>
      <c r="C466" s="815"/>
      <c r="D466" s="815"/>
      <c r="E466" s="815"/>
      <c r="F466" s="815"/>
      <c r="G466" s="815"/>
    </row>
    <row r="467" spans="1:7">
      <c r="A467" s="815"/>
      <c r="B467" s="815"/>
      <c r="C467" s="815"/>
      <c r="D467" s="815"/>
      <c r="E467" s="815"/>
      <c r="F467" s="815"/>
      <c r="G467" s="815"/>
    </row>
    <row r="468" spans="1:7">
      <c r="A468" s="815"/>
      <c r="B468" s="815"/>
      <c r="C468" s="815"/>
      <c r="D468" s="815"/>
      <c r="E468" s="815"/>
      <c r="F468" s="815"/>
      <c r="G468" s="815"/>
    </row>
    <row r="469" spans="1:7">
      <c r="A469" s="815"/>
      <c r="B469" s="815"/>
      <c r="C469" s="815"/>
      <c r="D469" s="815"/>
      <c r="E469" s="815"/>
      <c r="F469" s="815"/>
      <c r="G469" s="815"/>
    </row>
    <row r="470" spans="1:7">
      <c r="A470" s="815"/>
      <c r="B470" s="815"/>
      <c r="C470" s="815"/>
      <c r="D470" s="815"/>
      <c r="E470" s="815"/>
      <c r="F470" s="815"/>
      <c r="G470" s="815"/>
    </row>
    <row r="471" spans="1:7">
      <c r="A471" s="815"/>
      <c r="B471" s="815"/>
      <c r="C471" s="815"/>
      <c r="D471" s="815"/>
      <c r="E471" s="815"/>
      <c r="F471" s="815"/>
      <c r="G471" s="815"/>
    </row>
    <row r="472" spans="1:7">
      <c r="A472" s="815"/>
      <c r="B472" s="815"/>
      <c r="C472" s="815"/>
      <c r="D472" s="815"/>
      <c r="E472" s="815"/>
      <c r="F472" s="815"/>
      <c r="G472" s="815"/>
    </row>
    <row r="473" spans="1:7">
      <c r="A473" s="815"/>
      <c r="B473" s="815"/>
      <c r="C473" s="815"/>
      <c r="D473" s="815"/>
      <c r="E473" s="815"/>
      <c r="F473" s="815"/>
      <c r="G473" s="815"/>
    </row>
    <row r="474" spans="1:7">
      <c r="A474" s="815"/>
      <c r="B474" s="815"/>
      <c r="C474" s="815"/>
      <c r="D474" s="815"/>
      <c r="E474" s="815"/>
      <c r="F474" s="815"/>
      <c r="G474" s="815"/>
    </row>
    <row r="475" spans="1:7">
      <c r="A475" s="815"/>
      <c r="B475" s="815"/>
      <c r="C475" s="815"/>
      <c r="D475" s="815"/>
      <c r="E475" s="815"/>
      <c r="F475" s="815"/>
      <c r="G475" s="815"/>
    </row>
    <row r="476" spans="1:7">
      <c r="A476" s="815"/>
      <c r="B476" s="815"/>
      <c r="C476" s="815"/>
      <c r="D476" s="815"/>
      <c r="E476" s="815"/>
      <c r="F476" s="815"/>
      <c r="G476" s="815"/>
    </row>
    <row r="477" spans="1:7">
      <c r="A477" s="815"/>
      <c r="B477" s="815"/>
      <c r="C477" s="815"/>
      <c r="D477" s="815"/>
      <c r="E477" s="815"/>
      <c r="F477" s="815"/>
      <c r="G477" s="815"/>
    </row>
    <row r="478" spans="1:7">
      <c r="A478" s="815"/>
      <c r="B478" s="815"/>
      <c r="C478" s="815"/>
      <c r="D478" s="815"/>
      <c r="E478" s="815"/>
      <c r="F478" s="815"/>
      <c r="G478" s="815"/>
    </row>
    <row r="479" spans="1:7">
      <c r="A479" s="815"/>
      <c r="B479" s="815"/>
      <c r="C479" s="815"/>
      <c r="D479" s="815"/>
      <c r="E479" s="815"/>
      <c r="F479" s="815"/>
      <c r="G479" s="815"/>
    </row>
    <row r="480" spans="1:7">
      <c r="A480" s="815"/>
      <c r="B480" s="815"/>
      <c r="C480" s="815"/>
      <c r="D480" s="815"/>
      <c r="E480" s="815"/>
      <c r="F480" s="815"/>
      <c r="G480" s="815"/>
    </row>
    <row r="481" spans="1:7">
      <c r="A481" s="815"/>
      <c r="B481" s="815"/>
      <c r="C481" s="815"/>
      <c r="D481" s="815"/>
      <c r="E481" s="815"/>
      <c r="F481" s="815"/>
      <c r="G481" s="815"/>
    </row>
    <row r="482" spans="1:7">
      <c r="A482" s="815"/>
      <c r="B482" s="815"/>
      <c r="C482" s="815"/>
      <c r="D482" s="815"/>
      <c r="E482" s="815"/>
      <c r="F482" s="815"/>
      <c r="G482" s="815"/>
    </row>
    <row r="483" spans="1:7">
      <c r="A483" s="815"/>
      <c r="B483" s="815"/>
      <c r="C483" s="815"/>
      <c r="D483" s="815"/>
      <c r="E483" s="815"/>
      <c r="F483" s="815"/>
      <c r="G483" s="815"/>
    </row>
    <row r="484" spans="1:7">
      <c r="A484" s="815"/>
      <c r="B484" s="815"/>
      <c r="C484" s="815"/>
      <c r="D484" s="815"/>
      <c r="E484" s="815"/>
      <c r="F484" s="815"/>
      <c r="G484" s="815"/>
    </row>
    <row r="485" spans="1:7">
      <c r="A485" s="815"/>
      <c r="B485" s="815"/>
      <c r="C485" s="815"/>
      <c r="D485" s="815"/>
      <c r="E485" s="815"/>
      <c r="F485" s="815"/>
      <c r="G485" s="815"/>
    </row>
    <row r="486" spans="1:7">
      <c r="A486" s="815"/>
      <c r="B486" s="815"/>
      <c r="C486" s="815"/>
      <c r="D486" s="815"/>
      <c r="E486" s="815"/>
      <c r="F486" s="815"/>
      <c r="G486" s="815"/>
    </row>
    <row r="487" spans="1:7">
      <c r="A487" s="815"/>
      <c r="B487" s="815"/>
      <c r="C487" s="815"/>
      <c r="D487" s="815"/>
      <c r="E487" s="815"/>
      <c r="F487" s="815"/>
      <c r="G487" s="815"/>
    </row>
  </sheetData>
  <mergeCells count="18">
    <mergeCell ref="B320:D320"/>
    <mergeCell ref="B333:D333"/>
    <mergeCell ref="B337:D337"/>
    <mergeCell ref="B153:D153"/>
    <mergeCell ref="B264:D264"/>
    <mergeCell ref="B286:D286"/>
    <mergeCell ref="B304:D304"/>
    <mergeCell ref="B308:D308"/>
    <mergeCell ref="B314:D314"/>
    <mergeCell ref="A4:G4"/>
    <mergeCell ref="A5:G5"/>
    <mergeCell ref="A6:A8"/>
    <mergeCell ref="B6:B8"/>
    <mergeCell ref="C6:C8"/>
    <mergeCell ref="D6:D8"/>
    <mergeCell ref="E6:E8"/>
    <mergeCell ref="F6:F8"/>
    <mergeCell ref="G6:G8"/>
  </mergeCells>
  <pageMargins left="0.19685039370078741" right="0.19685039370078741" top="0.35433070866141736" bottom="0.51181102362204722" header="0.31496062992125984" footer="0.31496062992125984"/>
  <pageSetup paperSize="301" scale="60" orientation="landscape" r:id="rId1"/>
  <headerFooter>
    <oddFooter>&amp;C&amp;P&amp;R&amp;"AcadEref,Normal"&amp;8 &amp;"-,Normal"31/DIC/2014</oddFooter>
  </headerFooter>
  <colBreaks count="1" manualBreakCount="1">
    <brk id="8" max="1048575" man="1"/>
  </colBreaks>
  <drawing r:id="rId2"/>
</worksheet>
</file>

<file path=xl/worksheets/sheet34.xml><?xml version="1.0" encoding="utf-8"?>
<worksheet xmlns="http://schemas.openxmlformats.org/spreadsheetml/2006/main" xmlns:r="http://schemas.openxmlformats.org/officeDocument/2006/relationships">
  <sheetPr>
    <tabColor theme="8"/>
  </sheetPr>
  <dimension ref="A1:G221"/>
  <sheetViews>
    <sheetView zoomScale="75" zoomScaleNormal="75" zoomScaleSheetLayoutView="55" zoomScalePageLayoutView="40" workbookViewId="0">
      <selection activeCell="A2" sqref="A2"/>
    </sheetView>
  </sheetViews>
  <sheetFormatPr baseColWidth="10" defaultRowHeight="15"/>
  <cols>
    <col min="1" max="1" width="5.7109375" customWidth="1"/>
    <col min="2" max="2" width="13.28515625" customWidth="1"/>
    <col min="3" max="3" width="27.5703125" customWidth="1"/>
    <col min="4" max="4" width="28.140625" customWidth="1"/>
    <col min="5" max="5" width="29.5703125" customWidth="1"/>
    <col min="6" max="6" width="35.28515625" customWidth="1"/>
    <col min="7" max="7" width="26.42578125" customWidth="1"/>
  </cols>
  <sheetData>
    <row r="1" spans="1:7" ht="22.15" customHeight="1">
      <c r="A1" s="738"/>
      <c r="B1" s="739"/>
      <c r="C1" s="739"/>
      <c r="D1" s="739"/>
      <c r="E1" s="740"/>
      <c r="F1" s="740"/>
      <c r="G1" s="741"/>
    </row>
    <row r="2" spans="1:7" ht="22.15" customHeight="1">
      <c r="A2" s="738"/>
      <c r="B2" s="739"/>
      <c r="C2" s="739"/>
      <c r="D2" s="739"/>
      <c r="E2" s="740"/>
      <c r="F2" s="740"/>
      <c r="G2" s="741"/>
    </row>
    <row r="3" spans="1:7" ht="22.15" customHeight="1">
      <c r="A3" s="738"/>
      <c r="B3" s="739"/>
      <c r="C3" s="739"/>
      <c r="D3" s="739"/>
      <c r="E3" s="740"/>
      <c r="F3" s="740"/>
      <c r="G3" s="741"/>
    </row>
    <row r="4" spans="1:7" ht="22.15" customHeight="1">
      <c r="A4" s="738"/>
      <c r="B4" s="739"/>
      <c r="C4" s="739"/>
      <c r="D4" s="739"/>
      <c r="E4" s="740"/>
      <c r="F4" s="740"/>
      <c r="G4" s="741"/>
    </row>
    <row r="5" spans="1:7" ht="22.5" customHeight="1">
      <c r="A5" s="742" t="s">
        <v>7422</v>
      </c>
      <c r="B5" s="742"/>
      <c r="C5" s="742"/>
      <c r="D5" s="742"/>
      <c r="E5" s="742"/>
      <c r="F5" s="742"/>
      <c r="G5" s="742"/>
    </row>
    <row r="6" spans="1:7" ht="18.75" customHeight="1" thickBot="1">
      <c r="A6" s="854" t="s">
        <v>6836</v>
      </c>
      <c r="B6" s="854"/>
      <c r="C6" s="854"/>
      <c r="D6" s="854"/>
      <c r="E6" s="854"/>
      <c r="F6" s="854"/>
      <c r="G6" s="854"/>
    </row>
    <row r="7" spans="1:7" ht="40.9" customHeight="1" thickTop="1">
      <c r="A7" s="744" t="s">
        <v>2353</v>
      </c>
      <c r="B7" s="745" t="s">
        <v>96</v>
      </c>
      <c r="C7" s="745" t="s">
        <v>6837</v>
      </c>
      <c r="D7" s="745" t="s">
        <v>6838</v>
      </c>
      <c r="E7" s="746" t="s">
        <v>6839</v>
      </c>
      <c r="F7" s="746" t="s">
        <v>6840</v>
      </c>
      <c r="G7" s="747" t="s">
        <v>6841</v>
      </c>
    </row>
    <row r="8" spans="1:7" ht="27" customHeight="1">
      <c r="A8" s="748"/>
      <c r="B8" s="749"/>
      <c r="C8" s="749"/>
      <c r="D8" s="749"/>
      <c r="E8" s="750"/>
      <c r="F8" s="750"/>
      <c r="G8" s="751"/>
    </row>
    <row r="9" spans="1:7" ht="45" customHeight="1" thickBot="1">
      <c r="A9" s="752"/>
      <c r="B9" s="753"/>
      <c r="C9" s="753"/>
      <c r="D9" s="753"/>
      <c r="E9" s="754"/>
      <c r="F9" s="754"/>
      <c r="G9" s="755"/>
    </row>
    <row r="10" spans="1:7" ht="39.75" customHeight="1" thickTop="1">
      <c r="A10" s="756">
        <f>A32</f>
        <v>20</v>
      </c>
      <c r="B10" s="855"/>
      <c r="C10" s="855"/>
      <c r="D10" s="855"/>
      <c r="E10" s="758"/>
      <c r="F10" s="758"/>
      <c r="G10" s="759">
        <f>G32</f>
        <v>112434093.08</v>
      </c>
    </row>
    <row r="11" spans="1:7" ht="12" customHeight="1">
      <c r="A11" s="856"/>
      <c r="B11" s="856"/>
      <c r="C11" s="856"/>
      <c r="D11" s="856"/>
      <c r="E11" s="857"/>
      <c r="F11" s="857"/>
      <c r="G11" s="762"/>
    </row>
    <row r="12" spans="1:7" ht="36" customHeight="1">
      <c r="A12" s="802">
        <v>1</v>
      </c>
      <c r="B12" s="802" t="s">
        <v>6842</v>
      </c>
      <c r="C12" s="802" t="s">
        <v>7423</v>
      </c>
      <c r="D12" s="802" t="s">
        <v>7424</v>
      </c>
      <c r="E12" s="803" t="s">
        <v>6845</v>
      </c>
      <c r="F12" s="818" t="s">
        <v>7425</v>
      </c>
      <c r="G12" s="805">
        <v>9154167.5500000007</v>
      </c>
    </row>
    <row r="13" spans="1:7" ht="22.5">
      <c r="A13" s="763">
        <v>2</v>
      </c>
      <c r="B13" s="763" t="s">
        <v>6842</v>
      </c>
      <c r="C13" s="763" t="s">
        <v>7426</v>
      </c>
      <c r="D13" s="763" t="s">
        <v>7427</v>
      </c>
      <c r="E13" s="764" t="s">
        <v>7428</v>
      </c>
      <c r="F13" s="768">
        <v>16746</v>
      </c>
      <c r="G13" s="766">
        <v>4522468.22</v>
      </c>
    </row>
    <row r="14" spans="1:7" ht="30" customHeight="1">
      <c r="A14" s="763">
        <v>3</v>
      </c>
      <c r="B14" s="763" t="s">
        <v>6842</v>
      </c>
      <c r="C14" s="763" t="s">
        <v>7429</v>
      </c>
      <c r="D14" s="763" t="s">
        <v>7430</v>
      </c>
      <c r="E14" s="764" t="s">
        <v>6845</v>
      </c>
      <c r="F14" s="768">
        <v>27689</v>
      </c>
      <c r="G14" s="766">
        <v>2446076.17</v>
      </c>
    </row>
    <row r="15" spans="1:7" ht="28.15" customHeight="1">
      <c r="A15" s="763">
        <v>4</v>
      </c>
      <c r="B15" s="763" t="s">
        <v>6842</v>
      </c>
      <c r="C15" s="763" t="s">
        <v>7431</v>
      </c>
      <c r="D15" s="763" t="s">
        <v>7432</v>
      </c>
      <c r="E15" s="764" t="s">
        <v>6845</v>
      </c>
      <c r="F15" s="768" t="s">
        <v>7433</v>
      </c>
      <c r="G15" s="766">
        <v>5288739.59</v>
      </c>
    </row>
    <row r="16" spans="1:7" ht="28.9" customHeight="1">
      <c r="A16" s="763">
        <v>5</v>
      </c>
      <c r="B16" s="763" t="s">
        <v>6842</v>
      </c>
      <c r="C16" s="763" t="s">
        <v>7434</v>
      </c>
      <c r="D16" s="763" t="s">
        <v>7435</v>
      </c>
      <c r="E16" s="764" t="s">
        <v>6845</v>
      </c>
      <c r="F16" s="768">
        <v>27464</v>
      </c>
      <c r="G16" s="766">
        <v>2679083.96</v>
      </c>
    </row>
    <row r="17" spans="1:7" s="767" customFormat="1" ht="30" customHeight="1">
      <c r="A17" s="763">
        <v>6</v>
      </c>
      <c r="B17" s="763" t="s">
        <v>6842</v>
      </c>
      <c r="C17" s="763" t="s">
        <v>7436</v>
      </c>
      <c r="D17" s="763" t="s">
        <v>7437</v>
      </c>
      <c r="E17" s="764" t="s">
        <v>6845</v>
      </c>
      <c r="F17" s="765">
        <v>32752</v>
      </c>
      <c r="G17" s="766">
        <v>2141058.23</v>
      </c>
    </row>
    <row r="18" spans="1:7" ht="30" customHeight="1">
      <c r="A18" s="763">
        <v>7</v>
      </c>
      <c r="B18" s="763" t="s">
        <v>6842</v>
      </c>
      <c r="C18" s="763" t="s">
        <v>7438</v>
      </c>
      <c r="D18" s="763" t="s">
        <v>7439</v>
      </c>
      <c r="E18" s="764" t="s">
        <v>6845</v>
      </c>
      <c r="F18" s="765">
        <v>26549</v>
      </c>
      <c r="G18" s="766">
        <v>2381202.23</v>
      </c>
    </row>
    <row r="19" spans="1:7" ht="37.15" customHeight="1">
      <c r="A19" s="763">
        <v>8</v>
      </c>
      <c r="B19" s="763" t="s">
        <v>6842</v>
      </c>
      <c r="C19" s="763" t="s">
        <v>7440</v>
      </c>
      <c r="D19" s="763" t="s">
        <v>7441</v>
      </c>
      <c r="E19" s="764" t="s">
        <v>6845</v>
      </c>
      <c r="F19" s="765">
        <v>26549</v>
      </c>
      <c r="G19" s="766">
        <v>793923.74</v>
      </c>
    </row>
    <row r="20" spans="1:7" ht="22.5">
      <c r="A20" s="763">
        <v>9</v>
      </c>
      <c r="B20" s="763" t="s">
        <v>6842</v>
      </c>
      <c r="C20" s="763" t="s">
        <v>7442</v>
      </c>
      <c r="D20" s="763" t="s">
        <v>7443</v>
      </c>
      <c r="E20" s="764" t="s">
        <v>6845</v>
      </c>
      <c r="F20" s="768">
        <v>1189</v>
      </c>
      <c r="G20" s="766">
        <v>2700919.63</v>
      </c>
    </row>
    <row r="21" spans="1:7" ht="33.6" customHeight="1">
      <c r="A21" s="763">
        <v>10</v>
      </c>
      <c r="B21" s="763" t="s">
        <v>6842</v>
      </c>
      <c r="C21" s="763" t="s">
        <v>7444</v>
      </c>
      <c r="D21" s="763" t="s">
        <v>7445</v>
      </c>
      <c r="E21" s="764" t="s">
        <v>6845</v>
      </c>
      <c r="F21" s="768">
        <v>27964</v>
      </c>
      <c r="G21" s="766">
        <v>3860061.13</v>
      </c>
    </row>
    <row r="22" spans="1:7" ht="24.6" customHeight="1">
      <c r="A22" s="763">
        <v>11</v>
      </c>
      <c r="B22" s="763" t="s">
        <v>6842</v>
      </c>
      <c r="C22" s="763" t="s">
        <v>7446</v>
      </c>
      <c r="D22" s="763" t="s">
        <v>7447</v>
      </c>
      <c r="E22" s="764" t="s">
        <v>6845</v>
      </c>
      <c r="F22" s="768">
        <v>17894</v>
      </c>
      <c r="G22" s="766">
        <v>4180624.36</v>
      </c>
    </row>
    <row r="23" spans="1:7" ht="22.5">
      <c r="A23" s="763">
        <v>12</v>
      </c>
      <c r="B23" s="763" t="s">
        <v>6842</v>
      </c>
      <c r="C23" s="763" t="s">
        <v>7448</v>
      </c>
      <c r="D23" s="763" t="s">
        <v>7449</v>
      </c>
      <c r="E23" s="764" t="s">
        <v>6845</v>
      </c>
      <c r="F23" s="768">
        <v>23307</v>
      </c>
      <c r="G23" s="766">
        <v>8221040.8600000003</v>
      </c>
    </row>
    <row r="24" spans="1:7" ht="34.9" customHeight="1">
      <c r="A24" s="763">
        <v>13</v>
      </c>
      <c r="B24" s="763" t="s">
        <v>6842</v>
      </c>
      <c r="C24" s="763" t="s">
        <v>7450</v>
      </c>
      <c r="D24" s="763" t="s">
        <v>7451</v>
      </c>
      <c r="E24" s="764" t="s">
        <v>6845</v>
      </c>
      <c r="F24" s="765">
        <v>23356</v>
      </c>
      <c r="G24" s="766">
        <v>6001947.7999999998</v>
      </c>
    </row>
    <row r="25" spans="1:7" ht="22.5">
      <c r="A25" s="763">
        <v>14</v>
      </c>
      <c r="B25" s="763" t="s">
        <v>6842</v>
      </c>
      <c r="C25" s="763" t="s">
        <v>7452</v>
      </c>
      <c r="D25" s="763" t="s">
        <v>7453</v>
      </c>
      <c r="E25" s="764" t="s">
        <v>6845</v>
      </c>
      <c r="F25" s="765">
        <v>27857</v>
      </c>
      <c r="G25" s="766">
        <v>2032721.27</v>
      </c>
    </row>
    <row r="26" spans="1:7" ht="50.45" customHeight="1">
      <c r="A26" s="763">
        <v>15</v>
      </c>
      <c r="B26" s="763" t="s">
        <v>6842</v>
      </c>
      <c r="C26" s="763" t="s">
        <v>7454</v>
      </c>
      <c r="D26" s="763" t="s">
        <v>7455</v>
      </c>
      <c r="E26" s="764" t="s">
        <v>6845</v>
      </c>
      <c r="F26" s="764"/>
      <c r="G26" s="778">
        <v>22559857.359999999</v>
      </c>
    </row>
    <row r="27" spans="1:7" ht="22.5">
      <c r="A27" s="763">
        <v>16</v>
      </c>
      <c r="B27" s="763" t="s">
        <v>6842</v>
      </c>
      <c r="C27" s="763" t="s">
        <v>7456</v>
      </c>
      <c r="D27" s="763" t="s">
        <v>7457</v>
      </c>
      <c r="E27" s="764" t="s">
        <v>6848</v>
      </c>
      <c r="F27" s="764"/>
      <c r="G27" s="778">
        <v>3608688.5</v>
      </c>
    </row>
    <row r="28" spans="1:7" ht="30" customHeight="1">
      <c r="A28" s="763">
        <v>17</v>
      </c>
      <c r="B28" s="763" t="s">
        <v>6842</v>
      </c>
      <c r="C28" s="763" t="s">
        <v>7458</v>
      </c>
      <c r="D28" s="763" t="s">
        <v>7459</v>
      </c>
      <c r="E28" s="764" t="s">
        <v>6848</v>
      </c>
      <c r="F28" s="764"/>
      <c r="G28" s="778">
        <v>8255698.9500000002</v>
      </c>
    </row>
    <row r="29" spans="1:7" ht="22.5">
      <c r="A29" s="763">
        <v>18</v>
      </c>
      <c r="B29" s="763" t="s">
        <v>6842</v>
      </c>
      <c r="C29" s="763" t="s">
        <v>2644</v>
      </c>
      <c r="D29" s="763" t="s">
        <v>7460</v>
      </c>
      <c r="E29" s="764" t="s">
        <v>6848</v>
      </c>
      <c r="F29" s="764"/>
      <c r="G29" s="766">
        <v>7665595.7000000002</v>
      </c>
    </row>
    <row r="30" spans="1:7" ht="33.75">
      <c r="A30" s="763">
        <v>19</v>
      </c>
      <c r="B30" s="763" t="s">
        <v>6971</v>
      </c>
      <c r="C30" s="763" t="s">
        <v>7461</v>
      </c>
      <c r="D30" s="763" t="s">
        <v>7462</v>
      </c>
      <c r="E30" s="764" t="s">
        <v>6845</v>
      </c>
      <c r="F30" s="765">
        <v>3369</v>
      </c>
      <c r="G30" s="766">
        <v>3274394.95</v>
      </c>
    </row>
    <row r="31" spans="1:7" ht="34.15" customHeight="1">
      <c r="A31" s="787">
        <v>20</v>
      </c>
      <c r="B31" s="787" t="s">
        <v>7059</v>
      </c>
      <c r="C31" s="787" t="s">
        <v>7463</v>
      </c>
      <c r="D31" s="787" t="s">
        <v>7059</v>
      </c>
      <c r="E31" s="808" t="s">
        <v>6845</v>
      </c>
      <c r="F31" s="765">
        <v>37023</v>
      </c>
      <c r="G31" s="810">
        <v>10665822.880000001</v>
      </c>
    </row>
    <row r="32" spans="1:7" ht="45.75" customHeight="1">
      <c r="A32" s="858">
        <v>20</v>
      </c>
      <c r="B32" s="859"/>
      <c r="C32" s="859"/>
      <c r="D32" s="859"/>
      <c r="E32" s="852" t="s">
        <v>7129</v>
      </c>
      <c r="F32" s="852"/>
      <c r="G32" s="860">
        <f>SUM(G12:G31)</f>
        <v>112434093.08</v>
      </c>
    </row>
    <row r="33" spans="1:7">
      <c r="A33" s="815"/>
      <c r="B33" s="815"/>
      <c r="C33" s="815"/>
      <c r="D33" s="815"/>
      <c r="E33" s="815"/>
      <c r="F33" s="815"/>
      <c r="G33" s="815"/>
    </row>
    <row r="34" spans="1:7">
      <c r="A34" s="815"/>
      <c r="B34" s="815"/>
      <c r="C34" s="815"/>
      <c r="D34" s="815"/>
      <c r="E34" s="815"/>
      <c r="F34" s="815"/>
      <c r="G34" s="815"/>
    </row>
    <row r="35" spans="1:7">
      <c r="A35" s="815"/>
      <c r="B35" s="815"/>
      <c r="C35" s="815"/>
      <c r="D35" s="815"/>
      <c r="E35" s="815"/>
      <c r="F35" s="815"/>
      <c r="G35" s="861"/>
    </row>
    <row r="36" spans="1:7">
      <c r="A36" s="815"/>
      <c r="B36" s="815"/>
      <c r="C36" s="815"/>
      <c r="D36" s="815"/>
      <c r="E36" s="815"/>
      <c r="F36" s="815"/>
      <c r="G36" s="815"/>
    </row>
    <row r="37" spans="1:7">
      <c r="A37" s="815"/>
      <c r="B37" s="815"/>
      <c r="C37" s="815"/>
      <c r="D37" s="815"/>
      <c r="E37" s="815"/>
      <c r="F37" s="815"/>
      <c r="G37" s="815"/>
    </row>
    <row r="38" spans="1:7">
      <c r="A38" s="815"/>
      <c r="B38" s="815"/>
      <c r="C38" s="815"/>
      <c r="D38" s="815"/>
      <c r="E38" s="815"/>
      <c r="F38" s="815"/>
      <c r="G38" s="861"/>
    </row>
    <row r="39" spans="1:7">
      <c r="A39" s="815"/>
      <c r="B39" s="815"/>
      <c r="C39" s="815"/>
      <c r="D39" s="815"/>
      <c r="E39" s="815"/>
      <c r="F39" s="815"/>
      <c r="G39" s="815"/>
    </row>
    <row r="40" spans="1:7">
      <c r="A40" s="815"/>
      <c r="B40" s="815"/>
      <c r="C40" s="815"/>
      <c r="D40" s="815"/>
      <c r="E40" s="815"/>
      <c r="F40" s="815"/>
      <c r="G40" s="815"/>
    </row>
    <row r="41" spans="1:7">
      <c r="A41" s="815"/>
      <c r="B41" s="815"/>
      <c r="C41" s="815"/>
      <c r="D41" s="815"/>
      <c r="E41" s="815"/>
      <c r="F41" s="815"/>
      <c r="G41" s="815"/>
    </row>
    <row r="42" spans="1:7">
      <c r="A42" s="815"/>
      <c r="B42" s="815"/>
      <c r="C42" s="815"/>
      <c r="D42" s="815"/>
      <c r="E42" s="815"/>
      <c r="F42" s="815"/>
      <c r="G42" s="815"/>
    </row>
    <row r="43" spans="1:7">
      <c r="A43" s="815"/>
      <c r="B43" s="815"/>
      <c r="C43" s="815"/>
      <c r="D43" s="815"/>
      <c r="E43" s="815"/>
      <c r="F43" s="815"/>
      <c r="G43" s="815"/>
    </row>
    <row r="44" spans="1:7">
      <c r="A44" s="815"/>
      <c r="B44" s="815"/>
      <c r="C44" s="815"/>
      <c r="D44" s="815"/>
      <c r="E44" s="815"/>
      <c r="F44" s="815"/>
      <c r="G44" s="815"/>
    </row>
    <row r="45" spans="1:7">
      <c r="A45" s="815"/>
      <c r="B45" s="815"/>
      <c r="C45" s="815"/>
      <c r="D45" s="815"/>
      <c r="E45" s="815"/>
      <c r="F45" s="815"/>
      <c r="G45" s="815"/>
    </row>
    <row r="46" spans="1:7">
      <c r="A46" s="815"/>
      <c r="B46" s="815"/>
      <c r="C46" s="815"/>
      <c r="D46" s="815"/>
      <c r="E46" s="815"/>
      <c r="F46" s="815"/>
      <c r="G46" s="815"/>
    </row>
    <row r="47" spans="1:7">
      <c r="A47" s="815"/>
      <c r="B47" s="815"/>
      <c r="C47" s="815"/>
      <c r="D47" s="815"/>
      <c r="E47" s="815"/>
      <c r="F47" s="815"/>
      <c r="G47" s="815"/>
    </row>
    <row r="48" spans="1:7">
      <c r="A48" s="815"/>
      <c r="B48" s="815"/>
      <c r="C48" s="815"/>
      <c r="D48" s="815"/>
      <c r="E48" s="815"/>
      <c r="F48" s="815"/>
      <c r="G48" s="815"/>
    </row>
    <row r="49" spans="1:7">
      <c r="A49" s="815"/>
      <c r="B49" s="815"/>
      <c r="C49" s="815"/>
      <c r="D49" s="815"/>
      <c r="E49" s="815"/>
      <c r="F49" s="815"/>
      <c r="G49" s="815"/>
    </row>
    <row r="50" spans="1:7">
      <c r="A50" s="815"/>
      <c r="B50" s="815"/>
      <c r="C50" s="815"/>
      <c r="D50" s="815"/>
      <c r="E50" s="815"/>
      <c r="F50" s="815"/>
      <c r="G50" s="815"/>
    </row>
    <row r="51" spans="1:7">
      <c r="A51" s="815"/>
      <c r="B51" s="815"/>
      <c r="C51" s="815"/>
      <c r="D51" s="815"/>
      <c r="E51" s="815"/>
      <c r="F51" s="815"/>
      <c r="G51" s="815"/>
    </row>
    <row r="52" spans="1:7">
      <c r="A52" s="815"/>
      <c r="B52" s="815"/>
      <c r="C52" s="815"/>
      <c r="D52" s="815"/>
      <c r="E52" s="815"/>
      <c r="F52" s="815"/>
      <c r="G52" s="815"/>
    </row>
    <row r="53" spans="1:7">
      <c r="A53" s="815"/>
      <c r="B53" s="815"/>
      <c r="C53" s="815"/>
      <c r="D53" s="815"/>
      <c r="E53" s="815"/>
      <c r="F53" s="815"/>
      <c r="G53" s="815"/>
    </row>
    <row r="54" spans="1:7">
      <c r="A54" s="815"/>
      <c r="B54" s="815"/>
      <c r="C54" s="815"/>
      <c r="D54" s="815"/>
      <c r="E54" s="815"/>
      <c r="F54" s="815"/>
      <c r="G54" s="815"/>
    </row>
    <row r="55" spans="1:7">
      <c r="A55" s="815"/>
      <c r="B55" s="815"/>
      <c r="C55" s="815"/>
      <c r="D55" s="815"/>
      <c r="E55" s="815"/>
      <c r="F55" s="815"/>
      <c r="G55" s="815"/>
    </row>
    <row r="56" spans="1:7">
      <c r="A56" s="815"/>
      <c r="B56" s="815"/>
      <c r="C56" s="815"/>
      <c r="D56" s="815"/>
      <c r="E56" s="815"/>
      <c r="F56" s="815"/>
      <c r="G56" s="815"/>
    </row>
    <row r="57" spans="1:7">
      <c r="A57" s="815"/>
      <c r="B57" s="815"/>
      <c r="C57" s="815"/>
      <c r="D57" s="815"/>
      <c r="E57" s="815"/>
      <c r="F57" s="815"/>
      <c r="G57" s="815"/>
    </row>
    <row r="58" spans="1:7">
      <c r="A58" s="815"/>
      <c r="B58" s="815"/>
      <c r="C58" s="815"/>
      <c r="D58" s="815"/>
      <c r="E58" s="815"/>
      <c r="F58" s="815"/>
      <c r="G58" s="815"/>
    </row>
    <row r="59" spans="1:7">
      <c r="A59" s="815"/>
      <c r="B59" s="815"/>
      <c r="C59" s="815"/>
      <c r="D59" s="815"/>
      <c r="E59" s="815"/>
      <c r="F59" s="815"/>
      <c r="G59" s="815"/>
    </row>
    <row r="60" spans="1:7">
      <c r="A60" s="815"/>
      <c r="B60" s="815"/>
      <c r="C60" s="815"/>
      <c r="D60" s="815"/>
      <c r="E60" s="815"/>
      <c r="F60" s="815"/>
      <c r="G60" s="815"/>
    </row>
    <row r="61" spans="1:7">
      <c r="A61" s="815"/>
      <c r="B61" s="815"/>
      <c r="C61" s="815"/>
      <c r="D61" s="815"/>
      <c r="E61" s="815"/>
      <c r="F61" s="815"/>
      <c r="G61" s="815"/>
    </row>
    <row r="62" spans="1:7">
      <c r="A62" s="815"/>
      <c r="B62" s="815"/>
      <c r="C62" s="815"/>
      <c r="D62" s="815"/>
      <c r="E62" s="815"/>
      <c r="F62" s="815"/>
      <c r="G62" s="815"/>
    </row>
    <row r="63" spans="1:7">
      <c r="A63" s="815"/>
      <c r="B63" s="815"/>
      <c r="C63" s="815"/>
      <c r="D63" s="815"/>
      <c r="E63" s="815"/>
      <c r="F63" s="815"/>
      <c r="G63" s="815"/>
    </row>
    <row r="64" spans="1:7">
      <c r="A64" s="815"/>
      <c r="B64" s="815"/>
      <c r="C64" s="815"/>
      <c r="D64" s="815"/>
      <c r="E64" s="815"/>
      <c r="F64" s="815"/>
      <c r="G64" s="815"/>
    </row>
    <row r="65" spans="1:7">
      <c r="A65" s="815"/>
      <c r="B65" s="815"/>
      <c r="C65" s="815"/>
      <c r="D65" s="815"/>
      <c r="E65" s="815"/>
      <c r="F65" s="815"/>
      <c r="G65" s="815"/>
    </row>
    <row r="66" spans="1:7">
      <c r="A66" s="815"/>
      <c r="B66" s="815"/>
      <c r="C66" s="815"/>
      <c r="D66" s="815"/>
      <c r="E66" s="815"/>
      <c r="F66" s="815"/>
      <c r="G66" s="815"/>
    </row>
    <row r="67" spans="1:7">
      <c r="A67" s="815"/>
      <c r="B67" s="815"/>
      <c r="C67" s="815"/>
      <c r="D67" s="815"/>
      <c r="E67" s="815"/>
      <c r="F67" s="815"/>
      <c r="G67" s="815"/>
    </row>
    <row r="68" spans="1:7">
      <c r="A68" s="815"/>
      <c r="B68" s="815"/>
      <c r="C68" s="815"/>
      <c r="D68" s="815"/>
      <c r="E68" s="815"/>
      <c r="F68" s="815"/>
      <c r="G68" s="815"/>
    </row>
    <row r="69" spans="1:7">
      <c r="A69" s="815"/>
      <c r="B69" s="815"/>
      <c r="C69" s="815"/>
      <c r="D69" s="815"/>
      <c r="E69" s="815"/>
      <c r="F69" s="815"/>
      <c r="G69" s="815"/>
    </row>
    <row r="70" spans="1:7">
      <c r="A70" s="815"/>
      <c r="B70" s="815"/>
      <c r="C70" s="815"/>
      <c r="D70" s="815"/>
      <c r="E70" s="815"/>
      <c r="F70" s="815"/>
      <c r="G70" s="815"/>
    </row>
    <row r="71" spans="1:7">
      <c r="A71" s="815"/>
      <c r="B71" s="815"/>
      <c r="C71" s="815"/>
      <c r="D71" s="815"/>
      <c r="E71" s="815"/>
      <c r="F71" s="815"/>
      <c r="G71" s="815"/>
    </row>
    <row r="72" spans="1:7">
      <c r="A72" s="815"/>
      <c r="B72" s="815"/>
      <c r="C72" s="815"/>
      <c r="D72" s="815"/>
      <c r="E72" s="815"/>
      <c r="F72" s="815"/>
      <c r="G72" s="815"/>
    </row>
    <row r="73" spans="1:7">
      <c r="A73" s="815"/>
      <c r="B73" s="815"/>
      <c r="C73" s="815"/>
      <c r="D73" s="815"/>
      <c r="E73" s="815"/>
      <c r="F73" s="815"/>
      <c r="G73" s="815"/>
    </row>
    <row r="74" spans="1:7">
      <c r="A74" s="815"/>
      <c r="B74" s="815"/>
      <c r="C74" s="815"/>
      <c r="D74" s="815"/>
      <c r="E74" s="815"/>
      <c r="F74" s="815"/>
      <c r="G74" s="815"/>
    </row>
    <row r="75" spans="1:7">
      <c r="A75" s="815"/>
      <c r="B75" s="815"/>
      <c r="C75" s="815"/>
      <c r="D75" s="815"/>
      <c r="E75" s="815"/>
      <c r="F75" s="815"/>
      <c r="G75" s="815"/>
    </row>
    <row r="76" spans="1:7">
      <c r="A76" s="815"/>
      <c r="B76" s="815"/>
      <c r="C76" s="815"/>
      <c r="D76" s="815"/>
      <c r="E76" s="815"/>
      <c r="F76" s="815"/>
      <c r="G76" s="815"/>
    </row>
    <row r="77" spans="1:7">
      <c r="A77" s="815"/>
      <c r="B77" s="815"/>
      <c r="C77" s="815"/>
      <c r="D77" s="815"/>
      <c r="E77" s="815"/>
      <c r="F77" s="815"/>
      <c r="G77" s="815"/>
    </row>
    <row r="78" spans="1:7">
      <c r="A78" s="815"/>
      <c r="B78" s="815"/>
      <c r="C78" s="815"/>
      <c r="D78" s="815"/>
      <c r="E78" s="815"/>
      <c r="F78" s="815"/>
      <c r="G78" s="815"/>
    </row>
    <row r="79" spans="1:7">
      <c r="A79" s="815"/>
      <c r="B79" s="815"/>
      <c r="C79" s="815"/>
      <c r="D79" s="815"/>
      <c r="E79" s="815"/>
      <c r="F79" s="815"/>
      <c r="G79" s="815"/>
    </row>
    <row r="80" spans="1:7">
      <c r="A80" s="815"/>
      <c r="B80" s="815"/>
      <c r="C80" s="815"/>
      <c r="D80" s="815"/>
      <c r="E80" s="815"/>
      <c r="F80" s="815"/>
      <c r="G80" s="815"/>
    </row>
    <row r="81" spans="1:7">
      <c r="A81" s="815"/>
      <c r="B81" s="815"/>
      <c r="C81" s="815"/>
      <c r="D81" s="815"/>
      <c r="E81" s="815"/>
      <c r="F81" s="815"/>
      <c r="G81" s="815"/>
    </row>
    <row r="82" spans="1:7">
      <c r="A82" s="815"/>
      <c r="B82" s="815"/>
      <c r="C82" s="815"/>
      <c r="D82" s="815"/>
      <c r="E82" s="815"/>
      <c r="F82" s="815"/>
      <c r="G82" s="815"/>
    </row>
    <row r="83" spans="1:7">
      <c r="A83" s="815"/>
      <c r="B83" s="815"/>
      <c r="C83" s="815"/>
      <c r="D83" s="815"/>
      <c r="E83" s="815"/>
      <c r="F83" s="815"/>
      <c r="G83" s="815"/>
    </row>
    <row r="84" spans="1:7">
      <c r="A84" s="815"/>
      <c r="B84" s="815"/>
      <c r="C84" s="815"/>
      <c r="D84" s="815"/>
      <c r="E84" s="815"/>
      <c r="F84" s="815"/>
      <c r="G84" s="815"/>
    </row>
    <row r="85" spans="1:7">
      <c r="A85" s="815"/>
      <c r="B85" s="815"/>
      <c r="C85" s="815"/>
      <c r="D85" s="815"/>
      <c r="E85" s="815"/>
      <c r="F85" s="815"/>
      <c r="G85" s="815"/>
    </row>
    <row r="86" spans="1:7">
      <c r="A86" s="815"/>
      <c r="B86" s="815"/>
      <c r="C86" s="815"/>
      <c r="D86" s="815"/>
      <c r="E86" s="815"/>
      <c r="F86" s="815"/>
      <c r="G86" s="815"/>
    </row>
    <row r="87" spans="1:7">
      <c r="A87" s="815"/>
      <c r="B87" s="815"/>
      <c r="C87" s="815"/>
      <c r="D87" s="815"/>
      <c r="E87" s="815"/>
      <c r="F87" s="815"/>
      <c r="G87" s="815"/>
    </row>
    <row r="88" spans="1:7">
      <c r="A88" s="815"/>
      <c r="B88" s="815"/>
      <c r="C88" s="815"/>
      <c r="D88" s="815"/>
      <c r="E88" s="815"/>
      <c r="F88" s="815"/>
      <c r="G88" s="815"/>
    </row>
    <row r="89" spans="1:7">
      <c r="A89" s="815"/>
      <c r="B89" s="815"/>
      <c r="C89" s="815"/>
      <c r="D89" s="815"/>
      <c r="E89" s="815"/>
      <c r="F89" s="815"/>
      <c r="G89" s="815"/>
    </row>
    <row r="90" spans="1:7">
      <c r="A90" s="815"/>
      <c r="B90" s="815"/>
      <c r="C90" s="815"/>
      <c r="D90" s="815"/>
      <c r="E90" s="815"/>
      <c r="F90" s="815"/>
      <c r="G90" s="815"/>
    </row>
    <row r="91" spans="1:7">
      <c r="A91" s="815"/>
      <c r="B91" s="815"/>
      <c r="C91" s="815"/>
      <c r="D91" s="815"/>
      <c r="E91" s="815"/>
      <c r="F91" s="815"/>
      <c r="G91" s="815"/>
    </row>
    <row r="92" spans="1:7">
      <c r="A92" s="815"/>
      <c r="B92" s="815"/>
      <c r="C92" s="815"/>
      <c r="D92" s="815"/>
      <c r="E92" s="815"/>
      <c r="F92" s="815"/>
      <c r="G92" s="815"/>
    </row>
    <row r="93" spans="1:7">
      <c r="A93" s="815"/>
      <c r="B93" s="815"/>
      <c r="C93" s="815"/>
      <c r="D93" s="815"/>
      <c r="E93" s="815"/>
      <c r="F93" s="815"/>
      <c r="G93" s="815"/>
    </row>
    <row r="94" spans="1:7">
      <c r="A94" s="815"/>
      <c r="B94" s="815"/>
      <c r="C94" s="815"/>
      <c r="D94" s="815"/>
      <c r="E94" s="815"/>
      <c r="F94" s="815"/>
      <c r="G94" s="815"/>
    </row>
    <row r="95" spans="1:7">
      <c r="A95" s="815"/>
      <c r="B95" s="815"/>
      <c r="C95" s="815"/>
      <c r="D95" s="815"/>
      <c r="E95" s="815"/>
      <c r="F95" s="815"/>
      <c r="G95" s="815"/>
    </row>
    <row r="96" spans="1:7">
      <c r="A96" s="815"/>
      <c r="B96" s="815"/>
      <c r="C96" s="815"/>
      <c r="D96" s="815"/>
      <c r="E96" s="815"/>
      <c r="F96" s="815"/>
      <c r="G96" s="815"/>
    </row>
    <row r="97" spans="1:7">
      <c r="A97" s="815"/>
      <c r="B97" s="815"/>
      <c r="C97" s="815"/>
      <c r="D97" s="815"/>
      <c r="E97" s="815"/>
      <c r="F97" s="815"/>
      <c r="G97" s="815"/>
    </row>
    <row r="98" spans="1:7">
      <c r="A98" s="815"/>
      <c r="B98" s="815"/>
      <c r="C98" s="815"/>
      <c r="D98" s="815"/>
      <c r="E98" s="815"/>
      <c r="F98" s="815"/>
      <c r="G98" s="815"/>
    </row>
    <row r="99" spans="1:7">
      <c r="A99" s="815"/>
      <c r="B99" s="815"/>
      <c r="C99" s="815"/>
      <c r="D99" s="815"/>
      <c r="E99" s="815"/>
      <c r="F99" s="815"/>
      <c r="G99" s="815"/>
    </row>
    <row r="100" spans="1:7">
      <c r="A100" s="815"/>
      <c r="B100" s="815"/>
      <c r="C100" s="815"/>
      <c r="D100" s="815"/>
      <c r="E100" s="815"/>
      <c r="F100" s="815"/>
      <c r="G100" s="815"/>
    </row>
    <row r="101" spans="1:7">
      <c r="A101" s="815"/>
      <c r="B101" s="815"/>
      <c r="C101" s="815"/>
      <c r="D101" s="815"/>
      <c r="E101" s="815"/>
      <c r="F101" s="815"/>
      <c r="G101" s="815"/>
    </row>
    <row r="102" spans="1:7">
      <c r="A102" s="815"/>
      <c r="B102" s="815"/>
      <c r="C102" s="815"/>
      <c r="D102" s="815"/>
      <c r="E102" s="815"/>
      <c r="F102" s="815"/>
      <c r="G102" s="815"/>
    </row>
    <row r="103" spans="1:7">
      <c r="A103" s="815"/>
      <c r="B103" s="815"/>
      <c r="C103" s="815"/>
      <c r="D103" s="815"/>
      <c r="E103" s="815"/>
      <c r="F103" s="815"/>
      <c r="G103" s="815"/>
    </row>
    <row r="104" spans="1:7">
      <c r="A104" s="815"/>
      <c r="B104" s="815"/>
      <c r="C104" s="815"/>
      <c r="D104" s="815"/>
      <c r="E104" s="815"/>
      <c r="F104" s="815"/>
      <c r="G104" s="815"/>
    </row>
    <row r="105" spans="1:7">
      <c r="A105" s="815"/>
      <c r="B105" s="815"/>
      <c r="C105" s="815"/>
      <c r="D105" s="815"/>
      <c r="E105" s="815"/>
      <c r="F105" s="815"/>
      <c r="G105" s="815"/>
    </row>
    <row r="106" spans="1:7">
      <c r="A106" s="815"/>
      <c r="B106" s="815"/>
      <c r="C106" s="815"/>
      <c r="D106" s="815"/>
      <c r="E106" s="815"/>
      <c r="F106" s="815"/>
      <c r="G106" s="815"/>
    </row>
    <row r="107" spans="1:7">
      <c r="A107" s="815"/>
      <c r="B107" s="815"/>
      <c r="C107" s="815"/>
      <c r="D107" s="815"/>
      <c r="E107" s="815"/>
      <c r="F107" s="815"/>
      <c r="G107" s="815"/>
    </row>
    <row r="108" spans="1:7">
      <c r="A108" s="815"/>
      <c r="B108" s="815"/>
      <c r="C108" s="815"/>
      <c r="D108" s="815"/>
      <c r="E108" s="815"/>
      <c r="F108" s="815"/>
      <c r="G108" s="815"/>
    </row>
    <row r="109" spans="1:7">
      <c r="A109" s="815"/>
      <c r="B109" s="815"/>
      <c r="C109" s="815"/>
      <c r="D109" s="815"/>
      <c r="E109" s="815"/>
      <c r="F109" s="815"/>
      <c r="G109" s="815"/>
    </row>
    <row r="110" spans="1:7">
      <c r="A110" s="815"/>
      <c r="B110" s="815"/>
      <c r="C110" s="815"/>
      <c r="D110" s="815"/>
      <c r="E110" s="815"/>
      <c r="F110" s="815"/>
      <c r="G110" s="815"/>
    </row>
    <row r="111" spans="1:7">
      <c r="A111" s="815"/>
      <c r="B111" s="815"/>
      <c r="C111" s="815"/>
      <c r="D111" s="815"/>
      <c r="E111" s="815"/>
      <c r="F111" s="815"/>
      <c r="G111" s="815"/>
    </row>
    <row r="112" spans="1:7">
      <c r="A112" s="815"/>
      <c r="B112" s="815"/>
      <c r="C112" s="815"/>
      <c r="D112" s="815"/>
      <c r="E112" s="815"/>
      <c r="F112" s="815"/>
      <c r="G112" s="815"/>
    </row>
    <row r="113" spans="1:7">
      <c r="A113" s="815"/>
      <c r="B113" s="815"/>
      <c r="C113" s="815"/>
      <c r="D113" s="815"/>
      <c r="E113" s="815"/>
      <c r="F113" s="815"/>
      <c r="G113" s="815"/>
    </row>
    <row r="114" spans="1:7">
      <c r="A114" s="815"/>
      <c r="B114" s="815"/>
      <c r="C114" s="815"/>
      <c r="D114" s="815"/>
      <c r="E114" s="815"/>
      <c r="F114" s="815"/>
      <c r="G114" s="815"/>
    </row>
    <row r="115" spans="1:7">
      <c r="A115" s="815"/>
      <c r="B115" s="815"/>
      <c r="C115" s="815"/>
      <c r="D115" s="815"/>
      <c r="E115" s="815"/>
      <c r="F115" s="815"/>
      <c r="G115" s="815"/>
    </row>
    <row r="116" spans="1:7">
      <c r="A116" s="815"/>
      <c r="B116" s="815"/>
      <c r="C116" s="815"/>
      <c r="D116" s="815"/>
      <c r="E116" s="815"/>
      <c r="F116" s="815"/>
      <c r="G116" s="815"/>
    </row>
    <row r="117" spans="1:7">
      <c r="A117" s="815"/>
      <c r="B117" s="815"/>
      <c r="C117" s="815"/>
      <c r="D117" s="815"/>
      <c r="E117" s="815"/>
      <c r="F117" s="815"/>
      <c r="G117" s="815"/>
    </row>
    <row r="118" spans="1:7">
      <c r="A118" s="815"/>
      <c r="B118" s="815"/>
      <c r="C118" s="815"/>
      <c r="D118" s="815"/>
      <c r="E118" s="815"/>
      <c r="F118" s="815"/>
      <c r="G118" s="815"/>
    </row>
    <row r="119" spans="1:7">
      <c r="A119" s="815"/>
      <c r="B119" s="815"/>
      <c r="C119" s="815"/>
      <c r="D119" s="815"/>
      <c r="E119" s="815"/>
      <c r="F119" s="815"/>
      <c r="G119" s="815"/>
    </row>
    <row r="120" spans="1:7">
      <c r="A120" s="815"/>
      <c r="B120" s="815"/>
      <c r="C120" s="815"/>
      <c r="D120" s="815"/>
      <c r="E120" s="815"/>
      <c r="F120" s="815"/>
      <c r="G120" s="815"/>
    </row>
    <row r="121" spans="1:7">
      <c r="A121" s="815"/>
      <c r="B121" s="815"/>
      <c r="C121" s="815"/>
      <c r="D121" s="815"/>
      <c r="E121" s="815"/>
      <c r="F121" s="815"/>
      <c r="G121" s="815"/>
    </row>
    <row r="122" spans="1:7">
      <c r="A122" s="815"/>
      <c r="B122" s="815"/>
      <c r="C122" s="815"/>
      <c r="D122" s="815"/>
      <c r="E122" s="815"/>
      <c r="F122" s="815"/>
      <c r="G122" s="815"/>
    </row>
    <row r="123" spans="1:7">
      <c r="A123" s="815"/>
      <c r="B123" s="815"/>
      <c r="C123" s="815"/>
      <c r="D123" s="815"/>
      <c r="E123" s="815"/>
      <c r="F123" s="815"/>
      <c r="G123" s="815"/>
    </row>
    <row r="124" spans="1:7">
      <c r="A124" s="815"/>
      <c r="B124" s="815"/>
      <c r="C124" s="815"/>
      <c r="D124" s="815"/>
      <c r="E124" s="815"/>
      <c r="F124" s="815"/>
      <c r="G124" s="815"/>
    </row>
    <row r="125" spans="1:7">
      <c r="A125" s="815"/>
      <c r="B125" s="815"/>
      <c r="C125" s="815"/>
      <c r="D125" s="815"/>
      <c r="E125" s="815"/>
      <c r="F125" s="815"/>
      <c r="G125" s="815"/>
    </row>
    <row r="126" spans="1:7">
      <c r="A126" s="815"/>
      <c r="B126" s="815"/>
      <c r="C126" s="815"/>
      <c r="D126" s="815"/>
      <c r="E126" s="815"/>
      <c r="F126" s="815"/>
      <c r="G126" s="815"/>
    </row>
    <row r="127" spans="1:7">
      <c r="A127" s="815"/>
      <c r="B127" s="815"/>
      <c r="C127" s="815"/>
      <c r="D127" s="815"/>
      <c r="E127" s="815"/>
      <c r="F127" s="815"/>
      <c r="G127" s="815"/>
    </row>
    <row r="128" spans="1:7">
      <c r="A128" s="815"/>
      <c r="B128" s="815"/>
      <c r="C128" s="815"/>
      <c r="D128" s="815"/>
      <c r="E128" s="815"/>
      <c r="F128" s="815"/>
      <c r="G128" s="815"/>
    </row>
    <row r="129" spans="1:7">
      <c r="A129" s="815"/>
      <c r="B129" s="815"/>
      <c r="C129" s="815"/>
      <c r="D129" s="815"/>
      <c r="E129" s="815"/>
      <c r="F129" s="815"/>
      <c r="G129" s="815"/>
    </row>
    <row r="130" spans="1:7">
      <c r="A130" s="815"/>
      <c r="B130" s="815"/>
      <c r="C130" s="815"/>
      <c r="D130" s="815"/>
      <c r="E130" s="815"/>
      <c r="F130" s="815"/>
      <c r="G130" s="815"/>
    </row>
    <row r="131" spans="1:7">
      <c r="A131" s="815"/>
      <c r="B131" s="815"/>
      <c r="C131" s="815"/>
      <c r="D131" s="815"/>
      <c r="E131" s="815"/>
      <c r="F131" s="815"/>
      <c r="G131" s="815"/>
    </row>
    <row r="132" spans="1:7">
      <c r="A132" s="815"/>
      <c r="B132" s="815"/>
      <c r="C132" s="815"/>
      <c r="D132" s="815"/>
      <c r="E132" s="815"/>
      <c r="F132" s="815"/>
      <c r="G132" s="815"/>
    </row>
    <row r="133" spans="1:7">
      <c r="A133" s="815"/>
      <c r="B133" s="815"/>
      <c r="C133" s="815"/>
      <c r="D133" s="815"/>
      <c r="E133" s="815"/>
      <c r="F133" s="815"/>
      <c r="G133" s="815"/>
    </row>
    <row r="134" spans="1:7">
      <c r="A134" s="815"/>
      <c r="B134" s="815"/>
      <c r="C134" s="815"/>
      <c r="D134" s="815"/>
      <c r="E134" s="815"/>
      <c r="F134" s="815"/>
      <c r="G134" s="815"/>
    </row>
    <row r="135" spans="1:7">
      <c r="A135" s="815"/>
      <c r="B135" s="815"/>
      <c r="C135" s="815"/>
      <c r="D135" s="815"/>
      <c r="E135" s="815"/>
      <c r="F135" s="815"/>
      <c r="G135" s="815"/>
    </row>
    <row r="136" spans="1:7">
      <c r="A136" s="815"/>
      <c r="B136" s="815"/>
      <c r="C136" s="815"/>
      <c r="D136" s="815"/>
      <c r="E136" s="815"/>
      <c r="F136" s="815"/>
      <c r="G136" s="815"/>
    </row>
    <row r="137" spans="1:7">
      <c r="A137" s="815"/>
      <c r="B137" s="815"/>
      <c r="C137" s="815"/>
      <c r="D137" s="815"/>
      <c r="E137" s="815"/>
      <c r="F137" s="815"/>
      <c r="G137" s="815"/>
    </row>
    <row r="138" spans="1:7">
      <c r="A138" s="815"/>
      <c r="B138" s="815"/>
      <c r="C138" s="815"/>
      <c r="D138" s="815"/>
      <c r="E138" s="815"/>
      <c r="F138" s="815"/>
      <c r="G138" s="815"/>
    </row>
    <row r="139" spans="1:7">
      <c r="A139" s="815"/>
      <c r="B139" s="815"/>
      <c r="C139" s="815"/>
      <c r="D139" s="815"/>
      <c r="E139" s="815"/>
      <c r="F139" s="815"/>
      <c r="G139" s="815"/>
    </row>
    <row r="140" spans="1:7">
      <c r="A140" s="815"/>
      <c r="B140" s="815"/>
      <c r="C140" s="815"/>
      <c r="D140" s="815"/>
      <c r="E140" s="815"/>
      <c r="F140" s="815"/>
      <c r="G140" s="815"/>
    </row>
    <row r="141" spans="1:7">
      <c r="A141" s="815"/>
      <c r="B141" s="815"/>
      <c r="C141" s="815"/>
      <c r="D141" s="815"/>
      <c r="E141" s="815"/>
      <c r="F141" s="815"/>
      <c r="G141" s="815"/>
    </row>
    <row r="142" spans="1:7">
      <c r="A142" s="815"/>
      <c r="B142" s="815"/>
      <c r="C142" s="815"/>
      <c r="D142" s="815"/>
      <c r="E142" s="815"/>
      <c r="F142" s="815"/>
      <c r="G142" s="815"/>
    </row>
    <row r="143" spans="1:7">
      <c r="A143" s="815"/>
      <c r="B143" s="815"/>
      <c r="C143" s="815"/>
      <c r="D143" s="815"/>
      <c r="E143" s="815"/>
      <c r="F143" s="815"/>
      <c r="G143" s="815"/>
    </row>
    <row r="144" spans="1:7">
      <c r="A144" s="815"/>
      <c r="B144" s="815"/>
      <c r="C144" s="815"/>
      <c r="D144" s="815"/>
      <c r="E144" s="815"/>
      <c r="F144" s="815"/>
      <c r="G144" s="815"/>
    </row>
    <row r="145" spans="1:7">
      <c r="A145" s="815"/>
      <c r="B145" s="815"/>
      <c r="C145" s="815"/>
      <c r="D145" s="815"/>
      <c r="E145" s="815"/>
      <c r="F145" s="815"/>
      <c r="G145" s="815"/>
    </row>
    <row r="146" spans="1:7">
      <c r="A146" s="815"/>
      <c r="B146" s="815"/>
      <c r="C146" s="815"/>
      <c r="D146" s="815"/>
      <c r="E146" s="815"/>
      <c r="F146" s="815"/>
      <c r="G146" s="815"/>
    </row>
    <row r="147" spans="1:7">
      <c r="A147" s="815"/>
      <c r="B147" s="815"/>
      <c r="C147" s="815"/>
      <c r="D147" s="815"/>
      <c r="E147" s="815"/>
      <c r="F147" s="815"/>
      <c r="G147" s="815"/>
    </row>
    <row r="148" spans="1:7">
      <c r="A148" s="815"/>
      <c r="B148" s="815"/>
      <c r="C148" s="815"/>
      <c r="D148" s="815"/>
      <c r="E148" s="815"/>
      <c r="F148" s="815"/>
      <c r="G148" s="815"/>
    </row>
    <row r="149" spans="1:7">
      <c r="A149" s="815"/>
      <c r="B149" s="815"/>
      <c r="C149" s="815"/>
      <c r="D149" s="815"/>
      <c r="E149" s="815"/>
      <c r="F149" s="815"/>
      <c r="G149" s="815"/>
    </row>
    <row r="150" spans="1:7">
      <c r="A150" s="815"/>
      <c r="B150" s="815"/>
      <c r="C150" s="815"/>
      <c r="D150" s="815"/>
      <c r="E150" s="815"/>
      <c r="F150" s="815"/>
      <c r="G150" s="815"/>
    </row>
    <row r="151" spans="1:7">
      <c r="A151" s="815"/>
      <c r="B151" s="815"/>
      <c r="C151" s="815"/>
      <c r="D151" s="815"/>
      <c r="E151" s="815"/>
      <c r="F151" s="815"/>
      <c r="G151" s="815"/>
    </row>
    <row r="152" spans="1:7">
      <c r="A152" s="815"/>
      <c r="B152" s="815"/>
      <c r="C152" s="815"/>
      <c r="D152" s="815"/>
      <c r="E152" s="815"/>
      <c r="F152" s="815"/>
      <c r="G152" s="815"/>
    </row>
    <row r="153" spans="1:7">
      <c r="A153" s="815"/>
      <c r="B153" s="815"/>
      <c r="C153" s="815"/>
      <c r="D153" s="815"/>
      <c r="E153" s="815"/>
      <c r="F153" s="815"/>
      <c r="G153" s="815"/>
    </row>
    <row r="154" spans="1:7">
      <c r="A154" s="815"/>
      <c r="B154" s="815"/>
      <c r="C154" s="815"/>
      <c r="D154" s="815"/>
      <c r="E154" s="815"/>
      <c r="F154" s="815"/>
      <c r="G154" s="815"/>
    </row>
    <row r="155" spans="1:7">
      <c r="A155" s="815"/>
      <c r="B155" s="815"/>
      <c r="C155" s="815"/>
      <c r="D155" s="815"/>
      <c r="E155" s="815"/>
      <c r="F155" s="815"/>
      <c r="G155" s="815"/>
    </row>
    <row r="156" spans="1:7">
      <c r="A156" s="815"/>
      <c r="B156" s="815"/>
      <c r="C156" s="815"/>
      <c r="D156" s="815"/>
      <c r="E156" s="815"/>
      <c r="F156" s="815"/>
      <c r="G156" s="815"/>
    </row>
    <row r="157" spans="1:7">
      <c r="A157" s="815"/>
      <c r="B157" s="815"/>
      <c r="C157" s="815"/>
      <c r="D157" s="815"/>
      <c r="E157" s="815"/>
      <c r="F157" s="815"/>
      <c r="G157" s="815"/>
    </row>
    <row r="158" spans="1:7">
      <c r="A158" s="815"/>
      <c r="B158" s="815"/>
      <c r="C158" s="815"/>
      <c r="D158" s="815"/>
      <c r="E158" s="815"/>
      <c r="F158" s="815"/>
      <c r="G158" s="815"/>
    </row>
    <row r="159" spans="1:7">
      <c r="A159" s="815"/>
      <c r="B159" s="815"/>
      <c r="C159" s="815"/>
      <c r="D159" s="815"/>
      <c r="E159" s="815"/>
      <c r="F159" s="815"/>
      <c r="G159" s="815"/>
    </row>
    <row r="160" spans="1:7">
      <c r="A160" s="815"/>
      <c r="B160" s="815"/>
      <c r="C160" s="815"/>
      <c r="D160" s="815"/>
      <c r="E160" s="815"/>
      <c r="F160" s="815"/>
      <c r="G160" s="815"/>
    </row>
    <row r="161" spans="1:7">
      <c r="A161" s="815"/>
      <c r="B161" s="815"/>
      <c r="C161" s="815"/>
      <c r="D161" s="815"/>
      <c r="E161" s="815"/>
      <c r="F161" s="815"/>
      <c r="G161" s="815"/>
    </row>
    <row r="162" spans="1:7">
      <c r="A162" s="815"/>
      <c r="B162" s="815"/>
      <c r="C162" s="815"/>
      <c r="D162" s="815"/>
      <c r="E162" s="815"/>
      <c r="F162" s="815"/>
      <c r="G162" s="815"/>
    </row>
    <row r="163" spans="1:7">
      <c r="A163" s="815"/>
      <c r="B163" s="815"/>
      <c r="C163" s="815"/>
      <c r="D163" s="815"/>
      <c r="E163" s="815"/>
      <c r="F163" s="815"/>
      <c r="G163" s="815"/>
    </row>
    <row r="164" spans="1:7">
      <c r="A164" s="815"/>
      <c r="B164" s="815"/>
      <c r="C164" s="815"/>
      <c r="D164" s="815"/>
      <c r="E164" s="815"/>
      <c r="F164" s="815"/>
      <c r="G164" s="815"/>
    </row>
    <row r="165" spans="1:7">
      <c r="A165" s="815"/>
      <c r="B165" s="815"/>
      <c r="C165" s="815"/>
      <c r="D165" s="815"/>
      <c r="E165" s="815"/>
      <c r="F165" s="815"/>
      <c r="G165" s="815"/>
    </row>
    <row r="166" spans="1:7">
      <c r="A166" s="815"/>
      <c r="B166" s="815"/>
      <c r="C166" s="815"/>
      <c r="D166" s="815"/>
      <c r="E166" s="815"/>
      <c r="F166" s="815"/>
      <c r="G166" s="815"/>
    </row>
    <row r="167" spans="1:7">
      <c r="A167" s="815"/>
      <c r="B167" s="815"/>
      <c r="C167" s="815"/>
      <c r="D167" s="815"/>
      <c r="E167" s="815"/>
      <c r="F167" s="815"/>
      <c r="G167" s="815"/>
    </row>
    <row r="168" spans="1:7">
      <c r="A168" s="815"/>
      <c r="B168" s="815"/>
      <c r="C168" s="815"/>
      <c r="D168" s="815"/>
      <c r="E168" s="815"/>
      <c r="F168" s="815"/>
      <c r="G168" s="815"/>
    </row>
    <row r="169" spans="1:7">
      <c r="A169" s="815"/>
      <c r="B169" s="815"/>
      <c r="C169" s="815"/>
      <c r="D169" s="815"/>
      <c r="E169" s="815"/>
      <c r="F169" s="815"/>
      <c r="G169" s="815"/>
    </row>
    <row r="170" spans="1:7">
      <c r="A170" s="815"/>
      <c r="B170" s="815"/>
      <c r="C170" s="815"/>
      <c r="D170" s="815"/>
      <c r="E170" s="815"/>
      <c r="F170" s="815"/>
      <c r="G170" s="815"/>
    </row>
    <row r="171" spans="1:7">
      <c r="A171" s="815"/>
      <c r="B171" s="815"/>
      <c r="C171" s="815"/>
      <c r="D171" s="815"/>
      <c r="E171" s="815"/>
      <c r="F171" s="815"/>
      <c r="G171" s="815"/>
    </row>
    <row r="172" spans="1:7">
      <c r="A172" s="815"/>
      <c r="B172" s="815"/>
      <c r="C172" s="815"/>
      <c r="D172" s="815"/>
      <c r="E172" s="815"/>
      <c r="F172" s="815"/>
      <c r="G172" s="815"/>
    </row>
    <row r="173" spans="1:7">
      <c r="A173" s="815"/>
      <c r="B173" s="815"/>
      <c r="C173" s="815"/>
      <c r="D173" s="815"/>
      <c r="E173" s="815"/>
      <c r="F173" s="815"/>
      <c r="G173" s="815"/>
    </row>
    <row r="174" spans="1:7">
      <c r="A174" s="815"/>
      <c r="B174" s="815"/>
      <c r="C174" s="815"/>
      <c r="D174" s="815"/>
      <c r="E174" s="815"/>
      <c r="F174" s="815"/>
      <c r="G174" s="815"/>
    </row>
    <row r="175" spans="1:7">
      <c r="A175" s="815"/>
      <c r="B175" s="815"/>
      <c r="C175" s="815"/>
      <c r="D175" s="815"/>
      <c r="E175" s="815"/>
      <c r="F175" s="815"/>
      <c r="G175" s="815"/>
    </row>
    <row r="176" spans="1:7">
      <c r="A176" s="815"/>
      <c r="B176" s="815"/>
      <c r="C176" s="815"/>
      <c r="D176" s="815"/>
      <c r="E176" s="815"/>
      <c r="F176" s="815"/>
      <c r="G176" s="815"/>
    </row>
    <row r="177" spans="1:7">
      <c r="A177" s="815"/>
      <c r="B177" s="815"/>
      <c r="C177" s="815"/>
      <c r="D177" s="815"/>
      <c r="E177" s="815"/>
      <c r="F177" s="815"/>
      <c r="G177" s="815"/>
    </row>
    <row r="178" spans="1:7">
      <c r="A178" s="815"/>
      <c r="B178" s="815"/>
      <c r="C178" s="815"/>
      <c r="D178" s="815"/>
      <c r="E178" s="815"/>
      <c r="F178" s="815"/>
      <c r="G178" s="815"/>
    </row>
    <row r="179" spans="1:7">
      <c r="A179" s="815"/>
      <c r="B179" s="815"/>
      <c r="C179" s="815"/>
      <c r="D179" s="815"/>
      <c r="E179" s="815"/>
      <c r="F179" s="815"/>
      <c r="G179" s="815"/>
    </row>
    <row r="180" spans="1:7">
      <c r="A180" s="815"/>
      <c r="B180" s="815"/>
      <c r="C180" s="815"/>
      <c r="D180" s="815"/>
      <c r="E180" s="815"/>
      <c r="F180" s="815"/>
      <c r="G180" s="815"/>
    </row>
    <row r="181" spans="1:7">
      <c r="A181" s="815"/>
      <c r="B181" s="815"/>
      <c r="C181" s="815"/>
      <c r="D181" s="815"/>
      <c r="E181" s="815"/>
      <c r="F181" s="815"/>
      <c r="G181" s="815"/>
    </row>
    <row r="182" spans="1:7">
      <c r="A182" s="815"/>
      <c r="B182" s="815"/>
      <c r="C182" s="815"/>
      <c r="D182" s="815"/>
      <c r="E182" s="815"/>
      <c r="F182" s="815"/>
      <c r="G182" s="815"/>
    </row>
    <row r="183" spans="1:7">
      <c r="A183" s="815"/>
      <c r="B183" s="815"/>
      <c r="C183" s="815"/>
      <c r="D183" s="815"/>
      <c r="E183" s="815"/>
      <c r="F183" s="815"/>
      <c r="G183" s="815"/>
    </row>
    <row r="184" spans="1:7">
      <c r="A184" s="815"/>
      <c r="B184" s="815"/>
      <c r="C184" s="815"/>
      <c r="D184" s="815"/>
      <c r="E184" s="815"/>
      <c r="F184" s="815"/>
      <c r="G184" s="815"/>
    </row>
    <row r="185" spans="1:7">
      <c r="A185" s="815"/>
      <c r="B185" s="815"/>
      <c r="C185" s="815"/>
      <c r="D185" s="815"/>
      <c r="E185" s="815"/>
      <c r="F185" s="815"/>
      <c r="G185" s="815"/>
    </row>
    <row r="186" spans="1:7">
      <c r="A186" s="815"/>
      <c r="B186" s="815"/>
      <c r="C186" s="815"/>
      <c r="D186" s="815"/>
      <c r="E186" s="815"/>
      <c r="F186" s="815"/>
      <c r="G186" s="815"/>
    </row>
    <row r="187" spans="1:7">
      <c r="A187" s="815"/>
      <c r="B187" s="815"/>
      <c r="C187" s="815"/>
      <c r="D187" s="815"/>
      <c r="E187" s="815"/>
      <c r="F187" s="815"/>
      <c r="G187" s="815"/>
    </row>
    <row r="188" spans="1:7">
      <c r="A188" s="815"/>
      <c r="B188" s="815"/>
      <c r="C188" s="815"/>
      <c r="D188" s="815"/>
      <c r="E188" s="815"/>
      <c r="F188" s="815"/>
      <c r="G188" s="815"/>
    </row>
    <row r="189" spans="1:7">
      <c r="A189" s="815"/>
      <c r="B189" s="815"/>
      <c r="C189" s="815"/>
      <c r="D189" s="815"/>
      <c r="E189" s="815"/>
      <c r="F189" s="815"/>
      <c r="G189" s="815"/>
    </row>
    <row r="190" spans="1:7">
      <c r="A190" s="815"/>
      <c r="B190" s="815"/>
      <c r="C190" s="815"/>
      <c r="D190" s="815"/>
      <c r="E190" s="815"/>
      <c r="F190" s="815"/>
      <c r="G190" s="815"/>
    </row>
    <row r="191" spans="1:7">
      <c r="A191" s="815"/>
      <c r="B191" s="815"/>
      <c r="C191" s="815"/>
      <c r="D191" s="815"/>
      <c r="E191" s="815"/>
      <c r="F191" s="815"/>
      <c r="G191" s="815"/>
    </row>
    <row r="192" spans="1:7">
      <c r="A192" s="815"/>
      <c r="B192" s="815"/>
      <c r="C192" s="815"/>
      <c r="D192" s="815"/>
      <c r="E192" s="815"/>
      <c r="F192" s="815"/>
      <c r="G192" s="815"/>
    </row>
    <row r="193" spans="1:7">
      <c r="A193" s="815"/>
      <c r="B193" s="815"/>
      <c r="C193" s="815"/>
      <c r="D193" s="815"/>
      <c r="E193" s="815"/>
      <c r="F193" s="815"/>
      <c r="G193" s="815"/>
    </row>
    <row r="194" spans="1:7">
      <c r="A194" s="815"/>
      <c r="B194" s="815"/>
      <c r="C194" s="815"/>
      <c r="D194" s="815"/>
      <c r="E194" s="815"/>
      <c r="F194" s="815"/>
      <c r="G194" s="815"/>
    </row>
    <row r="195" spans="1:7">
      <c r="A195" s="815"/>
      <c r="B195" s="815"/>
      <c r="C195" s="815"/>
      <c r="D195" s="815"/>
      <c r="E195" s="815"/>
      <c r="F195" s="815"/>
      <c r="G195" s="815"/>
    </row>
    <row r="196" spans="1:7">
      <c r="A196" s="815"/>
      <c r="B196" s="815"/>
      <c r="C196" s="815"/>
      <c r="D196" s="815"/>
      <c r="E196" s="815"/>
      <c r="F196" s="815"/>
      <c r="G196" s="815"/>
    </row>
    <row r="197" spans="1:7">
      <c r="A197" s="815"/>
      <c r="B197" s="815"/>
      <c r="C197" s="815"/>
      <c r="D197" s="815"/>
      <c r="E197" s="815"/>
      <c r="F197" s="815"/>
      <c r="G197" s="815"/>
    </row>
    <row r="198" spans="1:7">
      <c r="A198" s="815"/>
      <c r="B198" s="815"/>
      <c r="C198" s="815"/>
      <c r="D198" s="815"/>
      <c r="E198" s="815"/>
      <c r="F198" s="815"/>
      <c r="G198" s="815"/>
    </row>
    <row r="199" spans="1:7">
      <c r="A199" s="815"/>
      <c r="B199" s="815"/>
      <c r="C199" s="815"/>
      <c r="D199" s="815"/>
      <c r="E199" s="815"/>
      <c r="F199" s="815"/>
      <c r="G199" s="815"/>
    </row>
    <row r="200" spans="1:7">
      <c r="A200" s="815"/>
      <c r="B200" s="815"/>
      <c r="C200" s="815"/>
      <c r="D200" s="815"/>
      <c r="E200" s="815"/>
      <c r="F200" s="815"/>
      <c r="G200" s="815"/>
    </row>
    <row r="201" spans="1:7">
      <c r="A201" s="815"/>
      <c r="B201" s="815"/>
      <c r="C201" s="815"/>
      <c r="D201" s="815"/>
      <c r="E201" s="815"/>
      <c r="F201" s="815"/>
      <c r="G201" s="815"/>
    </row>
    <row r="202" spans="1:7">
      <c r="A202" s="815"/>
      <c r="B202" s="815"/>
      <c r="C202" s="815"/>
      <c r="D202" s="815"/>
      <c r="E202" s="815"/>
      <c r="F202" s="815"/>
      <c r="G202" s="815"/>
    </row>
    <row r="203" spans="1:7">
      <c r="A203" s="815"/>
      <c r="B203" s="815"/>
      <c r="C203" s="815"/>
      <c r="D203" s="815"/>
      <c r="E203" s="815"/>
      <c r="F203" s="815"/>
      <c r="G203" s="815"/>
    </row>
    <row r="204" spans="1:7">
      <c r="A204" s="815"/>
      <c r="B204" s="815"/>
      <c r="C204" s="815"/>
      <c r="D204" s="815"/>
      <c r="E204" s="815"/>
      <c r="F204" s="815"/>
      <c r="G204" s="815"/>
    </row>
    <row r="205" spans="1:7">
      <c r="A205" s="815"/>
      <c r="B205" s="815"/>
      <c r="C205" s="815"/>
      <c r="D205" s="815"/>
      <c r="E205" s="815"/>
      <c r="F205" s="815"/>
      <c r="G205" s="815"/>
    </row>
    <row r="206" spans="1:7">
      <c r="A206" s="815"/>
      <c r="B206" s="815"/>
      <c r="C206" s="815"/>
      <c r="D206" s="815"/>
      <c r="E206" s="815"/>
      <c r="F206" s="815"/>
      <c r="G206" s="815"/>
    </row>
    <row r="207" spans="1:7">
      <c r="A207" s="815"/>
      <c r="B207" s="815"/>
      <c r="C207" s="815"/>
      <c r="D207" s="815"/>
      <c r="E207" s="815"/>
      <c r="F207" s="815"/>
      <c r="G207" s="815"/>
    </row>
    <row r="208" spans="1:7">
      <c r="A208" s="815"/>
      <c r="B208" s="815"/>
      <c r="C208" s="815"/>
      <c r="D208" s="815"/>
      <c r="E208" s="815"/>
      <c r="F208" s="815"/>
      <c r="G208" s="815"/>
    </row>
    <row r="209" spans="1:7">
      <c r="A209" s="815"/>
      <c r="B209" s="815"/>
      <c r="C209" s="815"/>
      <c r="D209" s="815"/>
      <c r="E209" s="815"/>
      <c r="F209" s="815"/>
      <c r="G209" s="815"/>
    </row>
    <row r="210" spans="1:7">
      <c r="A210" s="815"/>
      <c r="B210" s="815"/>
      <c r="C210" s="815"/>
      <c r="D210" s="815"/>
      <c r="E210" s="815"/>
      <c r="F210" s="815"/>
      <c r="G210" s="815"/>
    </row>
    <row r="211" spans="1:7">
      <c r="A211" s="815"/>
      <c r="B211" s="815"/>
      <c r="C211" s="815"/>
      <c r="D211" s="815"/>
      <c r="E211" s="815"/>
      <c r="F211" s="815"/>
      <c r="G211" s="815"/>
    </row>
    <row r="212" spans="1:7">
      <c r="A212" s="815"/>
      <c r="B212" s="815"/>
      <c r="C212" s="815"/>
      <c r="D212" s="815"/>
      <c r="E212" s="815"/>
      <c r="F212" s="815"/>
      <c r="G212" s="815"/>
    </row>
    <row r="213" spans="1:7">
      <c r="A213" s="815"/>
      <c r="B213" s="815"/>
      <c r="C213" s="815"/>
      <c r="D213" s="815"/>
      <c r="E213" s="815"/>
      <c r="F213" s="815"/>
      <c r="G213" s="815"/>
    </row>
    <row r="214" spans="1:7">
      <c r="A214" s="815"/>
      <c r="B214" s="815"/>
      <c r="C214" s="815"/>
      <c r="D214" s="815"/>
      <c r="E214" s="815"/>
      <c r="F214" s="815"/>
      <c r="G214" s="815"/>
    </row>
    <row r="215" spans="1:7">
      <c r="A215" s="815"/>
      <c r="B215" s="815"/>
      <c r="C215" s="815"/>
      <c r="D215" s="815"/>
      <c r="E215" s="815"/>
      <c r="F215" s="815"/>
      <c r="G215" s="815"/>
    </row>
    <row r="216" spans="1:7">
      <c r="A216" s="815"/>
      <c r="B216" s="815"/>
      <c r="C216" s="815"/>
      <c r="D216" s="815"/>
      <c r="E216" s="815"/>
      <c r="F216" s="815"/>
      <c r="G216" s="815"/>
    </row>
    <row r="217" spans="1:7">
      <c r="A217" s="815"/>
      <c r="B217" s="815"/>
      <c r="C217" s="815"/>
      <c r="D217" s="815"/>
      <c r="E217" s="815"/>
      <c r="F217" s="815"/>
      <c r="G217" s="815"/>
    </row>
    <row r="218" spans="1:7">
      <c r="A218" s="815"/>
      <c r="B218" s="815"/>
      <c r="C218" s="815"/>
      <c r="D218" s="815"/>
      <c r="E218" s="815"/>
      <c r="F218" s="815"/>
      <c r="G218" s="815"/>
    </row>
    <row r="219" spans="1:7">
      <c r="A219" s="815"/>
      <c r="B219" s="815"/>
      <c r="C219" s="815"/>
      <c r="D219" s="815"/>
      <c r="E219" s="815"/>
      <c r="F219" s="815"/>
      <c r="G219" s="815"/>
    </row>
    <row r="220" spans="1:7">
      <c r="A220" s="815"/>
      <c r="B220" s="815"/>
      <c r="C220" s="815"/>
      <c r="D220" s="815"/>
      <c r="E220" s="815"/>
      <c r="F220" s="815"/>
      <c r="G220" s="815"/>
    </row>
    <row r="221" spans="1:7">
      <c r="A221" s="815"/>
      <c r="B221" s="815"/>
      <c r="C221" s="815"/>
      <c r="D221" s="815"/>
      <c r="E221" s="815"/>
      <c r="F221" s="815"/>
      <c r="G221" s="815"/>
    </row>
  </sheetData>
  <mergeCells count="11">
    <mergeCell ref="B10:D10"/>
    <mergeCell ref="B32:D32"/>
    <mergeCell ref="A5:G5"/>
    <mergeCell ref="A6:G6"/>
    <mergeCell ref="A7:A9"/>
    <mergeCell ref="B7:B9"/>
    <mergeCell ref="C7:C9"/>
    <mergeCell ref="D7:D9"/>
    <mergeCell ref="E7:E9"/>
    <mergeCell ref="F7:F9"/>
    <mergeCell ref="G7:G9"/>
  </mergeCells>
  <pageMargins left="1.1811023622047245" right="0.23622047244094491" top="0.35433070866141736" bottom="0.43307086614173229" header="0.31496062992125984" footer="0.31496062992125984"/>
  <pageSetup paperSize="300" scale="55" orientation="landscape" r:id="rId1"/>
  <headerFooter>
    <oddFooter>&amp;C&amp;P&amp;R&amp;8 31/DIC/2014</oddFooter>
  </headerFooter>
  <drawing r:id="rId2"/>
</worksheet>
</file>

<file path=xl/worksheets/sheet35.xml><?xml version="1.0" encoding="utf-8"?>
<worksheet xmlns="http://schemas.openxmlformats.org/spreadsheetml/2006/main" xmlns:r="http://schemas.openxmlformats.org/officeDocument/2006/relationships">
  <sheetPr>
    <tabColor rgb="FF92D050"/>
  </sheetPr>
  <dimension ref="A1:M365"/>
  <sheetViews>
    <sheetView zoomScale="83" zoomScaleNormal="83" zoomScaleSheetLayoutView="55" zoomScalePageLayoutView="40" workbookViewId="0">
      <selection activeCell="A6" sqref="A6:G6"/>
    </sheetView>
  </sheetViews>
  <sheetFormatPr baseColWidth="10" defaultRowHeight="15"/>
  <cols>
    <col min="1" max="1" width="4.140625" customWidth="1"/>
    <col min="2" max="2" width="14.85546875" customWidth="1"/>
    <col min="3" max="3" width="28.85546875" customWidth="1"/>
    <col min="4" max="4" width="28.140625" customWidth="1"/>
    <col min="5" max="5" width="17.7109375" customWidth="1"/>
    <col min="6" max="6" width="13.28515625" customWidth="1"/>
    <col min="7" max="7" width="21.42578125" customWidth="1"/>
  </cols>
  <sheetData>
    <row r="1" spans="1:7" ht="22.15" customHeight="1">
      <c r="A1" s="738"/>
      <c r="B1" s="739"/>
      <c r="C1" s="739"/>
      <c r="D1" s="739"/>
      <c r="E1" s="740"/>
      <c r="F1" s="740"/>
      <c r="G1" s="741"/>
    </row>
    <row r="2" spans="1:7" ht="22.5" customHeight="1"/>
    <row r="3" spans="1:7" ht="22.5" customHeight="1"/>
    <row r="4" spans="1:7" ht="22.5" customHeight="1"/>
    <row r="5" spans="1:7" ht="22.5" customHeight="1">
      <c r="A5" s="742" t="s">
        <v>6835</v>
      </c>
      <c r="B5" s="742"/>
      <c r="C5" s="742"/>
      <c r="D5" s="742"/>
      <c r="E5" s="742"/>
      <c r="F5" s="742"/>
      <c r="G5" s="742"/>
    </row>
    <row r="6" spans="1:7" ht="18.75" customHeight="1" thickBot="1">
      <c r="A6" s="854" t="s">
        <v>6836</v>
      </c>
      <c r="B6" s="854"/>
      <c r="C6" s="854"/>
      <c r="D6" s="854"/>
      <c r="E6" s="854"/>
      <c r="F6" s="854"/>
      <c r="G6" s="854"/>
    </row>
    <row r="7" spans="1:7" ht="29.25" customHeight="1" thickTop="1">
      <c r="A7" s="744" t="s">
        <v>2353</v>
      </c>
      <c r="B7" s="745" t="s">
        <v>96</v>
      </c>
      <c r="C7" s="745" t="s">
        <v>6837</v>
      </c>
      <c r="D7" s="745" t="s">
        <v>6838</v>
      </c>
      <c r="E7" s="746" t="s">
        <v>6839</v>
      </c>
      <c r="F7" s="746" t="s">
        <v>6840</v>
      </c>
      <c r="G7" s="747" t="s">
        <v>6841</v>
      </c>
    </row>
    <row r="8" spans="1:7" ht="27" customHeight="1">
      <c r="A8" s="748"/>
      <c r="B8" s="749"/>
      <c r="C8" s="749"/>
      <c r="D8" s="749"/>
      <c r="E8" s="750"/>
      <c r="F8" s="750"/>
      <c r="G8" s="751"/>
    </row>
    <row r="9" spans="1:7" ht="45" customHeight="1" thickBot="1">
      <c r="A9" s="748"/>
      <c r="B9" s="753"/>
      <c r="C9" s="753"/>
      <c r="D9" s="753"/>
      <c r="E9" s="754"/>
      <c r="F9" s="754"/>
      <c r="G9" s="755"/>
    </row>
    <row r="10" spans="1:7" ht="39.75" customHeight="1" thickTop="1">
      <c r="A10" s="862">
        <f>A22</f>
        <v>6</v>
      </c>
      <c r="B10" s="855"/>
      <c r="C10" s="855"/>
      <c r="D10" s="855"/>
      <c r="E10" s="758"/>
      <c r="F10" s="758"/>
      <c r="G10" s="759">
        <f>G22</f>
        <v>122668501.58999997</v>
      </c>
    </row>
    <row r="11" spans="1:7" ht="12" customHeight="1">
      <c r="A11" s="856"/>
      <c r="B11" s="856"/>
      <c r="C11" s="856"/>
      <c r="D11" s="856"/>
      <c r="E11" s="857"/>
      <c r="F11" s="857"/>
      <c r="G11" s="762"/>
    </row>
    <row r="12" spans="1:7" ht="39.75" customHeight="1">
      <c r="A12" s="802">
        <v>1</v>
      </c>
      <c r="B12" s="802" t="s">
        <v>6842</v>
      </c>
      <c r="C12" s="802" t="s">
        <v>7464</v>
      </c>
      <c r="D12" s="802" t="s">
        <v>7465</v>
      </c>
      <c r="E12" s="803" t="s">
        <v>7428</v>
      </c>
      <c r="F12" s="803"/>
      <c r="G12" s="805">
        <v>22664202.329999998</v>
      </c>
    </row>
    <row r="13" spans="1:7" ht="45.6" customHeight="1">
      <c r="A13" s="763">
        <v>2</v>
      </c>
      <c r="B13" s="763" t="s">
        <v>6842</v>
      </c>
      <c r="C13" s="781" t="s">
        <v>7466</v>
      </c>
      <c r="D13" s="763" t="s">
        <v>7467</v>
      </c>
      <c r="E13" s="764" t="s">
        <v>7428</v>
      </c>
      <c r="F13" s="764"/>
      <c r="G13" s="766">
        <v>67434602.640000001</v>
      </c>
    </row>
    <row r="14" spans="1:7" ht="40.9" customHeight="1">
      <c r="A14" s="763">
        <v>3</v>
      </c>
      <c r="B14" s="763" t="s">
        <v>6842</v>
      </c>
      <c r="C14" s="763" t="s">
        <v>7468</v>
      </c>
      <c r="D14" s="763" t="s">
        <v>7469</v>
      </c>
      <c r="E14" s="764" t="s">
        <v>7428</v>
      </c>
      <c r="F14" s="764"/>
      <c r="G14" s="766">
        <v>3297228.77</v>
      </c>
    </row>
    <row r="15" spans="1:7" ht="36" customHeight="1">
      <c r="A15" s="763">
        <v>4</v>
      </c>
      <c r="B15" s="763" t="s">
        <v>6998</v>
      </c>
      <c r="C15" s="763" t="s">
        <v>7470</v>
      </c>
      <c r="D15" s="763" t="s">
        <v>7009</v>
      </c>
      <c r="E15" s="764" t="s">
        <v>7471</v>
      </c>
      <c r="F15" s="764"/>
      <c r="G15" s="766">
        <v>25834660.5</v>
      </c>
    </row>
    <row r="16" spans="1:7" ht="98.25" customHeight="1">
      <c r="A16" s="787">
        <v>5</v>
      </c>
      <c r="B16" s="787" t="s">
        <v>7094</v>
      </c>
      <c r="C16" s="787" t="s">
        <v>7472</v>
      </c>
      <c r="D16" s="787" t="s">
        <v>7473</v>
      </c>
      <c r="E16" s="808" t="s">
        <v>7471</v>
      </c>
      <c r="F16" s="863"/>
      <c r="G16" s="810">
        <v>3140592.21</v>
      </c>
    </row>
    <row r="17" spans="1:13" ht="77.45" customHeight="1">
      <c r="A17" s="845">
        <v>5</v>
      </c>
      <c r="B17" s="864"/>
      <c r="C17" s="864"/>
      <c r="D17" s="864"/>
      <c r="E17" s="846" t="s">
        <v>7129</v>
      </c>
      <c r="F17" s="846"/>
      <c r="G17" s="847">
        <f>SUM(G12:G16)</f>
        <v>122371286.44999999</v>
      </c>
      <c r="H17" s="244"/>
      <c r="I17" s="244"/>
      <c r="J17" s="244"/>
      <c r="K17" s="244"/>
      <c r="L17" s="244"/>
    </row>
    <row r="18" spans="1:13" ht="31.9" customHeight="1">
      <c r="A18" s="865"/>
      <c r="B18" s="865"/>
      <c r="C18" s="865"/>
      <c r="D18" s="865"/>
      <c r="E18" s="866"/>
      <c r="F18" s="866"/>
      <c r="G18" s="867"/>
      <c r="H18" s="244"/>
      <c r="I18" s="244"/>
      <c r="J18" s="244"/>
      <c r="K18" s="244"/>
      <c r="L18" s="244"/>
      <c r="M18" s="244"/>
    </row>
    <row r="19" spans="1:13" ht="33.75">
      <c r="A19" s="868">
        <v>6</v>
      </c>
      <c r="B19" s="868" t="s">
        <v>7363</v>
      </c>
      <c r="C19" s="868" t="s">
        <v>7474</v>
      </c>
      <c r="D19" s="868" t="s">
        <v>7475</v>
      </c>
      <c r="E19" s="869" t="s">
        <v>7471</v>
      </c>
      <c r="F19" s="869"/>
      <c r="G19" s="870">
        <v>297215.14</v>
      </c>
    </row>
    <row r="20" spans="1:13" ht="78" customHeight="1">
      <c r="A20" s="845">
        <v>1</v>
      </c>
      <c r="B20" s="864"/>
      <c r="C20" s="864"/>
      <c r="D20" s="864"/>
      <c r="E20" s="846" t="s">
        <v>7129</v>
      </c>
      <c r="F20" s="846"/>
      <c r="G20" s="847">
        <f>SUM(G19)</f>
        <v>297215.14</v>
      </c>
    </row>
    <row r="21" spans="1:13">
      <c r="A21" s="871"/>
      <c r="B21" s="871"/>
      <c r="C21" s="871"/>
      <c r="D21" s="871"/>
      <c r="E21" s="872"/>
      <c r="F21" s="872"/>
      <c r="G21" s="873"/>
    </row>
    <row r="22" spans="1:13" ht="36" customHeight="1">
      <c r="A22" s="850">
        <f>A17+A20</f>
        <v>6</v>
      </c>
      <c r="B22" s="851"/>
      <c r="C22" s="851"/>
      <c r="D22" s="851"/>
      <c r="E22" s="852"/>
      <c r="F22" s="852"/>
      <c r="G22" s="853">
        <f t="shared" ref="G22" si="0">SUM(G12:G21)/2</f>
        <v>122668501.58999997</v>
      </c>
    </row>
    <row r="23" spans="1:13">
      <c r="A23" s="815"/>
      <c r="B23" s="815"/>
      <c r="C23" s="815"/>
      <c r="D23" s="815"/>
      <c r="E23" s="815"/>
      <c r="F23" s="815"/>
      <c r="G23" s="225"/>
    </row>
    <row r="24" spans="1:13">
      <c r="A24" s="815"/>
      <c r="B24" s="815"/>
      <c r="C24" s="815"/>
      <c r="D24" s="815"/>
      <c r="E24" s="815"/>
      <c r="F24" s="815"/>
      <c r="G24" s="815"/>
    </row>
    <row r="25" spans="1:13">
      <c r="A25" s="815"/>
      <c r="B25" s="815"/>
      <c r="C25" s="815"/>
      <c r="D25" s="815"/>
      <c r="E25" s="815"/>
      <c r="F25" s="815"/>
      <c r="G25" s="861"/>
    </row>
    <row r="26" spans="1:13">
      <c r="A26" s="815"/>
      <c r="B26" s="815"/>
      <c r="C26" s="815"/>
      <c r="D26" s="815"/>
      <c r="E26" s="815"/>
      <c r="F26" s="815"/>
      <c r="G26" s="815"/>
    </row>
    <row r="27" spans="1:13">
      <c r="A27" s="815"/>
      <c r="B27" s="815"/>
      <c r="C27" s="861"/>
      <c r="D27" s="815"/>
      <c r="E27" s="815"/>
      <c r="F27" s="815"/>
      <c r="G27" s="815"/>
    </row>
    <row r="28" spans="1:13">
      <c r="A28" s="815"/>
      <c r="B28" s="815"/>
      <c r="C28" s="815"/>
      <c r="D28" s="815"/>
      <c r="E28" s="815"/>
      <c r="F28" s="815"/>
      <c r="G28" s="815"/>
    </row>
    <row r="29" spans="1:13">
      <c r="A29" s="815"/>
      <c r="B29" s="815"/>
      <c r="C29" s="815"/>
      <c r="D29" s="815"/>
      <c r="E29" s="815"/>
      <c r="F29" s="815"/>
      <c r="G29" s="815"/>
    </row>
    <row r="30" spans="1:13">
      <c r="A30" s="815"/>
      <c r="B30" s="815"/>
      <c r="C30" s="815"/>
      <c r="D30" s="815"/>
      <c r="E30" s="815"/>
      <c r="F30" s="815"/>
      <c r="G30" s="815"/>
    </row>
    <row r="31" spans="1:13">
      <c r="A31" s="815"/>
      <c r="B31" s="815"/>
      <c r="C31" s="815"/>
      <c r="D31" s="815"/>
      <c r="E31" s="815"/>
      <c r="F31" s="815"/>
      <c r="G31" s="815"/>
    </row>
    <row r="32" spans="1:13">
      <c r="A32" s="815"/>
      <c r="B32" s="815"/>
      <c r="C32" s="815"/>
      <c r="D32" s="815"/>
      <c r="E32" s="815"/>
      <c r="F32" s="815"/>
      <c r="G32" s="815"/>
    </row>
    <row r="33" spans="1:7">
      <c r="A33" s="815"/>
      <c r="B33" s="815"/>
      <c r="C33" s="815"/>
      <c r="D33" s="815"/>
      <c r="E33" s="815"/>
      <c r="F33" s="815"/>
      <c r="G33" s="815"/>
    </row>
    <row r="34" spans="1:7">
      <c r="A34" s="815"/>
      <c r="B34" s="815"/>
      <c r="C34" s="815"/>
      <c r="D34" s="815"/>
      <c r="E34" s="815"/>
      <c r="F34" s="815"/>
      <c r="G34" s="815"/>
    </row>
    <row r="35" spans="1:7">
      <c r="A35" s="815"/>
      <c r="B35" s="815"/>
      <c r="C35" s="815"/>
      <c r="D35" s="815"/>
      <c r="E35" s="815"/>
      <c r="F35" s="815"/>
      <c r="G35" s="815"/>
    </row>
    <row r="36" spans="1:7">
      <c r="A36" s="815"/>
      <c r="B36" s="815"/>
      <c r="C36" s="815"/>
      <c r="D36" s="815"/>
      <c r="E36" s="815"/>
      <c r="F36" s="815"/>
      <c r="G36" s="815"/>
    </row>
    <row r="37" spans="1:7">
      <c r="A37" s="815"/>
      <c r="B37" s="815"/>
      <c r="C37" s="815"/>
      <c r="D37" s="815"/>
      <c r="E37" s="815"/>
      <c r="F37" s="815"/>
      <c r="G37" s="815"/>
    </row>
    <row r="38" spans="1:7">
      <c r="A38" s="815"/>
      <c r="B38" s="815"/>
      <c r="C38" s="815"/>
      <c r="D38" s="815"/>
      <c r="E38" s="815"/>
      <c r="F38" s="815"/>
      <c r="G38" s="815"/>
    </row>
    <row r="39" spans="1:7">
      <c r="A39" s="815"/>
      <c r="B39" s="815"/>
      <c r="C39" s="815"/>
      <c r="D39" s="874"/>
      <c r="E39" s="815"/>
      <c r="F39" s="815"/>
      <c r="G39" s="815"/>
    </row>
    <row r="40" spans="1:7">
      <c r="A40" s="815"/>
      <c r="B40" s="815"/>
      <c r="C40" s="815"/>
      <c r="D40" s="815"/>
      <c r="E40" s="815"/>
      <c r="F40" s="815"/>
      <c r="G40" s="815"/>
    </row>
    <row r="41" spans="1:7">
      <c r="A41" s="815"/>
      <c r="B41" s="815"/>
      <c r="C41" s="815"/>
      <c r="D41" s="815"/>
      <c r="E41" s="815"/>
      <c r="F41" s="815"/>
      <c r="G41" s="815"/>
    </row>
    <row r="42" spans="1:7">
      <c r="A42" s="815"/>
      <c r="B42" s="815"/>
      <c r="C42" s="815"/>
      <c r="D42" s="815"/>
      <c r="E42" s="815"/>
      <c r="F42" s="815"/>
      <c r="G42" s="815"/>
    </row>
    <row r="43" spans="1:7">
      <c r="A43" s="815"/>
      <c r="B43" s="815"/>
      <c r="C43" s="815"/>
      <c r="D43" s="815"/>
      <c r="E43" s="815"/>
      <c r="F43" s="815"/>
      <c r="G43" s="815"/>
    </row>
    <row r="44" spans="1:7">
      <c r="A44" s="815"/>
      <c r="B44" s="815"/>
      <c r="C44" s="815"/>
      <c r="D44" s="815"/>
      <c r="E44" s="815"/>
      <c r="F44" s="815"/>
      <c r="G44" s="815"/>
    </row>
    <row r="45" spans="1:7">
      <c r="A45" s="815"/>
      <c r="B45" s="815"/>
      <c r="C45" s="815"/>
      <c r="D45" s="815"/>
      <c r="E45" s="815"/>
      <c r="F45" s="815"/>
      <c r="G45" s="815"/>
    </row>
    <row r="46" spans="1:7">
      <c r="A46" s="815"/>
      <c r="B46" s="815"/>
      <c r="C46" s="815"/>
      <c r="D46" s="815"/>
      <c r="E46" s="815"/>
      <c r="F46" s="815"/>
      <c r="G46" s="815"/>
    </row>
    <row r="47" spans="1:7">
      <c r="A47" s="815"/>
      <c r="B47" s="815"/>
      <c r="C47" s="815"/>
      <c r="D47" s="815"/>
      <c r="E47" s="815"/>
      <c r="F47" s="815"/>
      <c r="G47" s="815"/>
    </row>
    <row r="48" spans="1:7">
      <c r="A48" s="815"/>
      <c r="B48" s="815"/>
      <c r="C48" s="815"/>
      <c r="D48" s="815"/>
      <c r="E48" s="815"/>
      <c r="F48" s="815"/>
      <c r="G48" s="815"/>
    </row>
    <row r="49" spans="1:7">
      <c r="A49" s="815"/>
      <c r="B49" s="815"/>
      <c r="C49" s="815"/>
      <c r="D49" s="815"/>
      <c r="E49" s="815"/>
      <c r="F49" s="815"/>
      <c r="G49" s="815"/>
    </row>
    <row r="50" spans="1:7">
      <c r="A50" s="815"/>
      <c r="B50" s="815"/>
      <c r="C50" s="815"/>
      <c r="D50" s="815"/>
      <c r="E50" s="815"/>
      <c r="F50" s="815"/>
      <c r="G50" s="815"/>
    </row>
    <row r="51" spans="1:7">
      <c r="A51" s="815"/>
      <c r="B51" s="815"/>
      <c r="C51" s="815"/>
      <c r="D51" s="815"/>
      <c r="E51" s="815"/>
      <c r="F51" s="815"/>
      <c r="G51" s="815"/>
    </row>
    <row r="52" spans="1:7">
      <c r="A52" s="815"/>
      <c r="B52" s="815"/>
      <c r="C52" s="815"/>
      <c r="D52" s="815"/>
      <c r="E52" s="815"/>
      <c r="F52" s="815"/>
      <c r="G52" s="815"/>
    </row>
    <row r="53" spans="1:7">
      <c r="A53" s="815"/>
      <c r="B53" s="815"/>
      <c r="C53" s="815"/>
      <c r="D53" s="815"/>
      <c r="E53" s="815"/>
      <c r="F53" s="815"/>
      <c r="G53" s="815"/>
    </row>
    <row r="54" spans="1:7">
      <c r="A54" s="815"/>
      <c r="B54" s="815"/>
      <c r="C54" s="815"/>
      <c r="D54" s="815"/>
      <c r="E54" s="815"/>
      <c r="F54" s="815"/>
      <c r="G54" s="815"/>
    </row>
    <row r="55" spans="1:7">
      <c r="A55" s="815"/>
      <c r="B55" s="815"/>
      <c r="C55" s="815"/>
      <c r="D55" s="815"/>
      <c r="E55" s="815"/>
      <c r="F55" s="815"/>
      <c r="G55" s="815"/>
    </row>
    <row r="56" spans="1:7">
      <c r="A56" s="815"/>
      <c r="B56" s="815"/>
      <c r="C56" s="815"/>
      <c r="D56" s="815"/>
      <c r="E56" s="815"/>
      <c r="F56" s="815"/>
      <c r="G56" s="815"/>
    </row>
    <row r="57" spans="1:7">
      <c r="A57" s="815"/>
      <c r="B57" s="815"/>
      <c r="C57" s="815"/>
      <c r="D57" s="815"/>
      <c r="E57" s="815"/>
      <c r="F57" s="815"/>
      <c r="G57" s="815"/>
    </row>
    <row r="58" spans="1:7">
      <c r="A58" s="815"/>
      <c r="B58" s="815"/>
      <c r="C58" s="815"/>
      <c r="D58" s="815"/>
      <c r="E58" s="815"/>
      <c r="F58" s="815"/>
      <c r="G58" s="815"/>
    </row>
    <row r="59" spans="1:7">
      <c r="A59" s="815"/>
      <c r="B59" s="815"/>
      <c r="C59" s="815"/>
      <c r="D59" s="815"/>
      <c r="E59" s="815"/>
      <c r="F59" s="815"/>
      <c r="G59" s="815"/>
    </row>
    <row r="60" spans="1:7">
      <c r="A60" s="815"/>
      <c r="B60" s="815"/>
      <c r="C60" s="815"/>
      <c r="D60" s="815"/>
      <c r="E60" s="815"/>
      <c r="F60" s="815"/>
      <c r="G60" s="815"/>
    </row>
    <row r="61" spans="1:7">
      <c r="A61" s="815"/>
      <c r="B61" s="815"/>
      <c r="C61" s="815"/>
      <c r="D61" s="815"/>
      <c r="E61" s="815"/>
      <c r="F61" s="815"/>
      <c r="G61" s="815"/>
    </row>
    <row r="62" spans="1:7">
      <c r="A62" s="815"/>
      <c r="B62" s="815"/>
      <c r="C62" s="815"/>
      <c r="D62" s="815"/>
      <c r="E62" s="815"/>
      <c r="F62" s="815"/>
      <c r="G62" s="815"/>
    </row>
    <row r="63" spans="1:7">
      <c r="A63" s="815"/>
      <c r="B63" s="815"/>
      <c r="C63" s="815"/>
      <c r="D63" s="815"/>
      <c r="E63" s="815"/>
      <c r="F63" s="815"/>
      <c r="G63" s="815"/>
    </row>
    <row r="64" spans="1:7">
      <c r="A64" s="815"/>
      <c r="B64" s="815"/>
      <c r="C64" s="815"/>
      <c r="D64" s="815"/>
      <c r="E64" s="815"/>
      <c r="F64" s="815"/>
      <c r="G64" s="815"/>
    </row>
    <row r="65" spans="1:7">
      <c r="A65" s="815"/>
      <c r="B65" s="815"/>
      <c r="C65" s="815"/>
      <c r="D65" s="815"/>
      <c r="E65" s="815"/>
      <c r="F65" s="815"/>
      <c r="G65" s="815"/>
    </row>
    <row r="66" spans="1:7">
      <c r="A66" s="815"/>
      <c r="B66" s="815"/>
      <c r="C66" s="815"/>
      <c r="D66" s="815"/>
      <c r="E66" s="815"/>
      <c r="F66" s="815"/>
      <c r="G66" s="815"/>
    </row>
    <row r="67" spans="1:7">
      <c r="A67" s="815"/>
      <c r="B67" s="815"/>
      <c r="C67" s="815"/>
      <c r="D67" s="815"/>
      <c r="E67" s="815"/>
      <c r="F67" s="815"/>
      <c r="G67" s="815"/>
    </row>
    <row r="68" spans="1:7">
      <c r="A68" s="815"/>
      <c r="B68" s="815"/>
      <c r="C68" s="815"/>
      <c r="D68" s="815"/>
      <c r="E68" s="815"/>
      <c r="F68" s="815"/>
      <c r="G68" s="815"/>
    </row>
    <row r="69" spans="1:7">
      <c r="A69" s="815"/>
      <c r="B69" s="815"/>
      <c r="C69" s="815"/>
      <c r="D69" s="815"/>
      <c r="E69" s="815"/>
      <c r="F69" s="815"/>
      <c r="G69" s="815"/>
    </row>
    <row r="70" spans="1:7">
      <c r="A70" s="815"/>
      <c r="B70" s="815"/>
      <c r="C70" s="815"/>
      <c r="D70" s="815"/>
      <c r="E70" s="815"/>
      <c r="F70" s="815"/>
      <c r="G70" s="815"/>
    </row>
    <row r="71" spans="1:7">
      <c r="A71" s="815"/>
      <c r="B71" s="815"/>
      <c r="C71" s="815"/>
      <c r="D71" s="815"/>
      <c r="E71" s="815"/>
      <c r="F71" s="815"/>
      <c r="G71" s="815"/>
    </row>
    <row r="72" spans="1:7">
      <c r="A72" s="815"/>
      <c r="B72" s="815"/>
      <c r="C72" s="815"/>
      <c r="D72" s="815"/>
      <c r="E72" s="815"/>
      <c r="F72" s="815"/>
      <c r="G72" s="815"/>
    </row>
    <row r="73" spans="1:7">
      <c r="A73" s="815"/>
      <c r="B73" s="815"/>
      <c r="C73" s="815"/>
      <c r="D73" s="815"/>
      <c r="E73" s="815"/>
      <c r="F73" s="815"/>
      <c r="G73" s="815"/>
    </row>
    <row r="74" spans="1:7">
      <c r="A74" s="815"/>
      <c r="B74" s="815"/>
      <c r="C74" s="815"/>
      <c r="D74" s="815"/>
      <c r="E74" s="815"/>
      <c r="F74" s="815"/>
      <c r="G74" s="815"/>
    </row>
    <row r="75" spans="1:7">
      <c r="A75" s="815"/>
      <c r="B75" s="815"/>
      <c r="C75" s="815"/>
      <c r="D75" s="815"/>
      <c r="E75" s="815"/>
      <c r="F75" s="815"/>
      <c r="G75" s="815"/>
    </row>
    <row r="76" spans="1:7">
      <c r="A76" s="815"/>
      <c r="B76" s="815"/>
      <c r="C76" s="815"/>
      <c r="D76" s="815"/>
      <c r="E76" s="815"/>
      <c r="F76" s="815"/>
      <c r="G76" s="815"/>
    </row>
    <row r="77" spans="1:7">
      <c r="A77" s="815"/>
      <c r="B77" s="815"/>
      <c r="C77" s="815"/>
      <c r="D77" s="815"/>
      <c r="E77" s="815"/>
      <c r="F77" s="815"/>
      <c r="G77" s="815"/>
    </row>
    <row r="78" spans="1:7">
      <c r="A78" s="815"/>
      <c r="B78" s="815"/>
      <c r="C78" s="815"/>
      <c r="D78" s="815"/>
      <c r="E78" s="815"/>
      <c r="F78" s="815"/>
      <c r="G78" s="815"/>
    </row>
    <row r="79" spans="1:7">
      <c r="A79" s="815"/>
      <c r="B79" s="815"/>
      <c r="C79" s="815"/>
      <c r="D79" s="815"/>
      <c r="E79" s="815"/>
      <c r="F79" s="815"/>
      <c r="G79" s="815"/>
    </row>
    <row r="80" spans="1:7">
      <c r="A80" s="815"/>
      <c r="B80" s="815"/>
      <c r="C80" s="815"/>
      <c r="D80" s="815"/>
      <c r="E80" s="815"/>
      <c r="F80" s="815"/>
      <c r="G80" s="815"/>
    </row>
    <row r="81" spans="1:7">
      <c r="A81" s="815"/>
      <c r="B81" s="815"/>
      <c r="C81" s="815"/>
      <c r="D81" s="815"/>
      <c r="E81" s="815"/>
      <c r="F81" s="815"/>
      <c r="G81" s="815"/>
    </row>
    <row r="82" spans="1:7">
      <c r="A82" s="815"/>
      <c r="B82" s="815"/>
      <c r="C82" s="815"/>
      <c r="D82" s="815"/>
      <c r="E82" s="815"/>
      <c r="F82" s="815"/>
      <c r="G82" s="815"/>
    </row>
    <row r="83" spans="1:7">
      <c r="A83" s="815"/>
      <c r="B83" s="815"/>
      <c r="C83" s="815"/>
      <c r="D83" s="815"/>
      <c r="E83" s="815"/>
      <c r="F83" s="815"/>
      <c r="G83" s="815"/>
    </row>
    <row r="84" spans="1:7">
      <c r="A84" s="815"/>
      <c r="B84" s="815"/>
      <c r="C84" s="815"/>
      <c r="D84" s="815"/>
      <c r="E84" s="815"/>
      <c r="F84" s="815"/>
      <c r="G84" s="815"/>
    </row>
    <row r="85" spans="1:7">
      <c r="A85" s="815"/>
      <c r="B85" s="815"/>
      <c r="C85" s="815"/>
      <c r="D85" s="815"/>
      <c r="E85" s="815"/>
      <c r="F85" s="815"/>
      <c r="G85" s="815"/>
    </row>
    <row r="86" spans="1:7">
      <c r="A86" s="815"/>
      <c r="B86" s="815"/>
      <c r="C86" s="815"/>
      <c r="D86" s="815"/>
      <c r="E86" s="815"/>
      <c r="F86" s="815"/>
      <c r="G86" s="815"/>
    </row>
    <row r="87" spans="1:7">
      <c r="A87" s="815"/>
      <c r="B87" s="815"/>
      <c r="C87" s="815"/>
      <c r="D87" s="815"/>
      <c r="E87" s="815"/>
      <c r="F87" s="815"/>
      <c r="G87" s="815"/>
    </row>
    <row r="88" spans="1:7">
      <c r="A88" s="815"/>
      <c r="B88" s="815"/>
      <c r="C88" s="815"/>
      <c r="D88" s="815"/>
      <c r="E88" s="815"/>
      <c r="F88" s="815"/>
      <c r="G88" s="815"/>
    </row>
    <row r="89" spans="1:7">
      <c r="A89" s="815"/>
      <c r="B89" s="815"/>
      <c r="C89" s="815"/>
      <c r="D89" s="815"/>
      <c r="E89" s="815"/>
      <c r="F89" s="815"/>
      <c r="G89" s="815"/>
    </row>
    <row r="90" spans="1:7">
      <c r="A90" s="815"/>
      <c r="B90" s="815"/>
      <c r="C90" s="815"/>
      <c r="D90" s="815"/>
      <c r="E90" s="815"/>
      <c r="F90" s="815"/>
      <c r="G90" s="815"/>
    </row>
    <row r="91" spans="1:7">
      <c r="A91" s="815"/>
      <c r="B91" s="815"/>
      <c r="C91" s="815"/>
      <c r="D91" s="815"/>
      <c r="E91" s="815"/>
      <c r="F91" s="815"/>
      <c r="G91" s="815"/>
    </row>
    <row r="92" spans="1:7">
      <c r="A92" s="815"/>
      <c r="B92" s="815"/>
      <c r="C92" s="815"/>
      <c r="D92" s="815"/>
      <c r="E92" s="815"/>
      <c r="F92" s="815"/>
      <c r="G92" s="815"/>
    </row>
    <row r="93" spans="1:7">
      <c r="A93" s="815"/>
      <c r="B93" s="815"/>
      <c r="C93" s="815"/>
      <c r="D93" s="815"/>
      <c r="E93" s="815"/>
      <c r="F93" s="815"/>
      <c r="G93" s="815"/>
    </row>
    <row r="94" spans="1:7">
      <c r="A94" s="815"/>
      <c r="B94" s="815"/>
      <c r="C94" s="815"/>
      <c r="D94" s="815"/>
      <c r="E94" s="815"/>
      <c r="F94" s="815"/>
      <c r="G94" s="815"/>
    </row>
    <row r="95" spans="1:7">
      <c r="A95" s="815"/>
      <c r="B95" s="815"/>
      <c r="C95" s="815"/>
      <c r="D95" s="815"/>
      <c r="E95" s="815"/>
      <c r="F95" s="815"/>
      <c r="G95" s="815"/>
    </row>
    <row r="96" spans="1:7">
      <c r="A96" s="815"/>
      <c r="B96" s="815"/>
      <c r="C96" s="815"/>
      <c r="D96" s="815"/>
      <c r="E96" s="815"/>
      <c r="F96" s="815"/>
      <c r="G96" s="815"/>
    </row>
    <row r="97" spans="1:7">
      <c r="A97" s="815"/>
      <c r="B97" s="815"/>
      <c r="C97" s="815"/>
      <c r="D97" s="815"/>
      <c r="E97" s="815"/>
      <c r="F97" s="815"/>
      <c r="G97" s="815"/>
    </row>
    <row r="98" spans="1:7">
      <c r="A98" s="815"/>
      <c r="B98" s="815"/>
      <c r="C98" s="815"/>
      <c r="D98" s="815"/>
      <c r="E98" s="815"/>
      <c r="F98" s="815"/>
      <c r="G98" s="815"/>
    </row>
    <row r="99" spans="1:7">
      <c r="A99" s="815"/>
      <c r="B99" s="815"/>
      <c r="C99" s="815"/>
      <c r="D99" s="815"/>
      <c r="E99" s="815"/>
      <c r="F99" s="815"/>
      <c r="G99" s="815"/>
    </row>
    <row r="100" spans="1:7">
      <c r="A100" s="815"/>
      <c r="B100" s="815"/>
      <c r="C100" s="815"/>
      <c r="D100" s="815"/>
      <c r="E100" s="815"/>
      <c r="F100" s="815"/>
      <c r="G100" s="815"/>
    </row>
    <row r="101" spans="1:7">
      <c r="A101" s="815"/>
      <c r="B101" s="815"/>
      <c r="C101" s="815"/>
      <c r="D101" s="815"/>
      <c r="E101" s="815"/>
      <c r="F101" s="815"/>
      <c r="G101" s="815"/>
    </row>
    <row r="102" spans="1:7">
      <c r="A102" s="815"/>
      <c r="B102" s="815"/>
      <c r="C102" s="815"/>
      <c r="D102" s="815"/>
      <c r="E102" s="815"/>
      <c r="F102" s="815"/>
      <c r="G102" s="815"/>
    </row>
    <row r="103" spans="1:7">
      <c r="A103" s="815"/>
      <c r="B103" s="815"/>
      <c r="C103" s="815"/>
      <c r="D103" s="815"/>
      <c r="E103" s="815"/>
      <c r="F103" s="815"/>
      <c r="G103" s="815"/>
    </row>
    <row r="104" spans="1:7">
      <c r="A104" s="815"/>
      <c r="B104" s="815"/>
      <c r="C104" s="815"/>
      <c r="D104" s="815"/>
      <c r="E104" s="815"/>
      <c r="F104" s="815"/>
      <c r="G104" s="815"/>
    </row>
    <row r="105" spans="1:7">
      <c r="A105" s="815"/>
      <c r="B105" s="815"/>
      <c r="C105" s="815"/>
      <c r="D105" s="815"/>
      <c r="E105" s="815"/>
      <c r="F105" s="815"/>
      <c r="G105" s="815"/>
    </row>
    <row r="106" spans="1:7">
      <c r="A106" s="815"/>
      <c r="B106" s="815"/>
      <c r="C106" s="815"/>
      <c r="D106" s="815"/>
      <c r="E106" s="815"/>
      <c r="F106" s="815"/>
      <c r="G106" s="815"/>
    </row>
    <row r="107" spans="1:7">
      <c r="A107" s="815"/>
      <c r="B107" s="815"/>
      <c r="C107" s="815"/>
      <c r="D107" s="815"/>
      <c r="E107" s="815"/>
      <c r="F107" s="815"/>
      <c r="G107" s="815"/>
    </row>
    <row r="108" spans="1:7">
      <c r="A108" s="815"/>
      <c r="B108" s="815"/>
      <c r="C108" s="815"/>
      <c r="D108" s="815"/>
      <c r="E108" s="815"/>
      <c r="F108" s="815"/>
      <c r="G108" s="815"/>
    </row>
    <row r="109" spans="1:7">
      <c r="A109" s="815"/>
      <c r="B109" s="815"/>
      <c r="C109" s="815"/>
      <c r="D109" s="815"/>
      <c r="E109" s="815"/>
      <c r="F109" s="815"/>
      <c r="G109" s="815"/>
    </row>
    <row r="110" spans="1:7">
      <c r="A110" s="815"/>
      <c r="B110" s="815"/>
      <c r="C110" s="815"/>
      <c r="D110" s="815"/>
      <c r="E110" s="815"/>
      <c r="F110" s="815"/>
      <c r="G110" s="815"/>
    </row>
    <row r="111" spans="1:7">
      <c r="A111" s="815"/>
      <c r="B111" s="815"/>
      <c r="C111" s="815"/>
      <c r="D111" s="815"/>
      <c r="E111" s="815"/>
      <c r="F111" s="815"/>
      <c r="G111" s="815"/>
    </row>
    <row r="112" spans="1:7">
      <c r="A112" s="815"/>
      <c r="B112" s="815"/>
      <c r="C112" s="815"/>
      <c r="D112" s="815"/>
      <c r="E112" s="815"/>
      <c r="F112" s="815"/>
      <c r="G112" s="815"/>
    </row>
    <row r="113" spans="1:7">
      <c r="A113" s="815"/>
      <c r="B113" s="815"/>
      <c r="C113" s="815"/>
      <c r="D113" s="815"/>
      <c r="E113" s="815"/>
      <c r="F113" s="815"/>
      <c r="G113" s="815"/>
    </row>
    <row r="114" spans="1:7">
      <c r="A114" s="815"/>
      <c r="B114" s="815"/>
      <c r="C114" s="815"/>
      <c r="D114" s="815"/>
      <c r="E114" s="815"/>
      <c r="F114" s="815"/>
      <c r="G114" s="815"/>
    </row>
    <row r="115" spans="1:7">
      <c r="A115" s="815"/>
      <c r="B115" s="815"/>
      <c r="C115" s="815"/>
      <c r="D115" s="815"/>
      <c r="E115" s="815"/>
      <c r="F115" s="815"/>
      <c r="G115" s="815"/>
    </row>
    <row r="116" spans="1:7">
      <c r="A116" s="815"/>
      <c r="B116" s="815"/>
      <c r="C116" s="815"/>
      <c r="D116" s="815"/>
      <c r="E116" s="815"/>
      <c r="F116" s="815"/>
      <c r="G116" s="815"/>
    </row>
    <row r="117" spans="1:7">
      <c r="A117" s="815"/>
      <c r="B117" s="815"/>
      <c r="C117" s="815"/>
      <c r="D117" s="815"/>
      <c r="E117" s="815"/>
      <c r="F117" s="815"/>
      <c r="G117" s="815"/>
    </row>
    <row r="118" spans="1:7">
      <c r="A118" s="815"/>
      <c r="B118" s="815"/>
      <c r="C118" s="815"/>
      <c r="D118" s="815"/>
      <c r="E118" s="815"/>
      <c r="F118" s="815"/>
      <c r="G118" s="815"/>
    </row>
    <row r="119" spans="1:7">
      <c r="A119" s="815"/>
      <c r="B119" s="815"/>
      <c r="C119" s="815"/>
      <c r="D119" s="815"/>
      <c r="E119" s="815"/>
      <c r="F119" s="815"/>
      <c r="G119" s="815"/>
    </row>
    <row r="120" spans="1:7">
      <c r="A120" s="815"/>
      <c r="B120" s="815"/>
      <c r="C120" s="815"/>
      <c r="D120" s="815"/>
      <c r="E120" s="815"/>
      <c r="F120" s="815"/>
      <c r="G120" s="815"/>
    </row>
    <row r="121" spans="1:7">
      <c r="A121" s="815"/>
      <c r="B121" s="815"/>
      <c r="C121" s="815"/>
      <c r="D121" s="815"/>
      <c r="E121" s="815"/>
      <c r="F121" s="815"/>
      <c r="G121" s="815"/>
    </row>
    <row r="122" spans="1:7">
      <c r="A122" s="815"/>
      <c r="B122" s="815"/>
      <c r="C122" s="815"/>
      <c r="D122" s="815"/>
      <c r="E122" s="815"/>
      <c r="F122" s="815"/>
      <c r="G122" s="815"/>
    </row>
    <row r="123" spans="1:7">
      <c r="A123" s="815"/>
      <c r="B123" s="815"/>
      <c r="C123" s="815"/>
      <c r="D123" s="815"/>
      <c r="E123" s="815"/>
      <c r="F123" s="815"/>
      <c r="G123" s="815"/>
    </row>
    <row r="124" spans="1:7">
      <c r="A124" s="815"/>
      <c r="B124" s="815"/>
      <c r="C124" s="815"/>
      <c r="D124" s="815"/>
      <c r="E124" s="815"/>
      <c r="F124" s="815"/>
      <c r="G124" s="815"/>
    </row>
    <row r="125" spans="1:7">
      <c r="A125" s="815"/>
      <c r="B125" s="815"/>
      <c r="C125" s="815"/>
      <c r="D125" s="815"/>
      <c r="E125" s="815"/>
      <c r="F125" s="815"/>
      <c r="G125" s="815"/>
    </row>
    <row r="126" spans="1:7">
      <c r="A126" s="815"/>
      <c r="B126" s="815"/>
      <c r="C126" s="815"/>
      <c r="D126" s="815"/>
      <c r="E126" s="815"/>
      <c r="F126" s="815"/>
      <c r="G126" s="815"/>
    </row>
    <row r="127" spans="1:7">
      <c r="A127" s="815"/>
      <c r="B127" s="815"/>
      <c r="C127" s="815"/>
      <c r="D127" s="815"/>
      <c r="E127" s="815"/>
      <c r="F127" s="815"/>
      <c r="G127" s="815"/>
    </row>
    <row r="128" spans="1:7">
      <c r="A128" s="815"/>
      <c r="B128" s="815"/>
      <c r="C128" s="815"/>
      <c r="D128" s="815"/>
      <c r="E128" s="815"/>
      <c r="F128" s="815"/>
      <c r="G128" s="815"/>
    </row>
    <row r="129" spans="1:7">
      <c r="A129" s="815"/>
      <c r="B129" s="815"/>
      <c r="C129" s="815"/>
      <c r="D129" s="815"/>
      <c r="E129" s="815"/>
      <c r="F129" s="815"/>
      <c r="G129" s="815"/>
    </row>
    <row r="130" spans="1:7">
      <c r="A130" s="815"/>
      <c r="B130" s="815"/>
      <c r="C130" s="815"/>
      <c r="D130" s="815"/>
      <c r="E130" s="815"/>
      <c r="F130" s="815"/>
      <c r="G130" s="815"/>
    </row>
    <row r="131" spans="1:7">
      <c r="A131" s="815"/>
      <c r="B131" s="815"/>
      <c r="C131" s="815"/>
      <c r="D131" s="815"/>
      <c r="E131" s="815"/>
      <c r="F131" s="815"/>
      <c r="G131" s="815"/>
    </row>
    <row r="132" spans="1:7">
      <c r="A132" s="815"/>
      <c r="B132" s="815"/>
      <c r="C132" s="815"/>
      <c r="D132" s="815"/>
      <c r="E132" s="815"/>
      <c r="F132" s="815"/>
      <c r="G132" s="815"/>
    </row>
    <row r="133" spans="1:7">
      <c r="A133" s="815"/>
      <c r="B133" s="815"/>
      <c r="C133" s="815"/>
      <c r="D133" s="815"/>
      <c r="E133" s="815"/>
      <c r="F133" s="815"/>
      <c r="G133" s="815"/>
    </row>
    <row r="134" spans="1:7">
      <c r="A134" s="815"/>
      <c r="B134" s="815"/>
      <c r="C134" s="815"/>
      <c r="D134" s="815"/>
      <c r="E134" s="815"/>
      <c r="F134" s="815"/>
      <c r="G134" s="815"/>
    </row>
    <row r="135" spans="1:7">
      <c r="A135" s="815"/>
      <c r="B135" s="815"/>
      <c r="C135" s="815"/>
      <c r="D135" s="815"/>
      <c r="E135" s="815"/>
      <c r="F135" s="815"/>
      <c r="G135" s="815"/>
    </row>
    <row r="136" spans="1:7">
      <c r="A136" s="815"/>
      <c r="B136" s="815"/>
      <c r="C136" s="815"/>
      <c r="D136" s="815"/>
      <c r="E136" s="815"/>
      <c r="F136" s="815"/>
      <c r="G136" s="815"/>
    </row>
    <row r="137" spans="1:7">
      <c r="A137" s="815"/>
      <c r="B137" s="815"/>
      <c r="C137" s="815"/>
      <c r="D137" s="815"/>
      <c r="E137" s="815"/>
      <c r="F137" s="815"/>
      <c r="G137" s="815"/>
    </row>
    <row r="138" spans="1:7">
      <c r="A138" s="815"/>
      <c r="B138" s="815"/>
      <c r="C138" s="815"/>
      <c r="D138" s="815"/>
      <c r="E138" s="815"/>
      <c r="F138" s="815"/>
      <c r="G138" s="815"/>
    </row>
    <row r="139" spans="1:7">
      <c r="A139" s="815"/>
      <c r="B139" s="815"/>
      <c r="C139" s="815"/>
      <c r="D139" s="815"/>
      <c r="E139" s="815"/>
      <c r="F139" s="815"/>
      <c r="G139" s="815"/>
    </row>
    <row r="140" spans="1:7">
      <c r="A140" s="815"/>
      <c r="B140" s="815"/>
      <c r="C140" s="815"/>
      <c r="D140" s="815"/>
      <c r="E140" s="815"/>
      <c r="F140" s="815"/>
      <c r="G140" s="815"/>
    </row>
    <row r="141" spans="1:7">
      <c r="A141" s="815"/>
      <c r="B141" s="815"/>
      <c r="C141" s="815"/>
      <c r="D141" s="815"/>
      <c r="E141" s="815"/>
      <c r="F141" s="815"/>
      <c r="G141" s="815"/>
    </row>
    <row r="142" spans="1:7">
      <c r="A142" s="815"/>
      <c r="B142" s="815"/>
      <c r="C142" s="815"/>
      <c r="D142" s="815"/>
      <c r="E142" s="815"/>
      <c r="F142" s="815"/>
      <c r="G142" s="815"/>
    </row>
    <row r="143" spans="1:7">
      <c r="A143" s="815"/>
      <c r="B143" s="815"/>
      <c r="C143" s="815"/>
      <c r="D143" s="815"/>
      <c r="E143" s="815"/>
      <c r="F143" s="815"/>
      <c r="G143" s="815"/>
    </row>
    <row r="144" spans="1:7">
      <c r="A144" s="815"/>
      <c r="B144" s="815"/>
      <c r="C144" s="815"/>
      <c r="D144" s="815"/>
      <c r="E144" s="815"/>
      <c r="F144" s="815"/>
      <c r="G144" s="815"/>
    </row>
    <row r="145" spans="1:7">
      <c r="A145" s="815"/>
      <c r="B145" s="815"/>
      <c r="C145" s="815"/>
      <c r="D145" s="815"/>
      <c r="E145" s="815"/>
      <c r="F145" s="815"/>
      <c r="G145" s="815"/>
    </row>
    <row r="146" spans="1:7">
      <c r="A146" s="815"/>
      <c r="B146" s="815"/>
      <c r="C146" s="815"/>
      <c r="D146" s="815"/>
      <c r="E146" s="815"/>
      <c r="F146" s="815"/>
      <c r="G146" s="815"/>
    </row>
    <row r="147" spans="1:7">
      <c r="A147" s="815"/>
      <c r="B147" s="815"/>
      <c r="C147" s="815"/>
      <c r="D147" s="815"/>
      <c r="E147" s="815"/>
      <c r="F147" s="815"/>
      <c r="G147" s="815"/>
    </row>
    <row r="148" spans="1:7">
      <c r="A148" s="815"/>
      <c r="B148" s="815"/>
      <c r="C148" s="815"/>
      <c r="D148" s="815"/>
      <c r="E148" s="815"/>
      <c r="F148" s="815"/>
      <c r="G148" s="815"/>
    </row>
    <row r="149" spans="1:7">
      <c r="A149" s="815"/>
      <c r="B149" s="815"/>
      <c r="C149" s="815"/>
      <c r="D149" s="815"/>
      <c r="E149" s="815"/>
      <c r="F149" s="815"/>
      <c r="G149" s="815"/>
    </row>
    <row r="150" spans="1:7">
      <c r="A150" s="815"/>
      <c r="B150" s="815"/>
      <c r="C150" s="815"/>
      <c r="D150" s="815"/>
      <c r="E150" s="815"/>
      <c r="F150" s="815"/>
      <c r="G150" s="815"/>
    </row>
    <row r="151" spans="1:7">
      <c r="A151" s="815"/>
      <c r="B151" s="815"/>
      <c r="C151" s="815"/>
      <c r="D151" s="815"/>
      <c r="E151" s="815"/>
      <c r="F151" s="815"/>
      <c r="G151" s="815"/>
    </row>
    <row r="152" spans="1:7">
      <c r="A152" s="815"/>
      <c r="B152" s="815"/>
      <c r="C152" s="815"/>
      <c r="D152" s="815"/>
      <c r="E152" s="815"/>
      <c r="F152" s="815"/>
      <c r="G152" s="815"/>
    </row>
    <row r="153" spans="1:7">
      <c r="A153" s="815"/>
      <c r="B153" s="815"/>
      <c r="C153" s="815"/>
      <c r="D153" s="815"/>
      <c r="E153" s="815"/>
      <c r="F153" s="815"/>
      <c r="G153" s="815"/>
    </row>
    <row r="154" spans="1:7">
      <c r="A154" s="815"/>
      <c r="B154" s="815"/>
      <c r="C154" s="815"/>
      <c r="D154" s="815"/>
      <c r="E154" s="815"/>
      <c r="F154" s="815"/>
      <c r="G154" s="815"/>
    </row>
    <row r="155" spans="1:7">
      <c r="A155" s="815"/>
      <c r="B155" s="815"/>
      <c r="C155" s="815"/>
      <c r="D155" s="815"/>
      <c r="E155" s="815"/>
      <c r="F155" s="815"/>
      <c r="G155" s="815"/>
    </row>
    <row r="156" spans="1:7">
      <c r="A156" s="815"/>
      <c r="B156" s="815"/>
      <c r="C156" s="815"/>
      <c r="D156" s="815"/>
      <c r="E156" s="815"/>
      <c r="F156" s="815"/>
      <c r="G156" s="815"/>
    </row>
    <row r="157" spans="1:7">
      <c r="A157" s="815"/>
      <c r="B157" s="815"/>
      <c r="C157" s="815"/>
      <c r="D157" s="815"/>
      <c r="E157" s="815"/>
      <c r="F157" s="815"/>
      <c r="G157" s="815"/>
    </row>
    <row r="158" spans="1:7">
      <c r="A158" s="815"/>
      <c r="B158" s="815"/>
      <c r="C158" s="815"/>
      <c r="D158" s="815"/>
      <c r="E158" s="815"/>
      <c r="F158" s="815"/>
      <c r="G158" s="815"/>
    </row>
    <row r="159" spans="1:7">
      <c r="A159" s="815"/>
      <c r="B159" s="815"/>
      <c r="C159" s="815"/>
      <c r="D159" s="815"/>
      <c r="E159" s="815"/>
      <c r="F159" s="815"/>
      <c r="G159" s="815"/>
    </row>
    <row r="160" spans="1:7">
      <c r="A160" s="815"/>
      <c r="B160" s="815"/>
      <c r="C160" s="815"/>
      <c r="D160" s="815"/>
      <c r="E160" s="815"/>
      <c r="F160" s="815"/>
      <c r="G160" s="815"/>
    </row>
    <row r="161" spans="1:7">
      <c r="A161" s="815"/>
      <c r="B161" s="815"/>
      <c r="C161" s="815"/>
      <c r="D161" s="815"/>
      <c r="E161" s="815"/>
      <c r="F161" s="815"/>
      <c r="G161" s="815"/>
    </row>
    <row r="162" spans="1:7">
      <c r="A162" s="815"/>
      <c r="B162" s="815"/>
      <c r="C162" s="815"/>
      <c r="D162" s="815"/>
      <c r="E162" s="815"/>
      <c r="F162" s="815"/>
      <c r="G162" s="815"/>
    </row>
    <row r="163" spans="1:7">
      <c r="A163" s="815"/>
      <c r="B163" s="815"/>
      <c r="C163" s="815"/>
      <c r="D163" s="815"/>
      <c r="E163" s="815"/>
      <c r="F163" s="815"/>
      <c r="G163" s="815"/>
    </row>
    <row r="164" spans="1:7">
      <c r="A164" s="815"/>
      <c r="B164" s="815"/>
      <c r="C164" s="815"/>
      <c r="D164" s="815"/>
      <c r="E164" s="815"/>
      <c r="F164" s="815"/>
      <c r="G164" s="815"/>
    </row>
    <row r="165" spans="1:7">
      <c r="A165" s="815"/>
      <c r="B165" s="815"/>
      <c r="C165" s="815"/>
      <c r="D165" s="815"/>
      <c r="E165" s="815"/>
      <c r="F165" s="815"/>
      <c r="G165" s="815"/>
    </row>
    <row r="166" spans="1:7">
      <c r="A166" s="815"/>
      <c r="B166" s="815"/>
      <c r="C166" s="815"/>
      <c r="D166" s="815"/>
      <c r="E166" s="815"/>
      <c r="F166" s="815"/>
      <c r="G166" s="815"/>
    </row>
    <row r="167" spans="1:7">
      <c r="A167" s="815"/>
      <c r="B167" s="815"/>
      <c r="C167" s="815"/>
      <c r="D167" s="815"/>
      <c r="E167" s="815"/>
      <c r="F167" s="815"/>
      <c r="G167" s="815"/>
    </row>
    <row r="168" spans="1:7">
      <c r="A168" s="815"/>
      <c r="B168" s="815"/>
      <c r="C168" s="815"/>
      <c r="D168" s="815"/>
      <c r="E168" s="815"/>
      <c r="F168" s="815"/>
      <c r="G168" s="815"/>
    </row>
    <row r="169" spans="1:7">
      <c r="A169" s="815"/>
      <c r="B169" s="815"/>
      <c r="C169" s="815"/>
      <c r="D169" s="815"/>
      <c r="E169" s="815"/>
      <c r="F169" s="815"/>
      <c r="G169" s="815"/>
    </row>
    <row r="170" spans="1:7">
      <c r="A170" s="815"/>
      <c r="B170" s="815"/>
      <c r="C170" s="815"/>
      <c r="D170" s="815"/>
      <c r="E170" s="815"/>
      <c r="F170" s="815"/>
      <c r="G170" s="815"/>
    </row>
    <row r="171" spans="1:7">
      <c r="A171" s="815"/>
      <c r="B171" s="815"/>
      <c r="C171" s="815"/>
      <c r="D171" s="815"/>
      <c r="E171" s="815"/>
      <c r="F171" s="815"/>
      <c r="G171" s="815"/>
    </row>
    <row r="172" spans="1:7">
      <c r="A172" s="815"/>
      <c r="B172" s="815"/>
      <c r="C172" s="815"/>
      <c r="D172" s="815"/>
      <c r="E172" s="815"/>
      <c r="F172" s="815"/>
      <c r="G172" s="815"/>
    </row>
    <row r="173" spans="1:7">
      <c r="A173" s="815"/>
      <c r="B173" s="815"/>
      <c r="C173" s="815"/>
      <c r="D173" s="815"/>
      <c r="E173" s="815"/>
      <c r="F173" s="815"/>
      <c r="G173" s="815"/>
    </row>
    <row r="174" spans="1:7">
      <c r="A174" s="815"/>
      <c r="B174" s="815"/>
      <c r="C174" s="815"/>
      <c r="D174" s="815"/>
      <c r="E174" s="815"/>
      <c r="F174" s="815"/>
      <c r="G174" s="815"/>
    </row>
    <row r="175" spans="1:7">
      <c r="A175" s="815"/>
      <c r="B175" s="815"/>
      <c r="C175" s="815"/>
      <c r="D175" s="815"/>
      <c r="E175" s="815"/>
      <c r="F175" s="815"/>
      <c r="G175" s="815"/>
    </row>
    <row r="176" spans="1:7">
      <c r="A176" s="815"/>
      <c r="B176" s="815"/>
      <c r="C176" s="815"/>
      <c r="D176" s="815"/>
      <c r="E176" s="815"/>
      <c r="F176" s="815"/>
      <c r="G176" s="815"/>
    </row>
    <row r="177" spans="1:7">
      <c r="A177" s="815"/>
      <c r="B177" s="815"/>
      <c r="C177" s="815"/>
      <c r="D177" s="815"/>
      <c r="E177" s="815"/>
      <c r="F177" s="815"/>
      <c r="G177" s="815"/>
    </row>
    <row r="178" spans="1:7">
      <c r="A178" s="815"/>
      <c r="B178" s="815"/>
      <c r="C178" s="815"/>
      <c r="D178" s="815"/>
      <c r="E178" s="815"/>
      <c r="F178" s="815"/>
      <c r="G178" s="815"/>
    </row>
    <row r="179" spans="1:7">
      <c r="A179" s="815"/>
      <c r="B179" s="815"/>
      <c r="C179" s="815"/>
      <c r="D179" s="815"/>
      <c r="E179" s="815"/>
      <c r="F179" s="815"/>
      <c r="G179" s="815"/>
    </row>
    <row r="180" spans="1:7">
      <c r="A180" s="815"/>
      <c r="B180" s="815"/>
      <c r="C180" s="815"/>
      <c r="D180" s="815"/>
      <c r="E180" s="815"/>
      <c r="F180" s="815"/>
      <c r="G180" s="815"/>
    </row>
    <row r="181" spans="1:7">
      <c r="A181" s="815"/>
      <c r="B181" s="815"/>
      <c r="C181" s="815"/>
      <c r="D181" s="815"/>
      <c r="E181" s="815"/>
      <c r="F181" s="815"/>
      <c r="G181" s="815"/>
    </row>
    <row r="182" spans="1:7">
      <c r="A182" s="815"/>
      <c r="B182" s="815"/>
      <c r="C182" s="815"/>
      <c r="D182" s="815"/>
      <c r="E182" s="815"/>
      <c r="F182" s="815"/>
      <c r="G182" s="815"/>
    </row>
    <row r="183" spans="1:7">
      <c r="A183" s="815"/>
      <c r="B183" s="815"/>
      <c r="C183" s="815"/>
      <c r="D183" s="815"/>
      <c r="E183" s="815"/>
      <c r="F183" s="815"/>
      <c r="G183" s="815"/>
    </row>
    <row r="184" spans="1:7">
      <c r="A184" s="815"/>
      <c r="B184" s="815"/>
      <c r="C184" s="815"/>
      <c r="D184" s="815"/>
      <c r="E184" s="815"/>
      <c r="F184" s="815"/>
      <c r="G184" s="815"/>
    </row>
    <row r="185" spans="1:7">
      <c r="A185" s="815"/>
      <c r="B185" s="815"/>
      <c r="C185" s="815"/>
      <c r="D185" s="815"/>
      <c r="E185" s="815"/>
      <c r="F185" s="815"/>
      <c r="G185" s="815"/>
    </row>
    <row r="186" spans="1:7">
      <c r="A186" s="815"/>
      <c r="B186" s="815"/>
      <c r="C186" s="815"/>
      <c r="D186" s="815"/>
      <c r="E186" s="815"/>
      <c r="F186" s="815"/>
      <c r="G186" s="815"/>
    </row>
    <row r="187" spans="1:7">
      <c r="A187" s="815"/>
      <c r="B187" s="815"/>
      <c r="C187" s="815"/>
      <c r="D187" s="815"/>
      <c r="E187" s="815"/>
      <c r="F187" s="815"/>
      <c r="G187" s="815"/>
    </row>
    <row r="188" spans="1:7">
      <c r="A188" s="815"/>
      <c r="B188" s="815"/>
      <c r="C188" s="815"/>
      <c r="D188" s="815"/>
      <c r="E188" s="815"/>
      <c r="F188" s="815"/>
      <c r="G188" s="815"/>
    </row>
    <row r="189" spans="1:7">
      <c r="A189" s="815"/>
      <c r="B189" s="815"/>
      <c r="C189" s="815"/>
      <c r="D189" s="815"/>
      <c r="E189" s="815"/>
      <c r="F189" s="815"/>
      <c r="G189" s="815"/>
    </row>
    <row r="190" spans="1:7">
      <c r="A190" s="815"/>
      <c r="B190" s="815"/>
      <c r="C190" s="815"/>
      <c r="D190" s="815"/>
      <c r="E190" s="815"/>
      <c r="F190" s="815"/>
      <c r="G190" s="815"/>
    </row>
    <row r="191" spans="1:7">
      <c r="A191" s="815"/>
      <c r="B191" s="815"/>
      <c r="C191" s="815"/>
      <c r="D191" s="815"/>
      <c r="E191" s="815"/>
      <c r="F191" s="815"/>
      <c r="G191" s="815"/>
    </row>
    <row r="192" spans="1:7">
      <c r="A192" s="815"/>
      <c r="B192" s="815"/>
      <c r="C192" s="815"/>
      <c r="D192" s="815"/>
      <c r="E192" s="815"/>
      <c r="F192" s="815"/>
      <c r="G192" s="815"/>
    </row>
    <row r="193" spans="1:7">
      <c r="A193" s="815"/>
      <c r="B193" s="815"/>
      <c r="C193" s="815"/>
      <c r="D193" s="815"/>
      <c r="E193" s="815"/>
      <c r="F193" s="815"/>
      <c r="G193" s="815"/>
    </row>
    <row r="194" spans="1:7">
      <c r="A194" s="815"/>
      <c r="B194" s="815"/>
      <c r="C194" s="815"/>
      <c r="D194" s="815"/>
      <c r="E194" s="815"/>
      <c r="F194" s="815"/>
      <c r="G194" s="815"/>
    </row>
    <row r="195" spans="1:7">
      <c r="A195" s="815"/>
      <c r="B195" s="815"/>
      <c r="C195" s="815"/>
      <c r="D195" s="815"/>
      <c r="E195" s="815"/>
      <c r="F195" s="815"/>
      <c r="G195" s="815"/>
    </row>
    <row r="196" spans="1:7">
      <c r="A196" s="815"/>
      <c r="B196" s="815"/>
      <c r="C196" s="815"/>
      <c r="D196" s="815"/>
      <c r="E196" s="815"/>
      <c r="F196" s="815"/>
      <c r="G196" s="815"/>
    </row>
    <row r="197" spans="1:7">
      <c r="A197" s="815"/>
      <c r="B197" s="815"/>
      <c r="C197" s="815"/>
      <c r="D197" s="815"/>
      <c r="E197" s="815"/>
      <c r="F197" s="815"/>
      <c r="G197" s="815"/>
    </row>
    <row r="198" spans="1:7">
      <c r="A198" s="815"/>
      <c r="B198" s="815"/>
      <c r="C198" s="815"/>
      <c r="D198" s="815"/>
      <c r="E198" s="815"/>
      <c r="F198" s="815"/>
      <c r="G198" s="815"/>
    </row>
    <row r="199" spans="1:7">
      <c r="A199" s="815"/>
      <c r="B199" s="815"/>
      <c r="C199" s="815"/>
      <c r="D199" s="815"/>
      <c r="E199" s="815"/>
      <c r="F199" s="815"/>
      <c r="G199" s="815"/>
    </row>
    <row r="200" spans="1:7">
      <c r="A200" s="815"/>
      <c r="B200" s="815"/>
      <c r="C200" s="815"/>
      <c r="D200" s="815"/>
      <c r="E200" s="815"/>
      <c r="F200" s="815"/>
      <c r="G200" s="815"/>
    </row>
    <row r="201" spans="1:7">
      <c r="A201" s="815"/>
      <c r="B201" s="815"/>
      <c r="C201" s="815"/>
      <c r="D201" s="815"/>
      <c r="E201" s="815"/>
      <c r="F201" s="815"/>
      <c r="G201" s="815"/>
    </row>
    <row r="202" spans="1:7">
      <c r="A202" s="815"/>
      <c r="B202" s="815"/>
      <c r="C202" s="815"/>
      <c r="D202" s="815"/>
      <c r="E202" s="815"/>
      <c r="F202" s="815"/>
      <c r="G202" s="815"/>
    </row>
    <row r="203" spans="1:7">
      <c r="A203" s="815"/>
      <c r="B203" s="815"/>
      <c r="C203" s="815"/>
      <c r="D203" s="815"/>
      <c r="E203" s="815"/>
      <c r="F203" s="815"/>
      <c r="G203" s="815"/>
    </row>
    <row r="204" spans="1:7">
      <c r="A204" s="815"/>
      <c r="B204" s="815"/>
      <c r="C204" s="815"/>
      <c r="D204" s="815"/>
      <c r="E204" s="815"/>
      <c r="F204" s="815"/>
      <c r="G204" s="815"/>
    </row>
    <row r="205" spans="1:7">
      <c r="A205" s="815"/>
      <c r="B205" s="815"/>
      <c r="C205" s="815"/>
      <c r="D205" s="815"/>
      <c r="E205" s="815"/>
      <c r="F205" s="815"/>
      <c r="G205" s="815"/>
    </row>
    <row r="206" spans="1:7">
      <c r="A206" s="815"/>
      <c r="B206" s="815"/>
      <c r="C206" s="815"/>
      <c r="D206" s="815"/>
      <c r="E206" s="815"/>
      <c r="F206" s="815"/>
      <c r="G206" s="815"/>
    </row>
    <row r="207" spans="1:7">
      <c r="A207" s="815"/>
      <c r="B207" s="815"/>
      <c r="C207" s="815"/>
      <c r="D207" s="815"/>
      <c r="E207" s="815"/>
      <c r="F207" s="815"/>
      <c r="G207" s="815"/>
    </row>
    <row r="208" spans="1:7">
      <c r="A208" s="815"/>
      <c r="B208" s="815"/>
      <c r="C208" s="815"/>
      <c r="D208" s="815"/>
      <c r="E208" s="815"/>
      <c r="F208" s="815"/>
      <c r="G208" s="815"/>
    </row>
    <row r="209" spans="1:7">
      <c r="A209" s="815"/>
      <c r="B209" s="815"/>
      <c r="C209" s="815"/>
      <c r="D209" s="815"/>
      <c r="E209" s="815"/>
      <c r="F209" s="815"/>
      <c r="G209" s="815"/>
    </row>
    <row r="210" spans="1:7">
      <c r="A210" s="815"/>
      <c r="B210" s="815"/>
      <c r="C210" s="815"/>
      <c r="D210" s="815"/>
      <c r="E210" s="815"/>
      <c r="F210" s="815"/>
      <c r="G210" s="815"/>
    </row>
    <row r="211" spans="1:7">
      <c r="A211" s="815"/>
      <c r="B211" s="815"/>
      <c r="C211" s="815"/>
      <c r="D211" s="815"/>
      <c r="E211" s="815"/>
      <c r="F211" s="815"/>
      <c r="G211" s="815"/>
    </row>
    <row r="212" spans="1:7">
      <c r="A212" s="815"/>
      <c r="B212" s="815"/>
      <c r="C212" s="815"/>
      <c r="D212" s="815"/>
      <c r="E212" s="815"/>
      <c r="F212" s="815"/>
      <c r="G212" s="815"/>
    </row>
    <row r="213" spans="1:7">
      <c r="A213" s="815"/>
      <c r="B213" s="815"/>
      <c r="C213" s="815"/>
      <c r="D213" s="815"/>
      <c r="E213" s="815"/>
      <c r="F213" s="815"/>
      <c r="G213" s="815"/>
    </row>
    <row r="214" spans="1:7">
      <c r="A214" s="815"/>
      <c r="B214" s="815"/>
      <c r="C214" s="815"/>
      <c r="D214" s="815"/>
      <c r="E214" s="815"/>
      <c r="F214" s="815"/>
      <c r="G214" s="815"/>
    </row>
    <row r="215" spans="1:7">
      <c r="A215" s="815"/>
      <c r="B215" s="815"/>
      <c r="C215" s="815"/>
      <c r="D215" s="815"/>
      <c r="E215" s="815"/>
      <c r="F215" s="815"/>
      <c r="G215" s="815"/>
    </row>
    <row r="216" spans="1:7">
      <c r="A216" s="815"/>
      <c r="B216" s="815"/>
      <c r="C216" s="815"/>
      <c r="D216" s="815"/>
      <c r="E216" s="815"/>
      <c r="F216" s="815"/>
      <c r="G216" s="815"/>
    </row>
    <row r="217" spans="1:7">
      <c r="A217" s="815"/>
      <c r="B217" s="815"/>
      <c r="C217" s="815"/>
      <c r="D217" s="815"/>
      <c r="E217" s="815"/>
      <c r="F217" s="815"/>
      <c r="G217" s="815"/>
    </row>
    <row r="218" spans="1:7">
      <c r="A218" s="815"/>
      <c r="B218" s="815"/>
      <c r="C218" s="815"/>
      <c r="D218" s="815"/>
      <c r="E218" s="815"/>
      <c r="F218" s="815"/>
      <c r="G218" s="815"/>
    </row>
    <row r="219" spans="1:7">
      <c r="A219" s="815"/>
      <c r="B219" s="815"/>
      <c r="C219" s="815"/>
      <c r="D219" s="815"/>
      <c r="E219" s="815"/>
      <c r="F219" s="815"/>
      <c r="G219" s="815"/>
    </row>
    <row r="220" spans="1:7">
      <c r="A220" s="815"/>
      <c r="B220" s="815"/>
      <c r="C220" s="815"/>
      <c r="D220" s="815"/>
      <c r="E220" s="815"/>
      <c r="F220" s="815"/>
      <c r="G220" s="815"/>
    </row>
    <row r="221" spans="1:7">
      <c r="A221" s="815"/>
      <c r="B221" s="815"/>
      <c r="C221" s="815"/>
      <c r="D221" s="815"/>
      <c r="E221" s="815"/>
      <c r="F221" s="815"/>
      <c r="G221" s="815"/>
    </row>
    <row r="222" spans="1:7">
      <c r="A222" s="815"/>
      <c r="B222" s="815"/>
      <c r="C222" s="815"/>
      <c r="D222" s="815"/>
      <c r="E222" s="815"/>
      <c r="F222" s="815"/>
      <c r="G222" s="815"/>
    </row>
    <row r="223" spans="1:7">
      <c r="A223" s="815"/>
      <c r="B223" s="815"/>
      <c r="C223" s="815"/>
      <c r="D223" s="815"/>
      <c r="E223" s="815"/>
      <c r="F223" s="815"/>
      <c r="G223" s="815"/>
    </row>
    <row r="224" spans="1:7">
      <c r="A224" s="815"/>
      <c r="B224" s="815"/>
      <c r="C224" s="815"/>
      <c r="D224" s="815"/>
      <c r="E224" s="815"/>
      <c r="F224" s="815"/>
      <c r="G224" s="815"/>
    </row>
    <row r="225" spans="1:7">
      <c r="A225" s="815"/>
      <c r="B225" s="815"/>
      <c r="C225" s="815"/>
      <c r="D225" s="815"/>
      <c r="E225" s="815"/>
      <c r="F225" s="815"/>
      <c r="G225" s="815"/>
    </row>
    <row r="226" spans="1:7">
      <c r="A226" s="815"/>
      <c r="B226" s="815"/>
      <c r="C226" s="815"/>
      <c r="D226" s="815"/>
      <c r="E226" s="815"/>
      <c r="F226" s="815"/>
      <c r="G226" s="815"/>
    </row>
    <row r="227" spans="1:7">
      <c r="A227" s="815"/>
      <c r="B227" s="815"/>
      <c r="C227" s="815"/>
      <c r="D227" s="815"/>
      <c r="E227" s="815"/>
      <c r="F227" s="815"/>
      <c r="G227" s="815"/>
    </row>
    <row r="228" spans="1:7">
      <c r="A228" s="815"/>
      <c r="B228" s="815"/>
      <c r="C228" s="815"/>
      <c r="D228" s="815"/>
      <c r="E228" s="815"/>
      <c r="F228" s="815"/>
      <c r="G228" s="815"/>
    </row>
    <row r="229" spans="1:7">
      <c r="A229" s="815"/>
      <c r="B229" s="815"/>
      <c r="C229" s="815"/>
      <c r="D229" s="815"/>
      <c r="E229" s="815"/>
      <c r="F229" s="815"/>
      <c r="G229" s="815"/>
    </row>
    <row r="230" spans="1:7">
      <c r="A230" s="815"/>
      <c r="B230" s="815"/>
      <c r="C230" s="815"/>
      <c r="D230" s="815"/>
      <c r="E230" s="815"/>
      <c r="F230" s="815"/>
      <c r="G230" s="815"/>
    </row>
    <row r="231" spans="1:7">
      <c r="A231" s="815"/>
      <c r="B231" s="815"/>
      <c r="C231" s="815"/>
      <c r="D231" s="815"/>
      <c r="E231" s="815"/>
      <c r="F231" s="815"/>
      <c r="G231" s="815"/>
    </row>
    <row r="232" spans="1:7">
      <c r="A232" s="815"/>
      <c r="B232" s="815"/>
      <c r="C232" s="815"/>
      <c r="D232" s="815"/>
      <c r="E232" s="815"/>
      <c r="F232" s="815"/>
      <c r="G232" s="815"/>
    </row>
    <row r="233" spans="1:7">
      <c r="A233" s="815"/>
      <c r="B233" s="815"/>
      <c r="C233" s="815"/>
      <c r="D233" s="815"/>
      <c r="E233" s="815"/>
      <c r="F233" s="815"/>
      <c r="G233" s="815"/>
    </row>
    <row r="234" spans="1:7">
      <c r="A234" s="815"/>
      <c r="B234" s="815"/>
      <c r="C234" s="815"/>
      <c r="D234" s="815"/>
      <c r="E234" s="815"/>
      <c r="F234" s="815"/>
      <c r="G234" s="815"/>
    </row>
    <row r="235" spans="1:7">
      <c r="A235" s="815"/>
      <c r="B235" s="815"/>
      <c r="C235" s="815"/>
      <c r="D235" s="815"/>
      <c r="E235" s="815"/>
      <c r="F235" s="815"/>
      <c r="G235" s="815"/>
    </row>
    <row r="236" spans="1:7">
      <c r="A236" s="815"/>
      <c r="B236" s="815"/>
      <c r="C236" s="815"/>
      <c r="D236" s="815"/>
      <c r="E236" s="815"/>
      <c r="F236" s="815"/>
      <c r="G236" s="815"/>
    </row>
    <row r="237" spans="1:7">
      <c r="A237" s="815"/>
      <c r="B237" s="815"/>
      <c r="C237" s="815"/>
      <c r="D237" s="815"/>
      <c r="E237" s="815"/>
      <c r="F237" s="815"/>
      <c r="G237" s="815"/>
    </row>
    <row r="238" spans="1:7">
      <c r="A238" s="815"/>
      <c r="B238" s="815"/>
      <c r="C238" s="815"/>
      <c r="D238" s="815"/>
      <c r="E238" s="815"/>
      <c r="F238" s="815"/>
      <c r="G238" s="815"/>
    </row>
    <row r="239" spans="1:7">
      <c r="A239" s="815"/>
      <c r="B239" s="815"/>
      <c r="C239" s="815"/>
      <c r="D239" s="815"/>
      <c r="E239" s="815"/>
      <c r="F239" s="815"/>
      <c r="G239" s="815"/>
    </row>
    <row r="240" spans="1:7">
      <c r="A240" s="815"/>
      <c r="B240" s="815"/>
      <c r="C240" s="815"/>
      <c r="D240" s="815"/>
      <c r="E240" s="815"/>
      <c r="F240" s="815"/>
      <c r="G240" s="815"/>
    </row>
    <row r="241" spans="1:7">
      <c r="A241" s="815"/>
      <c r="B241" s="815"/>
      <c r="C241" s="815"/>
      <c r="D241" s="815"/>
      <c r="E241" s="815"/>
      <c r="F241" s="815"/>
      <c r="G241" s="815"/>
    </row>
    <row r="242" spans="1:7">
      <c r="A242" s="815"/>
      <c r="B242" s="815"/>
      <c r="C242" s="815"/>
      <c r="D242" s="815"/>
      <c r="E242" s="815"/>
      <c r="F242" s="815"/>
      <c r="G242" s="815"/>
    </row>
    <row r="243" spans="1:7">
      <c r="A243" s="815"/>
      <c r="B243" s="815"/>
      <c r="C243" s="815"/>
      <c r="D243" s="815"/>
      <c r="E243" s="815"/>
      <c r="F243" s="815"/>
      <c r="G243" s="815"/>
    </row>
    <row r="244" spans="1:7">
      <c r="A244" s="815"/>
      <c r="B244" s="815"/>
      <c r="C244" s="815"/>
      <c r="D244" s="815"/>
      <c r="E244" s="815"/>
      <c r="F244" s="815"/>
      <c r="G244" s="815"/>
    </row>
    <row r="245" spans="1:7">
      <c r="A245" s="815"/>
      <c r="B245" s="815"/>
      <c r="C245" s="815"/>
      <c r="D245" s="815"/>
      <c r="E245" s="815"/>
      <c r="F245" s="815"/>
      <c r="G245" s="815"/>
    </row>
    <row r="246" spans="1:7">
      <c r="A246" s="815"/>
      <c r="B246" s="815"/>
      <c r="C246" s="815"/>
      <c r="D246" s="815"/>
      <c r="E246" s="815"/>
      <c r="F246" s="815"/>
      <c r="G246" s="815"/>
    </row>
    <row r="247" spans="1:7">
      <c r="A247" s="815"/>
      <c r="B247" s="815"/>
      <c r="C247" s="815"/>
      <c r="D247" s="815"/>
      <c r="E247" s="815"/>
      <c r="F247" s="815"/>
      <c r="G247" s="815"/>
    </row>
    <row r="248" spans="1:7">
      <c r="A248" s="815"/>
      <c r="B248" s="815"/>
      <c r="C248" s="815"/>
      <c r="D248" s="815"/>
      <c r="E248" s="815"/>
      <c r="F248" s="815"/>
      <c r="G248" s="815"/>
    </row>
    <row r="249" spans="1:7">
      <c r="A249" s="815"/>
      <c r="B249" s="815"/>
      <c r="C249" s="815"/>
      <c r="D249" s="815"/>
      <c r="E249" s="815"/>
      <c r="F249" s="815"/>
      <c r="G249" s="815"/>
    </row>
    <row r="250" spans="1:7">
      <c r="A250" s="815"/>
      <c r="B250" s="815"/>
      <c r="C250" s="815"/>
      <c r="D250" s="815"/>
      <c r="E250" s="815"/>
      <c r="F250" s="815"/>
      <c r="G250" s="815"/>
    </row>
    <row r="251" spans="1:7">
      <c r="A251" s="815"/>
      <c r="B251" s="815"/>
      <c r="C251" s="815"/>
      <c r="D251" s="815"/>
      <c r="E251" s="815"/>
      <c r="F251" s="815"/>
      <c r="G251" s="815"/>
    </row>
    <row r="252" spans="1:7">
      <c r="A252" s="815"/>
      <c r="B252" s="815"/>
      <c r="C252" s="815"/>
      <c r="D252" s="815"/>
      <c r="E252" s="815"/>
      <c r="F252" s="815"/>
      <c r="G252" s="815"/>
    </row>
    <row r="253" spans="1:7">
      <c r="A253" s="815"/>
      <c r="B253" s="815"/>
      <c r="C253" s="815"/>
      <c r="D253" s="815"/>
      <c r="E253" s="815"/>
      <c r="F253" s="815"/>
      <c r="G253" s="815"/>
    </row>
    <row r="254" spans="1:7">
      <c r="A254" s="815"/>
      <c r="B254" s="815"/>
      <c r="C254" s="815"/>
      <c r="D254" s="815"/>
      <c r="E254" s="815"/>
      <c r="F254" s="815"/>
      <c r="G254" s="815"/>
    </row>
    <row r="255" spans="1:7">
      <c r="A255" s="815"/>
      <c r="B255" s="815"/>
      <c r="C255" s="815"/>
      <c r="D255" s="815"/>
      <c r="E255" s="815"/>
      <c r="F255" s="815"/>
      <c r="G255" s="815"/>
    </row>
    <row r="256" spans="1:7">
      <c r="A256" s="815"/>
      <c r="B256" s="815"/>
      <c r="C256" s="815"/>
      <c r="D256" s="815"/>
      <c r="E256" s="815"/>
      <c r="F256" s="815"/>
      <c r="G256" s="815"/>
    </row>
    <row r="257" spans="1:7">
      <c r="A257" s="815"/>
      <c r="B257" s="815"/>
      <c r="C257" s="815"/>
      <c r="D257" s="815"/>
      <c r="E257" s="815"/>
      <c r="F257" s="815"/>
      <c r="G257" s="815"/>
    </row>
    <row r="258" spans="1:7">
      <c r="A258" s="815"/>
      <c r="B258" s="815"/>
      <c r="C258" s="815"/>
      <c r="D258" s="815"/>
      <c r="E258" s="815"/>
      <c r="F258" s="815"/>
      <c r="G258" s="815"/>
    </row>
    <row r="259" spans="1:7">
      <c r="A259" s="815"/>
      <c r="B259" s="815"/>
      <c r="C259" s="815"/>
      <c r="D259" s="815"/>
      <c r="E259" s="815"/>
      <c r="F259" s="815"/>
      <c r="G259" s="815"/>
    </row>
    <row r="260" spans="1:7">
      <c r="A260" s="815"/>
      <c r="B260" s="815"/>
      <c r="C260" s="815"/>
      <c r="D260" s="815"/>
      <c r="E260" s="815"/>
      <c r="F260" s="815"/>
      <c r="G260" s="815"/>
    </row>
    <row r="261" spans="1:7">
      <c r="A261" s="815"/>
      <c r="B261" s="815"/>
      <c r="C261" s="815"/>
      <c r="D261" s="815"/>
      <c r="E261" s="815"/>
      <c r="F261" s="815"/>
      <c r="G261" s="815"/>
    </row>
    <row r="262" spans="1:7">
      <c r="A262" s="815"/>
      <c r="B262" s="815"/>
      <c r="C262" s="815"/>
      <c r="D262" s="815"/>
      <c r="E262" s="815"/>
      <c r="F262" s="815"/>
      <c r="G262" s="815"/>
    </row>
    <row r="263" spans="1:7">
      <c r="A263" s="815"/>
      <c r="B263" s="815"/>
      <c r="C263" s="815"/>
      <c r="D263" s="815"/>
      <c r="E263" s="815"/>
      <c r="F263" s="815"/>
      <c r="G263" s="815"/>
    </row>
    <row r="264" spans="1:7">
      <c r="A264" s="815"/>
      <c r="B264" s="815"/>
      <c r="C264" s="815"/>
      <c r="D264" s="815"/>
      <c r="E264" s="815"/>
      <c r="F264" s="815"/>
      <c r="G264" s="815"/>
    </row>
    <row r="265" spans="1:7">
      <c r="A265" s="815"/>
      <c r="B265" s="815"/>
      <c r="C265" s="815"/>
      <c r="D265" s="815"/>
      <c r="E265" s="815"/>
      <c r="F265" s="815"/>
      <c r="G265" s="815"/>
    </row>
    <row r="266" spans="1:7">
      <c r="A266" s="815"/>
      <c r="B266" s="815"/>
      <c r="C266" s="815"/>
      <c r="D266" s="815"/>
      <c r="E266" s="815"/>
      <c r="F266" s="815"/>
      <c r="G266" s="815"/>
    </row>
    <row r="267" spans="1:7">
      <c r="A267" s="815"/>
      <c r="B267" s="815"/>
      <c r="C267" s="815"/>
      <c r="D267" s="815"/>
      <c r="E267" s="815"/>
      <c r="F267" s="815"/>
      <c r="G267" s="815"/>
    </row>
    <row r="268" spans="1:7">
      <c r="A268" s="815"/>
      <c r="B268" s="815"/>
      <c r="C268" s="815"/>
      <c r="D268" s="815"/>
      <c r="E268" s="815"/>
      <c r="F268" s="815"/>
      <c r="G268" s="815"/>
    </row>
    <row r="269" spans="1:7">
      <c r="A269" s="815"/>
      <c r="B269" s="815"/>
      <c r="C269" s="815"/>
      <c r="D269" s="815"/>
      <c r="E269" s="815"/>
      <c r="F269" s="815"/>
      <c r="G269" s="815"/>
    </row>
    <row r="270" spans="1:7">
      <c r="A270" s="815"/>
      <c r="B270" s="815"/>
      <c r="C270" s="815"/>
      <c r="D270" s="815"/>
      <c r="E270" s="815"/>
      <c r="F270" s="815"/>
      <c r="G270" s="815"/>
    </row>
    <row r="271" spans="1:7">
      <c r="A271" s="815"/>
      <c r="B271" s="815"/>
      <c r="C271" s="815"/>
      <c r="D271" s="815"/>
      <c r="E271" s="815"/>
      <c r="F271" s="815"/>
      <c r="G271" s="815"/>
    </row>
    <row r="272" spans="1:7">
      <c r="A272" s="815"/>
      <c r="B272" s="815"/>
      <c r="C272" s="815"/>
      <c r="D272" s="815"/>
      <c r="E272" s="815"/>
      <c r="F272" s="815"/>
      <c r="G272" s="815"/>
    </row>
    <row r="273" spans="1:7">
      <c r="A273" s="815"/>
      <c r="B273" s="815"/>
      <c r="C273" s="815"/>
      <c r="D273" s="815"/>
      <c r="E273" s="815"/>
      <c r="F273" s="815"/>
      <c r="G273" s="815"/>
    </row>
    <row r="274" spans="1:7">
      <c r="A274" s="815"/>
      <c r="B274" s="815"/>
      <c r="C274" s="815"/>
      <c r="D274" s="815"/>
      <c r="E274" s="815"/>
      <c r="F274" s="815"/>
      <c r="G274" s="815"/>
    </row>
    <row r="275" spans="1:7">
      <c r="A275" s="815"/>
      <c r="B275" s="815"/>
      <c r="C275" s="815"/>
      <c r="D275" s="815"/>
      <c r="E275" s="815"/>
      <c r="F275" s="815"/>
      <c r="G275" s="815"/>
    </row>
    <row r="276" spans="1:7">
      <c r="A276" s="815"/>
      <c r="B276" s="815"/>
      <c r="C276" s="815"/>
      <c r="D276" s="815"/>
      <c r="E276" s="815"/>
      <c r="F276" s="815"/>
      <c r="G276" s="815"/>
    </row>
    <row r="277" spans="1:7">
      <c r="A277" s="815"/>
      <c r="B277" s="815"/>
      <c r="C277" s="815"/>
      <c r="D277" s="815"/>
      <c r="E277" s="815"/>
      <c r="F277" s="815"/>
      <c r="G277" s="815"/>
    </row>
    <row r="278" spans="1:7">
      <c r="A278" s="815"/>
      <c r="B278" s="815"/>
      <c r="C278" s="815"/>
      <c r="D278" s="815"/>
      <c r="E278" s="815"/>
      <c r="F278" s="815"/>
      <c r="G278" s="815"/>
    </row>
    <row r="279" spans="1:7">
      <c r="A279" s="815"/>
      <c r="B279" s="815"/>
      <c r="C279" s="815"/>
      <c r="D279" s="815"/>
      <c r="E279" s="815"/>
      <c r="F279" s="815"/>
      <c r="G279" s="815"/>
    </row>
    <row r="280" spans="1:7">
      <c r="A280" s="815"/>
      <c r="B280" s="815"/>
      <c r="C280" s="815"/>
      <c r="D280" s="815"/>
      <c r="E280" s="815"/>
      <c r="F280" s="815"/>
      <c r="G280" s="815"/>
    </row>
    <row r="281" spans="1:7">
      <c r="A281" s="815"/>
      <c r="B281" s="815"/>
      <c r="C281" s="815"/>
      <c r="D281" s="815"/>
      <c r="E281" s="815"/>
      <c r="F281" s="815"/>
      <c r="G281" s="815"/>
    </row>
    <row r="282" spans="1:7">
      <c r="A282" s="815"/>
      <c r="B282" s="815"/>
      <c r="C282" s="815"/>
      <c r="D282" s="815"/>
      <c r="E282" s="815"/>
      <c r="F282" s="815"/>
      <c r="G282" s="815"/>
    </row>
    <row r="283" spans="1:7">
      <c r="A283" s="815"/>
      <c r="B283" s="815"/>
      <c r="C283" s="815"/>
      <c r="D283" s="815"/>
      <c r="E283" s="815"/>
      <c r="F283" s="815"/>
      <c r="G283" s="815"/>
    </row>
    <row r="284" spans="1:7">
      <c r="A284" s="815"/>
      <c r="B284" s="815"/>
      <c r="C284" s="815"/>
      <c r="D284" s="815"/>
      <c r="E284" s="815"/>
      <c r="F284" s="815"/>
      <c r="G284" s="815"/>
    </row>
    <row r="285" spans="1:7">
      <c r="A285" s="815"/>
      <c r="B285" s="815"/>
      <c r="C285" s="815"/>
      <c r="D285" s="815"/>
      <c r="E285" s="815"/>
      <c r="F285" s="815"/>
      <c r="G285" s="815"/>
    </row>
    <row r="286" spans="1:7">
      <c r="A286" s="815"/>
      <c r="B286" s="815"/>
      <c r="C286" s="815"/>
      <c r="D286" s="815"/>
      <c r="E286" s="815"/>
      <c r="F286" s="815"/>
      <c r="G286" s="815"/>
    </row>
    <row r="287" spans="1:7">
      <c r="A287" s="815"/>
      <c r="B287" s="815"/>
      <c r="C287" s="815"/>
      <c r="D287" s="815"/>
      <c r="E287" s="815"/>
      <c r="F287" s="815"/>
      <c r="G287" s="815"/>
    </row>
    <row r="288" spans="1:7">
      <c r="A288" s="815"/>
      <c r="B288" s="815"/>
      <c r="C288" s="815"/>
      <c r="D288" s="815"/>
      <c r="E288" s="815"/>
      <c r="F288" s="815"/>
      <c r="G288" s="815"/>
    </row>
    <row r="289" spans="1:7">
      <c r="A289" s="815"/>
      <c r="B289" s="815"/>
      <c r="C289" s="815"/>
      <c r="D289" s="815"/>
      <c r="E289" s="815"/>
      <c r="F289" s="815"/>
      <c r="G289" s="815"/>
    </row>
    <row r="290" spans="1:7">
      <c r="A290" s="815"/>
      <c r="B290" s="815"/>
      <c r="C290" s="815"/>
      <c r="D290" s="815"/>
      <c r="E290" s="815"/>
      <c r="F290" s="815"/>
      <c r="G290" s="815"/>
    </row>
    <row r="291" spans="1:7">
      <c r="A291" s="815"/>
      <c r="B291" s="815"/>
      <c r="C291" s="815"/>
      <c r="D291" s="815"/>
      <c r="E291" s="815"/>
      <c r="F291" s="815"/>
      <c r="G291" s="815"/>
    </row>
    <row r="292" spans="1:7">
      <c r="A292" s="815"/>
      <c r="B292" s="815"/>
      <c r="C292" s="815"/>
      <c r="D292" s="815"/>
      <c r="E292" s="815"/>
      <c r="F292" s="815"/>
      <c r="G292" s="815"/>
    </row>
    <row r="293" spans="1:7">
      <c r="A293" s="815"/>
      <c r="B293" s="815"/>
      <c r="C293" s="815"/>
      <c r="D293" s="815"/>
      <c r="E293" s="815"/>
      <c r="F293" s="815"/>
      <c r="G293" s="815"/>
    </row>
    <row r="294" spans="1:7">
      <c r="A294" s="815"/>
      <c r="B294" s="815"/>
      <c r="C294" s="815"/>
      <c r="D294" s="815"/>
      <c r="E294" s="815"/>
      <c r="F294" s="815"/>
      <c r="G294" s="815"/>
    </row>
    <row r="295" spans="1:7">
      <c r="A295" s="815"/>
      <c r="B295" s="815"/>
      <c r="C295" s="815"/>
      <c r="D295" s="815"/>
      <c r="E295" s="815"/>
      <c r="F295" s="815"/>
      <c r="G295" s="815"/>
    </row>
    <row r="296" spans="1:7">
      <c r="A296" s="815"/>
      <c r="B296" s="815"/>
      <c r="C296" s="815"/>
      <c r="D296" s="815"/>
      <c r="E296" s="815"/>
      <c r="F296" s="815"/>
      <c r="G296" s="815"/>
    </row>
    <row r="297" spans="1:7">
      <c r="A297" s="815"/>
      <c r="B297" s="815"/>
      <c r="C297" s="815"/>
      <c r="D297" s="815"/>
      <c r="E297" s="815"/>
      <c r="F297" s="815"/>
      <c r="G297" s="815"/>
    </row>
    <row r="298" spans="1:7">
      <c r="A298" s="815"/>
      <c r="B298" s="815"/>
      <c r="C298" s="815"/>
      <c r="D298" s="815"/>
      <c r="E298" s="815"/>
      <c r="F298" s="815"/>
      <c r="G298" s="815"/>
    </row>
    <row r="299" spans="1:7">
      <c r="A299" s="815"/>
      <c r="B299" s="815"/>
      <c r="C299" s="815"/>
      <c r="D299" s="815"/>
      <c r="E299" s="815"/>
      <c r="F299" s="815"/>
      <c r="G299" s="815"/>
    </row>
    <row r="300" spans="1:7">
      <c r="A300" s="815"/>
      <c r="B300" s="815"/>
      <c r="C300" s="815"/>
      <c r="D300" s="815"/>
      <c r="E300" s="815"/>
      <c r="F300" s="815"/>
      <c r="G300" s="815"/>
    </row>
    <row r="301" spans="1:7">
      <c r="A301" s="815"/>
      <c r="B301" s="815"/>
      <c r="C301" s="815"/>
      <c r="D301" s="815"/>
      <c r="E301" s="815"/>
      <c r="F301" s="815"/>
      <c r="G301" s="815"/>
    </row>
    <row r="302" spans="1:7">
      <c r="A302" s="815"/>
      <c r="B302" s="815"/>
      <c r="C302" s="815"/>
      <c r="D302" s="815"/>
      <c r="E302" s="815"/>
      <c r="F302" s="815"/>
      <c r="G302" s="815"/>
    </row>
    <row r="303" spans="1:7">
      <c r="A303" s="815"/>
      <c r="B303" s="815"/>
      <c r="C303" s="815"/>
      <c r="D303" s="815"/>
      <c r="E303" s="815"/>
      <c r="F303" s="815"/>
      <c r="G303" s="815"/>
    </row>
    <row r="304" spans="1:7">
      <c r="A304" s="815"/>
      <c r="B304" s="815"/>
      <c r="C304" s="815"/>
      <c r="D304" s="815"/>
      <c r="E304" s="815"/>
      <c r="F304" s="815"/>
      <c r="G304" s="815"/>
    </row>
    <row r="305" spans="1:7">
      <c r="A305" s="815"/>
      <c r="B305" s="815"/>
      <c r="C305" s="815"/>
      <c r="D305" s="815"/>
      <c r="E305" s="815"/>
      <c r="F305" s="815"/>
      <c r="G305" s="815"/>
    </row>
    <row r="306" spans="1:7">
      <c r="A306" s="815"/>
      <c r="B306" s="815"/>
      <c r="C306" s="815"/>
      <c r="D306" s="815"/>
      <c r="E306" s="815"/>
      <c r="F306" s="815"/>
      <c r="G306" s="815"/>
    </row>
    <row r="307" spans="1:7">
      <c r="A307" s="815"/>
      <c r="B307" s="815"/>
      <c r="C307" s="815"/>
      <c r="D307" s="815"/>
      <c r="E307" s="815"/>
      <c r="F307" s="815"/>
      <c r="G307" s="815"/>
    </row>
    <row r="308" spans="1:7">
      <c r="A308" s="815"/>
      <c r="B308" s="815"/>
      <c r="C308" s="815"/>
      <c r="D308" s="815"/>
      <c r="E308" s="815"/>
      <c r="F308" s="815"/>
      <c r="G308" s="815"/>
    </row>
    <row r="309" spans="1:7">
      <c r="A309" s="815"/>
      <c r="B309" s="815"/>
      <c r="C309" s="815"/>
      <c r="D309" s="815"/>
      <c r="E309" s="815"/>
      <c r="F309" s="815"/>
      <c r="G309" s="815"/>
    </row>
    <row r="310" spans="1:7">
      <c r="A310" s="815"/>
      <c r="B310" s="815"/>
      <c r="C310" s="815"/>
      <c r="D310" s="815"/>
      <c r="E310" s="815"/>
      <c r="F310" s="815"/>
      <c r="G310" s="815"/>
    </row>
    <row r="311" spans="1:7">
      <c r="A311" s="815"/>
      <c r="B311" s="815"/>
      <c r="C311" s="815"/>
      <c r="D311" s="815"/>
      <c r="E311" s="815"/>
      <c r="F311" s="815"/>
      <c r="G311" s="815"/>
    </row>
    <row r="312" spans="1:7">
      <c r="A312" s="815"/>
      <c r="B312" s="815"/>
      <c r="C312" s="815"/>
      <c r="D312" s="815"/>
      <c r="E312" s="815"/>
      <c r="F312" s="815"/>
      <c r="G312" s="815"/>
    </row>
    <row r="313" spans="1:7">
      <c r="A313" s="815"/>
      <c r="B313" s="815"/>
      <c r="C313" s="815"/>
      <c r="D313" s="815"/>
      <c r="E313" s="815"/>
      <c r="F313" s="815"/>
      <c r="G313" s="815"/>
    </row>
    <row r="314" spans="1:7">
      <c r="A314" s="815"/>
      <c r="B314" s="815"/>
      <c r="C314" s="815"/>
      <c r="D314" s="815"/>
      <c r="E314" s="815"/>
      <c r="F314" s="815"/>
      <c r="G314" s="815"/>
    </row>
    <row r="315" spans="1:7">
      <c r="A315" s="815"/>
      <c r="B315" s="815"/>
      <c r="C315" s="815"/>
      <c r="D315" s="815"/>
      <c r="E315" s="815"/>
      <c r="F315" s="815"/>
      <c r="G315" s="815"/>
    </row>
    <row r="316" spans="1:7">
      <c r="A316" s="815"/>
      <c r="B316" s="815"/>
      <c r="C316" s="815"/>
      <c r="D316" s="815"/>
      <c r="E316" s="815"/>
      <c r="F316" s="815"/>
      <c r="G316" s="815"/>
    </row>
    <row r="317" spans="1:7">
      <c r="A317" s="815"/>
      <c r="B317" s="815"/>
      <c r="C317" s="815"/>
      <c r="D317" s="815"/>
      <c r="E317" s="815"/>
      <c r="F317" s="815"/>
      <c r="G317" s="815"/>
    </row>
    <row r="318" spans="1:7">
      <c r="A318" s="815"/>
      <c r="B318" s="815"/>
      <c r="C318" s="815"/>
      <c r="D318" s="815"/>
      <c r="E318" s="815"/>
      <c r="F318" s="815"/>
      <c r="G318" s="815"/>
    </row>
    <row r="319" spans="1:7">
      <c r="A319" s="815"/>
      <c r="B319" s="815"/>
      <c r="C319" s="815"/>
      <c r="D319" s="815"/>
      <c r="E319" s="815"/>
      <c r="F319" s="815"/>
      <c r="G319" s="815"/>
    </row>
    <row r="320" spans="1:7">
      <c r="A320" s="815"/>
      <c r="B320" s="815"/>
      <c r="C320" s="815"/>
      <c r="D320" s="815"/>
      <c r="E320" s="815"/>
      <c r="F320" s="815"/>
      <c r="G320" s="815"/>
    </row>
    <row r="321" spans="1:7">
      <c r="A321" s="815"/>
      <c r="B321" s="815"/>
      <c r="C321" s="815"/>
      <c r="D321" s="815"/>
      <c r="E321" s="815"/>
      <c r="F321" s="815"/>
      <c r="G321" s="815"/>
    </row>
    <row r="322" spans="1:7">
      <c r="A322" s="815"/>
      <c r="B322" s="815"/>
      <c r="C322" s="815"/>
      <c r="D322" s="815"/>
      <c r="E322" s="815"/>
      <c r="F322" s="815"/>
      <c r="G322" s="815"/>
    </row>
    <row r="323" spans="1:7">
      <c r="A323" s="815"/>
      <c r="B323" s="815"/>
      <c r="C323" s="815"/>
      <c r="D323" s="815"/>
      <c r="E323" s="815"/>
      <c r="F323" s="815"/>
      <c r="G323" s="815"/>
    </row>
    <row r="324" spans="1:7">
      <c r="A324" s="815"/>
      <c r="B324" s="815"/>
      <c r="C324" s="815"/>
      <c r="D324" s="815"/>
      <c r="E324" s="815"/>
      <c r="F324" s="815"/>
      <c r="G324" s="815"/>
    </row>
    <row r="325" spans="1:7">
      <c r="A325" s="815"/>
      <c r="B325" s="815"/>
      <c r="C325" s="815"/>
      <c r="D325" s="815"/>
      <c r="E325" s="815"/>
      <c r="F325" s="815"/>
      <c r="G325" s="815"/>
    </row>
    <row r="326" spans="1:7">
      <c r="A326" s="815"/>
      <c r="B326" s="815"/>
      <c r="C326" s="815"/>
      <c r="D326" s="815"/>
      <c r="E326" s="815"/>
      <c r="F326" s="815"/>
      <c r="G326" s="815"/>
    </row>
    <row r="327" spans="1:7">
      <c r="A327" s="815"/>
      <c r="B327" s="815"/>
      <c r="C327" s="815"/>
      <c r="D327" s="815"/>
      <c r="E327" s="815"/>
      <c r="F327" s="815"/>
      <c r="G327" s="815"/>
    </row>
    <row r="328" spans="1:7">
      <c r="A328" s="815"/>
      <c r="B328" s="815"/>
      <c r="C328" s="815"/>
      <c r="D328" s="815"/>
      <c r="E328" s="815"/>
      <c r="F328" s="815"/>
      <c r="G328" s="815"/>
    </row>
    <row r="329" spans="1:7">
      <c r="A329" s="815"/>
      <c r="B329" s="815"/>
      <c r="C329" s="815"/>
      <c r="D329" s="815"/>
      <c r="E329" s="815"/>
      <c r="F329" s="815"/>
      <c r="G329" s="815"/>
    </row>
    <row r="330" spans="1:7">
      <c r="A330" s="815"/>
      <c r="B330" s="815"/>
      <c r="C330" s="815"/>
      <c r="D330" s="815"/>
      <c r="E330" s="815"/>
      <c r="F330" s="815"/>
      <c r="G330" s="815"/>
    </row>
    <row r="331" spans="1:7">
      <c r="A331" s="815"/>
      <c r="B331" s="815"/>
      <c r="C331" s="815"/>
      <c r="D331" s="815"/>
      <c r="E331" s="815"/>
      <c r="F331" s="815"/>
      <c r="G331" s="815"/>
    </row>
    <row r="332" spans="1:7">
      <c r="A332" s="815"/>
      <c r="B332" s="815"/>
      <c r="C332" s="815"/>
      <c r="D332" s="815"/>
      <c r="E332" s="815"/>
      <c r="F332" s="815"/>
      <c r="G332" s="815"/>
    </row>
    <row r="333" spans="1:7">
      <c r="A333" s="815"/>
      <c r="B333" s="815"/>
      <c r="C333" s="815"/>
      <c r="D333" s="815"/>
      <c r="E333" s="815"/>
      <c r="F333" s="815"/>
      <c r="G333" s="815"/>
    </row>
    <row r="334" spans="1:7">
      <c r="A334" s="815"/>
      <c r="B334" s="815"/>
      <c r="C334" s="815"/>
      <c r="D334" s="815"/>
      <c r="E334" s="815"/>
      <c r="F334" s="815"/>
      <c r="G334" s="815"/>
    </row>
    <row r="335" spans="1:7">
      <c r="A335" s="815"/>
      <c r="B335" s="815"/>
      <c r="C335" s="815"/>
      <c r="D335" s="815"/>
      <c r="E335" s="815"/>
      <c r="F335" s="815"/>
      <c r="G335" s="815"/>
    </row>
    <row r="336" spans="1:7">
      <c r="A336" s="815"/>
      <c r="B336" s="815"/>
      <c r="C336" s="815"/>
      <c r="D336" s="815"/>
      <c r="E336" s="815"/>
      <c r="F336" s="815"/>
      <c r="G336" s="815"/>
    </row>
    <row r="337" spans="1:7">
      <c r="A337" s="815"/>
      <c r="B337" s="815"/>
      <c r="C337" s="815"/>
      <c r="D337" s="815"/>
      <c r="E337" s="815"/>
      <c r="F337" s="815"/>
      <c r="G337" s="815"/>
    </row>
    <row r="338" spans="1:7">
      <c r="A338" s="815"/>
      <c r="B338" s="815"/>
      <c r="C338" s="815"/>
      <c r="D338" s="815"/>
      <c r="E338" s="815"/>
      <c r="F338" s="815"/>
      <c r="G338" s="815"/>
    </row>
    <row r="339" spans="1:7">
      <c r="A339" s="815"/>
      <c r="B339" s="815"/>
      <c r="C339" s="815"/>
      <c r="D339" s="815"/>
      <c r="E339" s="815"/>
      <c r="F339" s="815"/>
      <c r="G339" s="815"/>
    </row>
    <row r="340" spans="1:7">
      <c r="A340" s="815"/>
      <c r="B340" s="815"/>
      <c r="C340" s="815"/>
      <c r="D340" s="815"/>
      <c r="E340" s="815"/>
      <c r="F340" s="815"/>
      <c r="G340" s="815"/>
    </row>
    <row r="341" spans="1:7">
      <c r="A341" s="815"/>
      <c r="B341" s="815"/>
      <c r="C341" s="815"/>
      <c r="D341" s="815"/>
      <c r="E341" s="815"/>
      <c r="F341" s="815"/>
      <c r="G341" s="815"/>
    </row>
    <row r="342" spans="1:7">
      <c r="A342" s="815"/>
      <c r="B342" s="815"/>
      <c r="C342" s="815"/>
      <c r="D342" s="815"/>
      <c r="E342" s="815"/>
      <c r="F342" s="815"/>
      <c r="G342" s="815"/>
    </row>
    <row r="343" spans="1:7">
      <c r="A343" s="815"/>
      <c r="B343" s="815"/>
      <c r="C343" s="815"/>
      <c r="D343" s="815"/>
      <c r="E343" s="815"/>
      <c r="F343" s="815"/>
      <c r="G343" s="815"/>
    </row>
    <row r="344" spans="1:7">
      <c r="A344" s="815"/>
      <c r="B344" s="815"/>
      <c r="C344" s="815"/>
      <c r="D344" s="815"/>
      <c r="E344" s="815"/>
      <c r="F344" s="815"/>
      <c r="G344" s="815"/>
    </row>
    <row r="345" spans="1:7">
      <c r="A345" s="815"/>
      <c r="B345" s="815"/>
      <c r="C345" s="815"/>
      <c r="D345" s="815"/>
      <c r="E345" s="815"/>
      <c r="F345" s="815"/>
      <c r="G345" s="815"/>
    </row>
    <row r="346" spans="1:7">
      <c r="A346" s="815"/>
      <c r="B346" s="815"/>
      <c r="C346" s="815"/>
      <c r="D346" s="815"/>
      <c r="E346" s="815"/>
      <c r="F346" s="815"/>
      <c r="G346" s="815"/>
    </row>
    <row r="347" spans="1:7">
      <c r="A347" s="815"/>
      <c r="B347" s="815"/>
      <c r="C347" s="815"/>
      <c r="D347" s="815"/>
      <c r="E347" s="815"/>
      <c r="F347" s="815"/>
      <c r="G347" s="815"/>
    </row>
    <row r="348" spans="1:7">
      <c r="A348" s="815"/>
      <c r="B348" s="815"/>
      <c r="C348" s="815"/>
      <c r="D348" s="815"/>
      <c r="E348" s="815"/>
      <c r="F348" s="815"/>
      <c r="G348" s="815"/>
    </row>
    <row r="349" spans="1:7">
      <c r="A349" s="815"/>
      <c r="B349" s="815"/>
      <c r="C349" s="815"/>
      <c r="D349" s="815"/>
      <c r="E349" s="815"/>
      <c r="F349" s="815"/>
      <c r="G349" s="815"/>
    </row>
    <row r="350" spans="1:7">
      <c r="A350" s="815"/>
      <c r="B350" s="815"/>
      <c r="C350" s="815"/>
      <c r="D350" s="815"/>
      <c r="E350" s="815"/>
      <c r="F350" s="815"/>
      <c r="G350" s="815"/>
    </row>
    <row r="351" spans="1:7">
      <c r="A351" s="815"/>
      <c r="B351" s="815"/>
      <c r="C351" s="815"/>
      <c r="D351" s="815"/>
      <c r="E351" s="815"/>
      <c r="F351" s="815"/>
      <c r="G351" s="815"/>
    </row>
    <row r="352" spans="1:7">
      <c r="A352" s="815"/>
      <c r="B352" s="815"/>
      <c r="C352" s="815"/>
      <c r="D352" s="815"/>
      <c r="E352" s="815"/>
      <c r="F352" s="815"/>
      <c r="G352" s="815"/>
    </row>
    <row r="353" spans="1:7">
      <c r="A353" s="815"/>
      <c r="B353" s="815"/>
      <c r="C353" s="815"/>
      <c r="D353" s="815"/>
      <c r="E353" s="815"/>
      <c r="F353" s="815"/>
      <c r="G353" s="815"/>
    </row>
    <row r="354" spans="1:7">
      <c r="A354" s="815"/>
      <c r="B354" s="815"/>
      <c r="C354" s="815"/>
      <c r="D354" s="815"/>
      <c r="E354" s="815"/>
      <c r="F354" s="815"/>
      <c r="G354" s="815"/>
    </row>
    <row r="355" spans="1:7">
      <c r="A355" s="815"/>
      <c r="B355" s="815"/>
      <c r="C355" s="815"/>
      <c r="D355" s="815"/>
      <c r="E355" s="815"/>
      <c r="F355" s="815"/>
      <c r="G355" s="815"/>
    </row>
    <row r="356" spans="1:7">
      <c r="A356" s="815"/>
      <c r="B356" s="815"/>
      <c r="C356" s="815"/>
      <c r="D356" s="815"/>
      <c r="E356" s="815"/>
      <c r="F356" s="815"/>
      <c r="G356" s="815"/>
    </row>
    <row r="357" spans="1:7">
      <c r="A357" s="815"/>
      <c r="B357" s="815"/>
      <c r="C357" s="815"/>
      <c r="D357" s="815"/>
      <c r="E357" s="815"/>
      <c r="F357" s="815"/>
      <c r="G357" s="815"/>
    </row>
    <row r="358" spans="1:7">
      <c r="A358" s="815"/>
      <c r="B358" s="815"/>
      <c r="C358" s="815"/>
      <c r="D358" s="815"/>
      <c r="E358" s="815"/>
      <c r="F358" s="815"/>
      <c r="G358" s="815"/>
    </row>
    <row r="359" spans="1:7">
      <c r="A359" s="815"/>
      <c r="B359" s="815"/>
      <c r="C359" s="815"/>
      <c r="D359" s="815"/>
      <c r="E359" s="815"/>
      <c r="F359" s="815"/>
      <c r="G359" s="815"/>
    </row>
    <row r="360" spans="1:7">
      <c r="A360" s="815"/>
      <c r="B360" s="815"/>
      <c r="C360" s="815"/>
      <c r="D360" s="815"/>
      <c r="E360" s="815"/>
      <c r="F360" s="815"/>
      <c r="G360" s="815"/>
    </row>
    <row r="361" spans="1:7">
      <c r="A361" s="815"/>
      <c r="B361" s="815"/>
      <c r="C361" s="815"/>
      <c r="D361" s="815"/>
      <c r="E361" s="815"/>
      <c r="F361" s="815"/>
      <c r="G361" s="815"/>
    </row>
    <row r="362" spans="1:7">
      <c r="A362" s="815"/>
      <c r="B362" s="815"/>
      <c r="C362" s="815"/>
      <c r="D362" s="815"/>
      <c r="E362" s="815"/>
      <c r="F362" s="815"/>
      <c r="G362" s="815"/>
    </row>
    <row r="363" spans="1:7">
      <c r="A363" s="815"/>
      <c r="B363" s="815"/>
      <c r="C363" s="815"/>
      <c r="D363" s="815"/>
      <c r="E363" s="815"/>
      <c r="F363" s="815"/>
      <c r="G363" s="815"/>
    </row>
    <row r="364" spans="1:7">
      <c r="A364" s="815"/>
      <c r="B364" s="815"/>
      <c r="C364" s="815"/>
      <c r="D364" s="815"/>
      <c r="E364" s="815"/>
      <c r="F364" s="815"/>
      <c r="G364" s="815"/>
    </row>
    <row r="365" spans="1:7">
      <c r="A365" s="815"/>
      <c r="B365" s="815"/>
      <c r="C365" s="815"/>
      <c r="D365" s="815"/>
      <c r="E365" s="815"/>
      <c r="F365" s="815"/>
      <c r="G365" s="815"/>
    </row>
  </sheetData>
  <mergeCells count="12">
    <mergeCell ref="B10:D10"/>
    <mergeCell ref="B17:D17"/>
    <mergeCell ref="B20:D20"/>
    <mergeCell ref="A5:G5"/>
    <mergeCell ref="A6:G6"/>
    <mergeCell ref="A7:A9"/>
    <mergeCell ref="B7:B9"/>
    <mergeCell ref="C7:C9"/>
    <mergeCell ref="D7:D9"/>
    <mergeCell ref="E7:E9"/>
    <mergeCell ref="F7:F9"/>
    <mergeCell ref="G7:G9"/>
  </mergeCells>
  <pageMargins left="0.74803149606299213" right="0.59055118110236227" top="0.35433070866141736" bottom="0.43307086614173229" header="0.31496062992125984" footer="0.31496062992125984"/>
  <pageSetup paperSize="300" scale="50" orientation="landscape" r:id="rId1"/>
  <headerFooter>
    <oddFooter>&amp;C&amp;P&amp;R&amp;"+,Normal"&amp;8 31/DIC/2014</oddFooter>
  </headerFooter>
  <drawing r:id="rId2"/>
</worksheet>
</file>

<file path=xl/worksheets/sheet36.xml><?xml version="1.0" encoding="utf-8"?>
<worksheet xmlns="http://schemas.openxmlformats.org/spreadsheetml/2006/main" xmlns:r="http://schemas.openxmlformats.org/officeDocument/2006/relationships">
  <sheetPr>
    <tabColor indexed="63"/>
  </sheetPr>
  <dimension ref="A1:K3760"/>
  <sheetViews>
    <sheetView showGridLines="0" tabSelected="1" topLeftCell="A16" zoomScaleSheetLayoutView="80" workbookViewId="0"/>
  </sheetViews>
  <sheetFormatPr baseColWidth="10" defaultColWidth="11.42578125" defaultRowHeight="11.25" customHeight="1"/>
  <cols>
    <col min="1" max="1" width="42.140625" style="895" customWidth="1"/>
    <col min="2" max="2" width="13.42578125" style="895" customWidth="1"/>
    <col min="3" max="3" width="11.85546875" style="895" bestFit="1" customWidth="1"/>
    <col min="4" max="4" width="13.28515625" style="895" bestFit="1" customWidth="1"/>
    <col min="5" max="7" width="11.85546875" style="895" bestFit="1" customWidth="1"/>
    <col min="8" max="8" width="9.140625" style="895" bestFit="1" customWidth="1"/>
    <col min="9" max="9" width="18" style="895" bestFit="1" customWidth="1"/>
    <col min="10" max="10" width="10.140625" style="895" bestFit="1" customWidth="1"/>
    <col min="11" max="11" width="1.42578125" style="895" customWidth="1"/>
    <col min="12" max="16384" width="11.42578125" style="878"/>
  </cols>
  <sheetData>
    <row r="1" spans="1:11" ht="11.25" customHeight="1">
      <c r="A1" s="875"/>
      <c r="B1" s="875"/>
      <c r="C1" s="876"/>
      <c r="D1" s="876"/>
      <c r="E1" s="876"/>
      <c r="F1" s="877"/>
      <c r="G1" s="877"/>
      <c r="H1" s="877"/>
      <c r="I1" s="875"/>
      <c r="J1" s="875"/>
      <c r="K1" s="875"/>
    </row>
    <row r="2" spans="1:11" ht="32.25" customHeight="1" thickBot="1">
      <c r="A2" s="879" t="s">
        <v>1625</v>
      </c>
      <c r="B2" s="880" t="s">
        <v>7476</v>
      </c>
      <c r="C2" s="881" t="s">
        <v>7477</v>
      </c>
      <c r="D2" s="882"/>
      <c r="E2" s="882"/>
      <c r="F2" s="882"/>
      <c r="G2" s="882"/>
      <c r="H2" s="882"/>
      <c r="I2" s="883" t="s">
        <v>7478</v>
      </c>
      <c r="J2" s="884"/>
      <c r="K2" s="875"/>
    </row>
    <row r="3" spans="1:11" s="889" customFormat="1" ht="27" customHeight="1">
      <c r="A3" s="885"/>
      <c r="B3" s="886"/>
      <c r="C3" s="887" t="s">
        <v>7479</v>
      </c>
      <c r="D3" s="887" t="s">
        <v>7480</v>
      </c>
      <c r="E3" s="887" t="s">
        <v>1657</v>
      </c>
      <c r="F3" s="887" t="s">
        <v>7481</v>
      </c>
      <c r="G3" s="887" t="s">
        <v>7482</v>
      </c>
      <c r="H3" s="887" t="s">
        <v>7483</v>
      </c>
      <c r="I3" s="887" t="s">
        <v>7484</v>
      </c>
      <c r="J3" s="887" t="s">
        <v>7485</v>
      </c>
      <c r="K3" s="888"/>
    </row>
    <row r="4" spans="1:11" ht="33.75" customHeight="1">
      <c r="A4" s="890" t="s">
        <v>7486</v>
      </c>
      <c r="B4" s="891" t="s">
        <v>7487</v>
      </c>
      <c r="C4" s="892" t="s">
        <v>7488</v>
      </c>
      <c r="D4" s="893">
        <v>421214.75</v>
      </c>
      <c r="E4" s="893"/>
      <c r="F4" s="893"/>
      <c r="G4" s="893"/>
      <c r="H4" s="894">
        <f t="shared" ref="H4:H67" si="0">IF(ISERROR(F4/E4),0,((F4/E4)*100))</f>
        <v>0</v>
      </c>
      <c r="I4" s="892" t="s">
        <v>7489</v>
      </c>
      <c r="J4" s="894"/>
      <c r="K4" s="875"/>
    </row>
    <row r="5" spans="1:11" ht="33.75" customHeight="1">
      <c r="A5" s="890" t="s">
        <v>7490</v>
      </c>
      <c r="B5" s="891" t="s">
        <v>7491</v>
      </c>
      <c r="C5" s="892" t="s">
        <v>7492</v>
      </c>
      <c r="D5" s="893">
        <v>1129120.45</v>
      </c>
      <c r="E5" s="893"/>
      <c r="F5" s="893"/>
      <c r="G5" s="893"/>
      <c r="H5" s="894">
        <f t="shared" si="0"/>
        <v>0</v>
      </c>
      <c r="I5" s="892" t="s">
        <v>7489</v>
      </c>
      <c r="J5" s="894"/>
      <c r="K5" s="875"/>
    </row>
    <row r="6" spans="1:11" ht="33.75" customHeight="1">
      <c r="A6" s="890" t="s">
        <v>7493</v>
      </c>
      <c r="B6" s="891" t="s">
        <v>7491</v>
      </c>
      <c r="C6" s="892" t="s">
        <v>7492</v>
      </c>
      <c r="D6" s="893">
        <v>354144</v>
      </c>
      <c r="E6" s="893"/>
      <c r="F6" s="893"/>
      <c r="G6" s="893"/>
      <c r="H6" s="894">
        <f t="shared" si="0"/>
        <v>0</v>
      </c>
      <c r="I6" s="892" t="s">
        <v>7489</v>
      </c>
      <c r="J6" s="894"/>
      <c r="K6" s="875"/>
    </row>
    <row r="7" spans="1:11" ht="33.75" customHeight="1">
      <c r="A7" s="890" t="s">
        <v>7494</v>
      </c>
      <c r="B7" s="891" t="s">
        <v>7495</v>
      </c>
      <c r="C7" s="892" t="s">
        <v>7492</v>
      </c>
      <c r="D7" s="893">
        <v>3387608.9</v>
      </c>
      <c r="E7" s="893"/>
      <c r="F7" s="893"/>
      <c r="G7" s="893"/>
      <c r="H7" s="894">
        <f t="shared" si="0"/>
        <v>0</v>
      </c>
      <c r="I7" s="892" t="s">
        <v>7496</v>
      </c>
      <c r="J7" s="894"/>
      <c r="K7" s="875"/>
    </row>
    <row r="8" spans="1:11" ht="22.5" customHeight="1">
      <c r="A8" s="890" t="s">
        <v>7497</v>
      </c>
      <c r="B8" s="891" t="s">
        <v>7498</v>
      </c>
      <c r="C8" s="892" t="s">
        <v>7499</v>
      </c>
      <c r="D8" s="893">
        <v>757610.4</v>
      </c>
      <c r="E8" s="893"/>
      <c r="F8" s="893"/>
      <c r="G8" s="893"/>
      <c r="H8" s="894">
        <f t="shared" si="0"/>
        <v>0</v>
      </c>
      <c r="I8" s="892" t="s">
        <v>7489</v>
      </c>
      <c r="J8" s="894"/>
      <c r="K8" s="875"/>
    </row>
    <row r="9" spans="1:11" ht="33.75" customHeight="1">
      <c r="A9" s="890" t="s">
        <v>7500</v>
      </c>
      <c r="B9" s="891" t="s">
        <v>7501</v>
      </c>
      <c r="C9" s="892" t="s">
        <v>7499</v>
      </c>
      <c r="D9" s="893">
        <v>133145.60000000001</v>
      </c>
      <c r="E9" s="893"/>
      <c r="F9" s="893"/>
      <c r="G9" s="893"/>
      <c r="H9" s="894">
        <f t="shared" si="0"/>
        <v>0</v>
      </c>
      <c r="I9" s="892" t="s">
        <v>7489</v>
      </c>
      <c r="J9" s="894"/>
      <c r="K9" s="875"/>
    </row>
    <row r="10" spans="1:11" ht="22.5" customHeight="1">
      <c r="A10" s="890" t="s">
        <v>7502</v>
      </c>
      <c r="B10" s="891" t="s">
        <v>7503</v>
      </c>
      <c r="C10" s="892" t="s">
        <v>7492</v>
      </c>
      <c r="D10" s="893">
        <v>1500000</v>
      </c>
      <c r="E10" s="893"/>
      <c r="F10" s="893"/>
      <c r="G10" s="893"/>
      <c r="H10" s="894">
        <f t="shared" si="0"/>
        <v>0</v>
      </c>
      <c r="I10" s="892" t="s">
        <v>7489</v>
      </c>
      <c r="J10" s="894"/>
      <c r="K10" s="875"/>
    </row>
    <row r="11" spans="1:11" ht="33.75" customHeight="1">
      <c r="A11" s="890" t="s">
        <v>7497</v>
      </c>
      <c r="B11" s="891" t="s">
        <v>7504</v>
      </c>
      <c r="C11" s="892" t="s">
        <v>7499</v>
      </c>
      <c r="D11" s="893">
        <v>17372</v>
      </c>
      <c r="E11" s="893"/>
      <c r="F11" s="893"/>
      <c r="G11" s="893"/>
      <c r="H11" s="894">
        <f t="shared" si="0"/>
        <v>0</v>
      </c>
      <c r="I11" s="892" t="s">
        <v>7489</v>
      </c>
      <c r="J11" s="894"/>
      <c r="K11" s="875"/>
    </row>
    <row r="12" spans="1:11" ht="33.75" customHeight="1">
      <c r="A12" s="890" t="s">
        <v>7505</v>
      </c>
      <c r="B12" s="891" t="s">
        <v>7504</v>
      </c>
      <c r="C12" s="892" t="s">
        <v>7499</v>
      </c>
      <c r="D12" s="893">
        <v>3892</v>
      </c>
      <c r="E12" s="893"/>
      <c r="F12" s="893"/>
      <c r="G12" s="893"/>
      <c r="H12" s="894">
        <f t="shared" si="0"/>
        <v>0</v>
      </c>
      <c r="I12" s="892" t="s">
        <v>7489</v>
      </c>
      <c r="J12" s="894"/>
      <c r="K12" s="875"/>
    </row>
    <row r="13" spans="1:11" ht="22.5" customHeight="1">
      <c r="A13" s="890" t="s">
        <v>7506</v>
      </c>
      <c r="B13" s="891" t="s">
        <v>7507</v>
      </c>
      <c r="C13" s="892" t="s">
        <v>7499</v>
      </c>
      <c r="D13" s="893">
        <v>2250000</v>
      </c>
      <c r="E13" s="893"/>
      <c r="F13" s="893"/>
      <c r="G13" s="893"/>
      <c r="H13" s="894">
        <f t="shared" si="0"/>
        <v>0</v>
      </c>
      <c r="I13" s="892" t="s">
        <v>7489</v>
      </c>
      <c r="J13" s="894"/>
      <c r="K13" s="875"/>
    </row>
    <row r="14" spans="1:11" ht="22.5" customHeight="1">
      <c r="A14" s="890" t="s">
        <v>7508</v>
      </c>
      <c r="B14" s="891" t="s">
        <v>7509</v>
      </c>
      <c r="C14" s="892" t="s">
        <v>7499</v>
      </c>
      <c r="D14" s="893">
        <v>250000</v>
      </c>
      <c r="E14" s="893"/>
      <c r="F14" s="893"/>
      <c r="G14" s="893"/>
      <c r="H14" s="894">
        <f t="shared" si="0"/>
        <v>0</v>
      </c>
      <c r="I14" s="892" t="s">
        <v>7489</v>
      </c>
      <c r="J14" s="894"/>
      <c r="K14" s="875"/>
    </row>
    <row r="15" spans="1:11" ht="22.5" customHeight="1">
      <c r="A15" s="890" t="s">
        <v>7510</v>
      </c>
      <c r="B15" s="891" t="s">
        <v>7511</v>
      </c>
      <c r="C15" s="892" t="s">
        <v>7499</v>
      </c>
      <c r="D15" s="893">
        <v>450000</v>
      </c>
      <c r="E15" s="893"/>
      <c r="F15" s="893"/>
      <c r="G15" s="893"/>
      <c r="H15" s="894">
        <f t="shared" si="0"/>
        <v>0</v>
      </c>
      <c r="I15" s="892" t="s">
        <v>7489</v>
      </c>
      <c r="J15" s="894"/>
      <c r="K15" s="875"/>
    </row>
    <row r="16" spans="1:11" ht="22.5" customHeight="1">
      <c r="A16" s="890" t="s">
        <v>7512</v>
      </c>
      <c r="B16" s="891" t="s">
        <v>7511</v>
      </c>
      <c r="C16" s="892" t="s">
        <v>7499</v>
      </c>
      <c r="D16" s="893">
        <v>450000</v>
      </c>
      <c r="E16" s="893"/>
      <c r="F16" s="893"/>
      <c r="G16" s="893"/>
      <c r="H16" s="894">
        <f t="shared" si="0"/>
        <v>0</v>
      </c>
      <c r="I16" s="892" t="s">
        <v>7489</v>
      </c>
      <c r="J16" s="894"/>
      <c r="K16" s="875"/>
    </row>
    <row r="17" spans="1:11" ht="22.5" customHeight="1">
      <c r="A17" s="890" t="s">
        <v>7513</v>
      </c>
      <c r="B17" s="891" t="s">
        <v>7514</v>
      </c>
      <c r="C17" s="892" t="s">
        <v>7499</v>
      </c>
      <c r="D17" s="893">
        <v>1200000</v>
      </c>
      <c r="E17" s="893"/>
      <c r="F17" s="893"/>
      <c r="G17" s="893"/>
      <c r="H17" s="894">
        <f t="shared" si="0"/>
        <v>0</v>
      </c>
      <c r="I17" s="892" t="s">
        <v>7515</v>
      </c>
      <c r="J17" s="894"/>
      <c r="K17" s="875"/>
    </row>
    <row r="18" spans="1:11" ht="22.5" customHeight="1">
      <c r="A18" s="890" t="s">
        <v>7516</v>
      </c>
      <c r="B18" s="891" t="s">
        <v>7514</v>
      </c>
      <c r="C18" s="892" t="s">
        <v>7499</v>
      </c>
      <c r="D18" s="893">
        <v>360000</v>
      </c>
      <c r="E18" s="893"/>
      <c r="F18" s="893"/>
      <c r="G18" s="893"/>
      <c r="H18" s="894">
        <f t="shared" si="0"/>
        <v>0</v>
      </c>
      <c r="I18" s="892" t="s">
        <v>7517</v>
      </c>
      <c r="J18" s="894"/>
      <c r="K18" s="875"/>
    </row>
    <row r="19" spans="1:11" ht="22.5" customHeight="1">
      <c r="A19" s="890" t="s">
        <v>7497</v>
      </c>
      <c r="B19" s="891" t="s">
        <v>7514</v>
      </c>
      <c r="C19" s="892" t="s">
        <v>7499</v>
      </c>
      <c r="D19" s="893">
        <v>1200000</v>
      </c>
      <c r="E19" s="893"/>
      <c r="F19" s="893"/>
      <c r="G19" s="893"/>
      <c r="H19" s="894">
        <f t="shared" si="0"/>
        <v>0</v>
      </c>
      <c r="I19" s="892" t="s">
        <v>7515</v>
      </c>
      <c r="J19" s="894"/>
      <c r="K19" s="875"/>
    </row>
    <row r="20" spans="1:11" ht="22.5" customHeight="1">
      <c r="A20" s="890" t="s">
        <v>7518</v>
      </c>
      <c r="B20" s="891" t="s">
        <v>7519</v>
      </c>
      <c r="C20" s="892" t="s">
        <v>7499</v>
      </c>
      <c r="D20" s="893">
        <v>110400</v>
      </c>
      <c r="E20" s="893"/>
      <c r="F20" s="893"/>
      <c r="G20" s="893"/>
      <c r="H20" s="894">
        <f t="shared" si="0"/>
        <v>0</v>
      </c>
      <c r="I20" s="892" t="s">
        <v>7520</v>
      </c>
      <c r="J20" s="894"/>
      <c r="K20" s="875"/>
    </row>
    <row r="21" spans="1:11" ht="22.5" customHeight="1">
      <c r="A21" s="890" t="s">
        <v>7521</v>
      </c>
      <c r="B21" s="891" t="s">
        <v>7519</v>
      </c>
      <c r="C21" s="892" t="s">
        <v>7499</v>
      </c>
      <c r="D21" s="893">
        <v>202000</v>
      </c>
      <c r="E21" s="893"/>
      <c r="F21" s="893"/>
      <c r="G21" s="893"/>
      <c r="H21" s="894">
        <f t="shared" si="0"/>
        <v>0</v>
      </c>
      <c r="I21" s="892" t="s">
        <v>7520</v>
      </c>
      <c r="J21" s="894"/>
      <c r="K21" s="875"/>
    </row>
    <row r="22" spans="1:11" ht="22.5" customHeight="1">
      <c r="A22" s="890" t="s">
        <v>7522</v>
      </c>
      <c r="B22" s="891" t="s">
        <v>7523</v>
      </c>
      <c r="C22" s="892" t="s">
        <v>7499</v>
      </c>
      <c r="D22" s="893">
        <v>216000</v>
      </c>
      <c r="E22" s="893"/>
      <c r="F22" s="893"/>
      <c r="G22" s="893"/>
      <c r="H22" s="894">
        <f t="shared" si="0"/>
        <v>0</v>
      </c>
      <c r="I22" s="892" t="s">
        <v>7524</v>
      </c>
      <c r="J22" s="894"/>
      <c r="K22" s="875"/>
    </row>
    <row r="23" spans="1:11" ht="22.5" customHeight="1">
      <c r="A23" s="890" t="s">
        <v>7525</v>
      </c>
      <c r="B23" s="891" t="s">
        <v>7526</v>
      </c>
      <c r="C23" s="892" t="s">
        <v>7499</v>
      </c>
      <c r="D23" s="893">
        <v>712151.42</v>
      </c>
      <c r="E23" s="893"/>
      <c r="F23" s="893"/>
      <c r="G23" s="893"/>
      <c r="H23" s="894">
        <f t="shared" si="0"/>
        <v>0</v>
      </c>
      <c r="I23" s="892" t="s">
        <v>7527</v>
      </c>
      <c r="J23" s="894"/>
      <c r="K23" s="875"/>
    </row>
    <row r="24" spans="1:11" ht="33.75" customHeight="1">
      <c r="A24" s="890" t="s">
        <v>7528</v>
      </c>
      <c r="B24" s="891" t="s">
        <v>7529</v>
      </c>
      <c r="C24" s="892" t="s">
        <v>7499</v>
      </c>
      <c r="D24" s="893">
        <v>245436</v>
      </c>
      <c r="E24" s="893"/>
      <c r="F24" s="893"/>
      <c r="G24" s="893"/>
      <c r="H24" s="894">
        <f t="shared" si="0"/>
        <v>0</v>
      </c>
      <c r="I24" s="892" t="s">
        <v>7489</v>
      </c>
      <c r="J24" s="894"/>
      <c r="K24" s="875"/>
    </row>
    <row r="25" spans="1:11" ht="33.75" customHeight="1">
      <c r="A25" s="890" t="s">
        <v>7530</v>
      </c>
      <c r="B25" s="891" t="s">
        <v>7529</v>
      </c>
      <c r="C25" s="892" t="s">
        <v>7499</v>
      </c>
      <c r="D25" s="893">
        <v>258765</v>
      </c>
      <c r="E25" s="893"/>
      <c r="F25" s="893"/>
      <c r="G25" s="893"/>
      <c r="H25" s="894">
        <f t="shared" si="0"/>
        <v>0</v>
      </c>
      <c r="I25" s="892" t="s">
        <v>7520</v>
      </c>
      <c r="J25" s="894"/>
      <c r="K25" s="875"/>
    </row>
    <row r="26" spans="1:11" ht="33.75" customHeight="1">
      <c r="A26" s="890" t="s">
        <v>7531</v>
      </c>
      <c r="B26" s="891" t="s">
        <v>7529</v>
      </c>
      <c r="C26" s="892" t="s">
        <v>7499</v>
      </c>
      <c r="D26" s="893">
        <v>290876</v>
      </c>
      <c r="E26" s="893"/>
      <c r="F26" s="893"/>
      <c r="G26" s="893"/>
      <c r="H26" s="894">
        <f t="shared" si="0"/>
        <v>0</v>
      </c>
      <c r="I26" s="892" t="s">
        <v>7520</v>
      </c>
      <c r="J26" s="894"/>
      <c r="K26" s="875"/>
    </row>
    <row r="27" spans="1:11" ht="33.75" customHeight="1">
      <c r="A27" s="890" t="s">
        <v>7532</v>
      </c>
      <c r="B27" s="891" t="s">
        <v>7529</v>
      </c>
      <c r="C27" s="892" t="s">
        <v>7499</v>
      </c>
      <c r="D27" s="893">
        <v>346543</v>
      </c>
      <c r="E27" s="893"/>
      <c r="F27" s="893"/>
      <c r="G27" s="893"/>
      <c r="H27" s="894">
        <f t="shared" si="0"/>
        <v>0</v>
      </c>
      <c r="I27" s="892" t="s">
        <v>7520</v>
      </c>
      <c r="J27" s="894"/>
      <c r="K27" s="875"/>
    </row>
    <row r="28" spans="1:11" ht="33.75" customHeight="1">
      <c r="A28" s="890" t="s">
        <v>7533</v>
      </c>
      <c r="B28" s="891" t="s">
        <v>7487</v>
      </c>
      <c r="C28" s="892" t="s">
        <v>7499</v>
      </c>
      <c r="D28" s="893">
        <v>80032278.370000005</v>
      </c>
      <c r="E28" s="893"/>
      <c r="F28" s="893"/>
      <c r="G28" s="893"/>
      <c r="H28" s="894">
        <f t="shared" si="0"/>
        <v>0</v>
      </c>
      <c r="I28" s="892" t="s">
        <v>7524</v>
      </c>
      <c r="J28" s="894"/>
      <c r="K28" s="875"/>
    </row>
    <row r="29" spans="1:11" ht="22.5" customHeight="1">
      <c r="A29" s="890" t="s">
        <v>7534</v>
      </c>
      <c r="B29" s="891" t="s">
        <v>7535</v>
      </c>
      <c r="C29" s="892" t="s">
        <v>7499</v>
      </c>
      <c r="D29" s="893">
        <v>738956</v>
      </c>
      <c r="E29" s="893"/>
      <c r="F29" s="893"/>
      <c r="G29" s="893"/>
      <c r="H29" s="894">
        <f t="shared" si="0"/>
        <v>0</v>
      </c>
      <c r="I29" s="892" t="s">
        <v>7496</v>
      </c>
      <c r="J29" s="894"/>
      <c r="K29" s="875"/>
    </row>
    <row r="30" spans="1:11" ht="22.5" customHeight="1">
      <c r="A30" s="890" t="s">
        <v>7497</v>
      </c>
      <c r="B30" s="891" t="s">
        <v>7536</v>
      </c>
      <c r="C30" s="892" t="s">
        <v>7499</v>
      </c>
      <c r="D30" s="893">
        <v>70000</v>
      </c>
      <c r="E30" s="893"/>
      <c r="F30" s="893"/>
      <c r="G30" s="893"/>
      <c r="H30" s="894">
        <f t="shared" si="0"/>
        <v>0</v>
      </c>
      <c r="I30" s="892" t="s">
        <v>7515</v>
      </c>
      <c r="J30" s="894"/>
      <c r="K30" s="875"/>
    </row>
    <row r="31" spans="1:11" ht="22.5" customHeight="1">
      <c r="A31" s="890" t="s">
        <v>7537</v>
      </c>
      <c r="B31" s="891" t="s">
        <v>7526</v>
      </c>
      <c r="C31" s="892" t="s">
        <v>7499</v>
      </c>
      <c r="D31" s="893">
        <v>762521.59999999998</v>
      </c>
      <c r="E31" s="893"/>
      <c r="F31" s="893"/>
      <c r="G31" s="893"/>
      <c r="H31" s="894">
        <f t="shared" si="0"/>
        <v>0</v>
      </c>
      <c r="I31" s="892" t="s">
        <v>7489</v>
      </c>
      <c r="J31" s="894"/>
      <c r="K31" s="875"/>
    </row>
    <row r="32" spans="1:11" ht="11.25" customHeight="1">
      <c r="A32" s="890" t="s">
        <v>7538</v>
      </c>
      <c r="B32" s="891" t="s">
        <v>7539</v>
      </c>
      <c r="C32" s="892" t="s">
        <v>7499</v>
      </c>
      <c r="D32" s="893">
        <v>240000</v>
      </c>
      <c r="E32" s="893"/>
      <c r="F32" s="893"/>
      <c r="G32" s="893"/>
      <c r="H32" s="894">
        <f t="shared" si="0"/>
        <v>0</v>
      </c>
      <c r="I32" s="892" t="s">
        <v>7524</v>
      </c>
      <c r="J32" s="894"/>
      <c r="K32" s="875"/>
    </row>
    <row r="33" spans="1:11" ht="11.25" customHeight="1">
      <c r="A33" s="890" t="s">
        <v>7540</v>
      </c>
      <c r="B33" s="891" t="s">
        <v>7539</v>
      </c>
      <c r="C33" s="892" t="s">
        <v>7499</v>
      </c>
      <c r="D33" s="893">
        <v>76100</v>
      </c>
      <c r="E33" s="893"/>
      <c r="F33" s="893"/>
      <c r="G33" s="893"/>
      <c r="H33" s="894">
        <f t="shared" si="0"/>
        <v>0</v>
      </c>
      <c r="I33" s="892" t="s">
        <v>7541</v>
      </c>
      <c r="J33" s="894"/>
      <c r="K33" s="875"/>
    </row>
    <row r="34" spans="1:11" ht="11.25" customHeight="1">
      <c r="A34" s="890" t="s">
        <v>7542</v>
      </c>
      <c r="B34" s="891" t="s">
        <v>7539</v>
      </c>
      <c r="C34" s="892" t="s">
        <v>7499</v>
      </c>
      <c r="D34" s="893">
        <v>35000</v>
      </c>
      <c r="E34" s="893"/>
      <c r="F34" s="893"/>
      <c r="G34" s="893"/>
      <c r="H34" s="894">
        <f t="shared" si="0"/>
        <v>0</v>
      </c>
      <c r="I34" s="892" t="s">
        <v>7543</v>
      </c>
      <c r="J34" s="894"/>
      <c r="K34" s="875"/>
    </row>
    <row r="35" spans="1:11" ht="22.5" customHeight="1">
      <c r="A35" s="890" t="s">
        <v>7544</v>
      </c>
      <c r="B35" s="891" t="s">
        <v>7526</v>
      </c>
      <c r="C35" s="892" t="s">
        <v>7499</v>
      </c>
      <c r="D35" s="893">
        <v>1102725.3</v>
      </c>
      <c r="E35" s="893"/>
      <c r="F35" s="893"/>
      <c r="G35" s="893"/>
      <c r="H35" s="894">
        <f t="shared" si="0"/>
        <v>0</v>
      </c>
      <c r="I35" s="892" t="s">
        <v>7545</v>
      </c>
      <c r="J35" s="894"/>
      <c r="K35" s="875"/>
    </row>
    <row r="36" spans="1:11" ht="22.5" customHeight="1">
      <c r="A36" s="890" t="s">
        <v>7546</v>
      </c>
      <c r="B36" s="891" t="s">
        <v>7547</v>
      </c>
      <c r="C36" s="892" t="s">
        <v>7499</v>
      </c>
      <c r="D36" s="893">
        <v>45000</v>
      </c>
      <c r="E36" s="893"/>
      <c r="F36" s="893"/>
      <c r="G36" s="893"/>
      <c r="H36" s="894">
        <f t="shared" si="0"/>
        <v>0</v>
      </c>
      <c r="I36" s="892" t="s">
        <v>7543</v>
      </c>
      <c r="J36" s="894"/>
      <c r="K36" s="875"/>
    </row>
    <row r="37" spans="1:11" ht="22.5" customHeight="1">
      <c r="A37" s="890" t="s">
        <v>7546</v>
      </c>
      <c r="B37" s="891" t="s">
        <v>7548</v>
      </c>
      <c r="C37" s="892" t="s">
        <v>7499</v>
      </c>
      <c r="D37" s="893">
        <v>60000</v>
      </c>
      <c r="E37" s="893"/>
      <c r="F37" s="893"/>
      <c r="G37" s="893"/>
      <c r="H37" s="894">
        <f t="shared" si="0"/>
        <v>0</v>
      </c>
      <c r="I37" s="892" t="s">
        <v>7549</v>
      </c>
      <c r="J37" s="894"/>
      <c r="K37" s="875"/>
    </row>
    <row r="38" spans="1:11" ht="33.75" customHeight="1">
      <c r="A38" s="890" t="s">
        <v>7550</v>
      </c>
      <c r="B38" s="891" t="s">
        <v>7526</v>
      </c>
      <c r="C38" s="892" t="s">
        <v>7499</v>
      </c>
      <c r="D38" s="893">
        <v>764312.38</v>
      </c>
      <c r="E38" s="893"/>
      <c r="F38" s="893"/>
      <c r="G38" s="893"/>
      <c r="H38" s="894">
        <f t="shared" si="0"/>
        <v>0</v>
      </c>
      <c r="I38" s="892" t="s">
        <v>7551</v>
      </c>
      <c r="J38" s="894"/>
      <c r="K38" s="875"/>
    </row>
    <row r="39" spans="1:11" ht="11.25" customHeight="1">
      <c r="A39" s="890" t="s">
        <v>7552</v>
      </c>
      <c r="B39" s="891" t="s">
        <v>7553</v>
      </c>
      <c r="C39" s="892" t="s">
        <v>7499</v>
      </c>
      <c r="D39" s="893">
        <v>40000</v>
      </c>
      <c r="E39" s="893"/>
      <c r="F39" s="893"/>
      <c r="G39" s="893"/>
      <c r="H39" s="894">
        <f t="shared" si="0"/>
        <v>0</v>
      </c>
      <c r="I39" s="892" t="s">
        <v>7549</v>
      </c>
      <c r="J39" s="894"/>
      <c r="K39" s="875"/>
    </row>
    <row r="40" spans="1:11" ht="11.25" customHeight="1">
      <c r="A40" s="890" t="s">
        <v>7554</v>
      </c>
      <c r="B40" s="891" t="s">
        <v>7555</v>
      </c>
      <c r="C40" s="892" t="s">
        <v>7499</v>
      </c>
      <c r="D40" s="893">
        <v>144000</v>
      </c>
      <c r="E40" s="893"/>
      <c r="F40" s="893"/>
      <c r="G40" s="893"/>
      <c r="H40" s="894">
        <f t="shared" si="0"/>
        <v>0</v>
      </c>
      <c r="I40" s="892" t="s">
        <v>7524</v>
      </c>
      <c r="J40" s="894"/>
      <c r="K40" s="875"/>
    </row>
    <row r="41" spans="1:11" ht="11.25" customHeight="1">
      <c r="A41" s="890" t="s">
        <v>7556</v>
      </c>
      <c r="B41" s="891" t="s">
        <v>7555</v>
      </c>
      <c r="C41" s="892" t="s">
        <v>7499</v>
      </c>
      <c r="D41" s="893">
        <v>113029</v>
      </c>
      <c r="E41" s="893"/>
      <c r="F41" s="893"/>
      <c r="G41" s="893"/>
      <c r="H41" s="894">
        <f t="shared" si="0"/>
        <v>0</v>
      </c>
      <c r="I41" s="892" t="s">
        <v>7557</v>
      </c>
      <c r="J41" s="894"/>
      <c r="K41" s="875"/>
    </row>
    <row r="42" spans="1:11" ht="22.5" customHeight="1">
      <c r="A42" s="890" t="s">
        <v>7558</v>
      </c>
      <c r="B42" s="891" t="s">
        <v>7559</v>
      </c>
      <c r="C42" s="892" t="s">
        <v>7499</v>
      </c>
      <c r="D42" s="893">
        <v>7000000</v>
      </c>
      <c r="E42" s="893"/>
      <c r="F42" s="893"/>
      <c r="G42" s="893"/>
      <c r="H42" s="894">
        <f t="shared" si="0"/>
        <v>0</v>
      </c>
      <c r="I42" s="892" t="s">
        <v>7489</v>
      </c>
      <c r="J42" s="894"/>
      <c r="K42" s="875"/>
    </row>
    <row r="43" spans="1:11" ht="22.5" customHeight="1">
      <c r="A43" s="890" t="s">
        <v>7560</v>
      </c>
      <c r="B43" s="891" t="s">
        <v>7561</v>
      </c>
      <c r="C43" s="892" t="s">
        <v>7492</v>
      </c>
      <c r="D43" s="893">
        <v>376000</v>
      </c>
      <c r="E43" s="893"/>
      <c r="F43" s="893"/>
      <c r="G43" s="893"/>
      <c r="H43" s="894">
        <f t="shared" si="0"/>
        <v>0</v>
      </c>
      <c r="I43" s="892" t="s">
        <v>7549</v>
      </c>
      <c r="J43" s="894"/>
      <c r="K43" s="875"/>
    </row>
    <row r="44" spans="1:11" ht="22.5" customHeight="1">
      <c r="A44" s="890" t="s">
        <v>7562</v>
      </c>
      <c r="B44" s="891" t="s">
        <v>7561</v>
      </c>
      <c r="C44" s="892" t="s">
        <v>7492</v>
      </c>
      <c r="D44" s="893">
        <v>470000</v>
      </c>
      <c r="E44" s="893"/>
      <c r="F44" s="893"/>
      <c r="G44" s="893"/>
      <c r="H44" s="894">
        <f t="shared" si="0"/>
        <v>0</v>
      </c>
      <c r="I44" s="892" t="s">
        <v>7549</v>
      </c>
      <c r="J44" s="894"/>
      <c r="K44" s="875"/>
    </row>
    <row r="45" spans="1:11" ht="22.5" customHeight="1">
      <c r="A45" s="890" t="s">
        <v>7563</v>
      </c>
      <c r="B45" s="891" t="s">
        <v>7561</v>
      </c>
      <c r="C45" s="892" t="s">
        <v>7492</v>
      </c>
      <c r="D45" s="893">
        <v>188000</v>
      </c>
      <c r="E45" s="893"/>
      <c r="F45" s="893"/>
      <c r="G45" s="893"/>
      <c r="H45" s="894">
        <f t="shared" si="0"/>
        <v>0</v>
      </c>
      <c r="I45" s="892" t="s">
        <v>7549</v>
      </c>
      <c r="J45" s="894"/>
      <c r="K45" s="875"/>
    </row>
    <row r="46" spans="1:11" ht="22.5" customHeight="1">
      <c r="A46" s="890" t="s">
        <v>7564</v>
      </c>
      <c r="B46" s="891" t="s">
        <v>7565</v>
      </c>
      <c r="C46" s="892" t="s">
        <v>7492</v>
      </c>
      <c r="D46" s="893">
        <v>1997500</v>
      </c>
      <c r="E46" s="893"/>
      <c r="F46" s="893"/>
      <c r="G46" s="893"/>
      <c r="H46" s="894">
        <f t="shared" si="0"/>
        <v>0</v>
      </c>
      <c r="I46" s="892" t="s">
        <v>7549</v>
      </c>
      <c r="J46" s="894"/>
      <c r="K46" s="875"/>
    </row>
    <row r="47" spans="1:11" ht="22.5" customHeight="1">
      <c r="A47" s="890" t="s">
        <v>7566</v>
      </c>
      <c r="B47" s="891" t="s">
        <v>7565</v>
      </c>
      <c r="C47" s="892" t="s">
        <v>7492</v>
      </c>
      <c r="D47" s="893">
        <v>446500</v>
      </c>
      <c r="E47" s="893"/>
      <c r="F47" s="893"/>
      <c r="G47" s="893"/>
      <c r="H47" s="894">
        <f t="shared" si="0"/>
        <v>0</v>
      </c>
      <c r="I47" s="892" t="s">
        <v>7549</v>
      </c>
      <c r="J47" s="894"/>
      <c r="K47" s="875"/>
    </row>
    <row r="48" spans="1:11" ht="22.5" customHeight="1">
      <c r="A48" s="890" t="s">
        <v>7567</v>
      </c>
      <c r="B48" s="891" t="s">
        <v>7568</v>
      </c>
      <c r="C48" s="892" t="s">
        <v>7492</v>
      </c>
      <c r="D48" s="893">
        <v>81829</v>
      </c>
      <c r="E48" s="893"/>
      <c r="F48" s="893"/>
      <c r="G48" s="893"/>
      <c r="H48" s="894">
        <f t="shared" si="0"/>
        <v>0</v>
      </c>
      <c r="I48" s="892" t="s">
        <v>7549</v>
      </c>
      <c r="J48" s="894"/>
      <c r="K48" s="875"/>
    </row>
    <row r="49" spans="1:11" ht="22.5" customHeight="1">
      <c r="A49" s="890" t="s">
        <v>7569</v>
      </c>
      <c r="B49" s="891" t="s">
        <v>7568</v>
      </c>
      <c r="C49" s="892" t="s">
        <v>7492</v>
      </c>
      <c r="D49" s="893">
        <v>81829</v>
      </c>
      <c r="E49" s="893"/>
      <c r="F49" s="893"/>
      <c r="G49" s="893"/>
      <c r="H49" s="894">
        <f t="shared" si="0"/>
        <v>0</v>
      </c>
      <c r="I49" s="892" t="s">
        <v>7549</v>
      </c>
      <c r="J49" s="894"/>
      <c r="K49" s="875"/>
    </row>
    <row r="50" spans="1:11" ht="22.5" customHeight="1">
      <c r="A50" s="890" t="s">
        <v>7570</v>
      </c>
      <c r="B50" s="891" t="s">
        <v>7568</v>
      </c>
      <c r="C50" s="892" t="s">
        <v>7492</v>
      </c>
      <c r="D50" s="893">
        <v>105586</v>
      </c>
      <c r="E50" s="893"/>
      <c r="F50" s="893"/>
      <c r="G50" s="893"/>
      <c r="H50" s="894">
        <f t="shared" si="0"/>
        <v>0</v>
      </c>
      <c r="I50" s="892" t="s">
        <v>7549</v>
      </c>
      <c r="J50" s="894"/>
      <c r="K50" s="875"/>
    </row>
    <row r="51" spans="1:11" ht="22.5" customHeight="1">
      <c r="A51" s="890" t="s">
        <v>7571</v>
      </c>
      <c r="B51" s="891" t="s">
        <v>7568</v>
      </c>
      <c r="C51" s="892" t="s">
        <v>7492</v>
      </c>
      <c r="D51" s="893">
        <v>105589</v>
      </c>
      <c r="E51" s="893"/>
      <c r="F51" s="893"/>
      <c r="G51" s="893"/>
      <c r="H51" s="894">
        <f t="shared" si="0"/>
        <v>0</v>
      </c>
      <c r="I51" s="892" t="s">
        <v>7549</v>
      </c>
      <c r="J51" s="894"/>
      <c r="K51" s="875"/>
    </row>
    <row r="52" spans="1:11" ht="22.5" customHeight="1">
      <c r="A52" s="890" t="s">
        <v>7572</v>
      </c>
      <c r="B52" s="891" t="s">
        <v>7568</v>
      </c>
      <c r="C52" s="892" t="s">
        <v>7492</v>
      </c>
      <c r="D52" s="893">
        <v>105586</v>
      </c>
      <c r="E52" s="893"/>
      <c r="F52" s="893"/>
      <c r="G52" s="893"/>
      <c r="H52" s="894">
        <f t="shared" si="0"/>
        <v>0</v>
      </c>
      <c r="I52" s="892" t="s">
        <v>7549</v>
      </c>
      <c r="J52" s="894"/>
      <c r="K52" s="875"/>
    </row>
    <row r="53" spans="1:11" ht="22.5" customHeight="1">
      <c r="A53" s="890" t="s">
        <v>7560</v>
      </c>
      <c r="B53" s="891" t="s">
        <v>7573</v>
      </c>
      <c r="C53" s="892" t="s">
        <v>7492</v>
      </c>
      <c r="D53" s="893">
        <v>500000</v>
      </c>
      <c r="E53" s="893"/>
      <c r="F53" s="893"/>
      <c r="G53" s="893"/>
      <c r="H53" s="894">
        <f t="shared" si="0"/>
        <v>0</v>
      </c>
      <c r="I53" s="892" t="s">
        <v>7549</v>
      </c>
      <c r="J53" s="894"/>
      <c r="K53" s="875"/>
    </row>
    <row r="54" spans="1:11" ht="22.5" customHeight="1">
      <c r="A54" s="890" t="s">
        <v>7574</v>
      </c>
      <c r="B54" s="891" t="s">
        <v>7568</v>
      </c>
      <c r="C54" s="892" t="s">
        <v>7492</v>
      </c>
      <c r="D54" s="893">
        <v>158379</v>
      </c>
      <c r="E54" s="893"/>
      <c r="F54" s="893"/>
      <c r="G54" s="893"/>
      <c r="H54" s="894">
        <f t="shared" si="0"/>
        <v>0</v>
      </c>
      <c r="I54" s="892" t="s">
        <v>7549</v>
      </c>
      <c r="J54" s="894"/>
      <c r="K54" s="875"/>
    </row>
    <row r="55" spans="1:11" ht="22.5" customHeight="1">
      <c r="A55" s="890" t="s">
        <v>7575</v>
      </c>
      <c r="B55" s="891" t="s">
        <v>7576</v>
      </c>
      <c r="C55" s="892" t="s">
        <v>7492</v>
      </c>
      <c r="D55" s="893">
        <v>255880</v>
      </c>
      <c r="E55" s="893"/>
      <c r="F55" s="893"/>
      <c r="G55" s="893"/>
      <c r="H55" s="894">
        <f t="shared" si="0"/>
        <v>0</v>
      </c>
      <c r="I55" s="892" t="s">
        <v>7549</v>
      </c>
      <c r="J55" s="894"/>
      <c r="K55" s="875"/>
    </row>
    <row r="56" spans="1:11" ht="22.5" customHeight="1">
      <c r="A56" s="890" t="s">
        <v>7577</v>
      </c>
      <c r="B56" s="891" t="s">
        <v>7573</v>
      </c>
      <c r="C56" s="892" t="s">
        <v>7492</v>
      </c>
      <c r="D56" s="893">
        <v>31250</v>
      </c>
      <c r="E56" s="893"/>
      <c r="F56" s="893"/>
      <c r="G56" s="893"/>
      <c r="H56" s="894">
        <f t="shared" si="0"/>
        <v>0</v>
      </c>
      <c r="I56" s="892" t="s">
        <v>7549</v>
      </c>
      <c r="J56" s="894"/>
      <c r="K56" s="875"/>
    </row>
    <row r="57" spans="1:11" ht="22.5" customHeight="1">
      <c r="A57" s="890" t="s">
        <v>7578</v>
      </c>
      <c r="B57" s="891" t="s">
        <v>7579</v>
      </c>
      <c r="C57" s="892" t="s">
        <v>7492</v>
      </c>
      <c r="D57" s="893">
        <v>75000</v>
      </c>
      <c r="E57" s="893"/>
      <c r="F57" s="893"/>
      <c r="G57" s="893"/>
      <c r="H57" s="894">
        <f t="shared" si="0"/>
        <v>0</v>
      </c>
      <c r="I57" s="892" t="s">
        <v>7549</v>
      </c>
      <c r="J57" s="894"/>
      <c r="K57" s="875"/>
    </row>
    <row r="58" spans="1:11" ht="22.5" customHeight="1">
      <c r="A58" s="890" t="s">
        <v>7580</v>
      </c>
      <c r="B58" s="891" t="s">
        <v>7581</v>
      </c>
      <c r="C58" s="892" t="s">
        <v>7492</v>
      </c>
      <c r="D58" s="893">
        <v>470000</v>
      </c>
      <c r="E58" s="893"/>
      <c r="F58" s="893"/>
      <c r="G58" s="893"/>
      <c r="H58" s="894">
        <f t="shared" si="0"/>
        <v>0</v>
      </c>
      <c r="I58" s="892" t="s">
        <v>7549</v>
      </c>
      <c r="J58" s="894"/>
      <c r="K58" s="875"/>
    </row>
    <row r="59" spans="1:11" ht="22.5" customHeight="1">
      <c r="A59" s="890" t="s">
        <v>7582</v>
      </c>
      <c r="B59" s="891" t="s">
        <v>7583</v>
      </c>
      <c r="C59" s="892" t="s">
        <v>7492</v>
      </c>
      <c r="D59" s="893">
        <v>75000</v>
      </c>
      <c r="E59" s="893"/>
      <c r="F59" s="893"/>
      <c r="G59" s="893"/>
      <c r="H59" s="894">
        <f t="shared" si="0"/>
        <v>0</v>
      </c>
      <c r="I59" s="892" t="s">
        <v>7549</v>
      </c>
      <c r="J59" s="894"/>
      <c r="K59" s="875"/>
    </row>
    <row r="60" spans="1:11" ht="22.5" customHeight="1">
      <c r="A60" s="890" t="s">
        <v>7584</v>
      </c>
      <c r="B60" s="891" t="s">
        <v>7585</v>
      </c>
      <c r="C60" s="892" t="s">
        <v>7492</v>
      </c>
      <c r="D60" s="893">
        <v>587500</v>
      </c>
      <c r="E60" s="893"/>
      <c r="F60" s="893"/>
      <c r="G60" s="893"/>
      <c r="H60" s="894">
        <f t="shared" si="0"/>
        <v>0</v>
      </c>
      <c r="I60" s="892" t="s">
        <v>7549</v>
      </c>
      <c r="J60" s="894"/>
      <c r="K60" s="875"/>
    </row>
    <row r="61" spans="1:11" ht="22.5" customHeight="1">
      <c r="A61" s="890" t="s">
        <v>7562</v>
      </c>
      <c r="B61" s="891" t="s">
        <v>7586</v>
      </c>
      <c r="C61" s="892" t="s">
        <v>7492</v>
      </c>
      <c r="D61" s="893">
        <v>470000</v>
      </c>
      <c r="E61" s="893"/>
      <c r="F61" s="893"/>
      <c r="G61" s="893"/>
      <c r="H61" s="894">
        <f t="shared" si="0"/>
        <v>0</v>
      </c>
      <c r="I61" s="892" t="s">
        <v>7549</v>
      </c>
      <c r="J61" s="894"/>
      <c r="K61" s="875"/>
    </row>
    <row r="62" spans="1:11" ht="22.5" customHeight="1">
      <c r="A62" s="890" t="s">
        <v>7587</v>
      </c>
      <c r="B62" s="891" t="s">
        <v>7588</v>
      </c>
      <c r="C62" s="892" t="s">
        <v>7492</v>
      </c>
      <c r="D62" s="893">
        <v>117500</v>
      </c>
      <c r="E62" s="893"/>
      <c r="F62" s="893"/>
      <c r="G62" s="893"/>
      <c r="H62" s="894">
        <f t="shared" si="0"/>
        <v>0</v>
      </c>
      <c r="I62" s="892" t="s">
        <v>7549</v>
      </c>
      <c r="J62" s="894"/>
      <c r="K62" s="875"/>
    </row>
    <row r="63" spans="1:11" ht="22.5" customHeight="1">
      <c r="A63" s="890" t="s">
        <v>7589</v>
      </c>
      <c r="B63" s="891" t="s">
        <v>7588</v>
      </c>
      <c r="C63" s="892" t="s">
        <v>7492</v>
      </c>
      <c r="D63" s="893">
        <v>211500</v>
      </c>
      <c r="E63" s="893"/>
      <c r="F63" s="893"/>
      <c r="G63" s="893"/>
      <c r="H63" s="894">
        <f t="shared" si="0"/>
        <v>0</v>
      </c>
      <c r="I63" s="892" t="s">
        <v>7549</v>
      </c>
      <c r="J63" s="894"/>
      <c r="K63" s="875"/>
    </row>
    <row r="64" spans="1:11" ht="22.5" customHeight="1">
      <c r="A64" s="890" t="s">
        <v>7587</v>
      </c>
      <c r="B64" s="891" t="s">
        <v>7590</v>
      </c>
      <c r="C64" s="892" t="s">
        <v>7492</v>
      </c>
      <c r="D64" s="893">
        <v>102941</v>
      </c>
      <c r="E64" s="893"/>
      <c r="F64" s="893"/>
      <c r="G64" s="893"/>
      <c r="H64" s="894">
        <f t="shared" si="0"/>
        <v>0</v>
      </c>
      <c r="I64" s="892" t="s">
        <v>7549</v>
      </c>
      <c r="J64" s="894"/>
      <c r="K64" s="875"/>
    </row>
    <row r="65" spans="1:11" ht="22.5" customHeight="1">
      <c r="A65" s="890" t="s">
        <v>7591</v>
      </c>
      <c r="B65" s="891" t="s">
        <v>7592</v>
      </c>
      <c r="C65" s="892" t="s">
        <v>7492</v>
      </c>
      <c r="D65" s="893">
        <v>61764</v>
      </c>
      <c r="E65" s="893"/>
      <c r="F65" s="893"/>
      <c r="G65" s="893"/>
      <c r="H65" s="894">
        <f t="shared" si="0"/>
        <v>0</v>
      </c>
      <c r="I65" s="892" t="s">
        <v>7549</v>
      </c>
      <c r="J65" s="894"/>
      <c r="K65" s="875"/>
    </row>
    <row r="66" spans="1:11" ht="22.5" customHeight="1">
      <c r="A66" s="890" t="s">
        <v>7591</v>
      </c>
      <c r="B66" s="891" t="s">
        <v>7593</v>
      </c>
      <c r="C66" s="892" t="s">
        <v>7492</v>
      </c>
      <c r="D66" s="893">
        <v>61764</v>
      </c>
      <c r="E66" s="893"/>
      <c r="F66" s="893"/>
      <c r="G66" s="893"/>
      <c r="H66" s="894">
        <f t="shared" si="0"/>
        <v>0</v>
      </c>
      <c r="I66" s="892" t="s">
        <v>7549</v>
      </c>
      <c r="J66" s="894"/>
      <c r="K66" s="875"/>
    </row>
    <row r="67" spans="1:11" ht="22.5" customHeight="1">
      <c r="A67" s="890" t="s">
        <v>7594</v>
      </c>
      <c r="B67" s="891" t="s">
        <v>7595</v>
      </c>
      <c r="C67" s="892" t="s">
        <v>7492</v>
      </c>
      <c r="D67" s="893">
        <v>61674</v>
      </c>
      <c r="E67" s="893"/>
      <c r="F67" s="893"/>
      <c r="G67" s="893"/>
      <c r="H67" s="894">
        <f t="shared" si="0"/>
        <v>0</v>
      </c>
      <c r="I67" s="892" t="s">
        <v>7549</v>
      </c>
      <c r="J67" s="894"/>
      <c r="K67" s="875"/>
    </row>
    <row r="68" spans="1:11" ht="22.5" customHeight="1">
      <c r="A68" s="890" t="s">
        <v>7591</v>
      </c>
      <c r="B68" s="891" t="s">
        <v>7579</v>
      </c>
      <c r="C68" s="892" t="s">
        <v>7492</v>
      </c>
      <c r="D68" s="893">
        <v>61764</v>
      </c>
      <c r="E68" s="893"/>
      <c r="F68" s="893"/>
      <c r="G68" s="893"/>
      <c r="H68" s="894">
        <f t="shared" ref="H68:H131" si="1">IF(ISERROR(F68/E68),0,((F68/E68)*100))</f>
        <v>0</v>
      </c>
      <c r="I68" s="892" t="s">
        <v>7549</v>
      </c>
      <c r="J68" s="894"/>
      <c r="K68" s="875"/>
    </row>
    <row r="69" spans="1:11" ht="22.5" customHeight="1">
      <c r="A69" s="890" t="s">
        <v>7596</v>
      </c>
      <c r="B69" s="891" t="s">
        <v>7597</v>
      </c>
      <c r="C69" s="892" t="s">
        <v>7492</v>
      </c>
      <c r="D69" s="893">
        <v>255880</v>
      </c>
      <c r="E69" s="893"/>
      <c r="F69" s="893"/>
      <c r="G69" s="893"/>
      <c r="H69" s="894">
        <f t="shared" si="1"/>
        <v>0</v>
      </c>
      <c r="I69" s="892" t="s">
        <v>7549</v>
      </c>
      <c r="J69" s="894"/>
      <c r="K69" s="875"/>
    </row>
    <row r="70" spans="1:11" ht="22.5" customHeight="1">
      <c r="A70" s="890" t="s">
        <v>7598</v>
      </c>
      <c r="B70" s="891" t="s">
        <v>7599</v>
      </c>
      <c r="C70" s="892" t="s">
        <v>7492</v>
      </c>
      <c r="D70" s="893">
        <v>305500</v>
      </c>
      <c r="E70" s="893"/>
      <c r="F70" s="893"/>
      <c r="G70" s="893"/>
      <c r="H70" s="894">
        <f t="shared" si="1"/>
        <v>0</v>
      </c>
      <c r="I70" s="892" t="s">
        <v>7549</v>
      </c>
      <c r="J70" s="894"/>
      <c r="K70" s="875"/>
    </row>
    <row r="71" spans="1:11" ht="22.5" customHeight="1">
      <c r="A71" s="890" t="s">
        <v>7600</v>
      </c>
      <c r="B71" s="891" t="s">
        <v>7601</v>
      </c>
      <c r="C71" s="892" t="s">
        <v>7492</v>
      </c>
      <c r="D71" s="893">
        <v>681500</v>
      </c>
      <c r="E71" s="893"/>
      <c r="F71" s="893"/>
      <c r="G71" s="893"/>
      <c r="H71" s="894">
        <f t="shared" si="1"/>
        <v>0</v>
      </c>
      <c r="I71" s="892" t="s">
        <v>7549</v>
      </c>
      <c r="J71" s="894"/>
      <c r="K71" s="875"/>
    </row>
    <row r="72" spans="1:11" ht="22.5" customHeight="1">
      <c r="A72" s="890" t="s">
        <v>7562</v>
      </c>
      <c r="B72" s="891" t="s">
        <v>7602</v>
      </c>
      <c r="C72" s="892" t="s">
        <v>7492</v>
      </c>
      <c r="D72" s="893">
        <v>470000</v>
      </c>
      <c r="E72" s="893"/>
      <c r="F72" s="893"/>
      <c r="G72" s="893"/>
      <c r="H72" s="894">
        <f t="shared" si="1"/>
        <v>0</v>
      </c>
      <c r="I72" s="892" t="s">
        <v>7549</v>
      </c>
      <c r="J72" s="894"/>
      <c r="K72" s="875"/>
    </row>
    <row r="73" spans="1:11" ht="22.5" customHeight="1">
      <c r="A73" s="890" t="s">
        <v>7603</v>
      </c>
      <c r="B73" s="891" t="s">
        <v>7604</v>
      </c>
      <c r="C73" s="892" t="s">
        <v>7492</v>
      </c>
      <c r="D73" s="893">
        <v>399500</v>
      </c>
      <c r="E73" s="893"/>
      <c r="F73" s="893"/>
      <c r="G73" s="893"/>
      <c r="H73" s="894">
        <f t="shared" si="1"/>
        <v>0</v>
      </c>
      <c r="I73" s="892" t="s">
        <v>7549</v>
      </c>
      <c r="J73" s="894"/>
      <c r="K73" s="875"/>
    </row>
    <row r="74" spans="1:11" ht="22.5" customHeight="1">
      <c r="A74" s="890" t="s">
        <v>7605</v>
      </c>
      <c r="B74" s="891" t="s">
        <v>7595</v>
      </c>
      <c r="C74" s="892" t="s">
        <v>7492</v>
      </c>
      <c r="D74" s="893">
        <v>235000</v>
      </c>
      <c r="E74" s="893"/>
      <c r="F74" s="893"/>
      <c r="G74" s="893"/>
      <c r="H74" s="894">
        <f t="shared" si="1"/>
        <v>0</v>
      </c>
      <c r="I74" s="892" t="s">
        <v>7549</v>
      </c>
      <c r="J74" s="894"/>
      <c r="K74" s="875"/>
    </row>
    <row r="75" spans="1:11" ht="22.5" customHeight="1">
      <c r="A75" s="890" t="s">
        <v>7605</v>
      </c>
      <c r="B75" s="891" t="s">
        <v>7599</v>
      </c>
      <c r="C75" s="892" t="s">
        <v>7492</v>
      </c>
      <c r="D75" s="893">
        <v>235000</v>
      </c>
      <c r="E75" s="893"/>
      <c r="F75" s="893"/>
      <c r="G75" s="893"/>
      <c r="H75" s="894">
        <f t="shared" si="1"/>
        <v>0</v>
      </c>
      <c r="I75" s="892" t="s">
        <v>7549</v>
      </c>
      <c r="J75" s="894"/>
      <c r="K75" s="875"/>
    </row>
    <row r="76" spans="1:11" ht="22.5" customHeight="1">
      <c r="A76" s="890" t="s">
        <v>7606</v>
      </c>
      <c r="B76" s="891" t="s">
        <v>7607</v>
      </c>
      <c r="C76" s="892" t="s">
        <v>7492</v>
      </c>
      <c r="D76" s="893">
        <v>587500</v>
      </c>
      <c r="E76" s="893"/>
      <c r="F76" s="893"/>
      <c r="G76" s="893"/>
      <c r="H76" s="894">
        <f t="shared" si="1"/>
        <v>0</v>
      </c>
      <c r="I76" s="892" t="s">
        <v>7549</v>
      </c>
      <c r="J76" s="894"/>
      <c r="K76" s="875"/>
    </row>
    <row r="77" spans="1:11" ht="22.5" customHeight="1">
      <c r="A77" s="890" t="s">
        <v>7608</v>
      </c>
      <c r="B77" s="891" t="s">
        <v>7607</v>
      </c>
      <c r="C77" s="892" t="s">
        <v>7492</v>
      </c>
      <c r="D77" s="893">
        <v>1292500</v>
      </c>
      <c r="E77" s="893"/>
      <c r="F77" s="893"/>
      <c r="G77" s="893"/>
      <c r="H77" s="894">
        <f t="shared" si="1"/>
        <v>0</v>
      </c>
      <c r="I77" s="892" t="s">
        <v>7549</v>
      </c>
      <c r="J77" s="894"/>
      <c r="K77" s="875"/>
    </row>
    <row r="78" spans="1:11" ht="22.5" customHeight="1">
      <c r="A78" s="890" t="s">
        <v>7605</v>
      </c>
      <c r="B78" s="891" t="s">
        <v>7609</v>
      </c>
      <c r="C78" s="892" t="s">
        <v>7492</v>
      </c>
      <c r="D78" s="893">
        <v>235000</v>
      </c>
      <c r="E78" s="893"/>
      <c r="F78" s="893"/>
      <c r="G78" s="893"/>
      <c r="H78" s="894">
        <f t="shared" si="1"/>
        <v>0</v>
      </c>
      <c r="I78" s="892" t="s">
        <v>7549</v>
      </c>
      <c r="J78" s="894"/>
      <c r="K78" s="875"/>
    </row>
    <row r="79" spans="1:11" ht="22.5" customHeight="1">
      <c r="A79" s="890" t="s">
        <v>7587</v>
      </c>
      <c r="B79" s="891" t="s">
        <v>7609</v>
      </c>
      <c r="C79" s="892" t="s">
        <v>7492</v>
      </c>
      <c r="D79" s="893">
        <v>117500</v>
      </c>
      <c r="E79" s="893"/>
      <c r="F79" s="893"/>
      <c r="G79" s="893"/>
      <c r="H79" s="894">
        <f t="shared" si="1"/>
        <v>0</v>
      </c>
      <c r="I79" s="892" t="s">
        <v>7549</v>
      </c>
      <c r="J79" s="894"/>
      <c r="K79" s="875"/>
    </row>
    <row r="80" spans="1:11" ht="22.5" customHeight="1">
      <c r="A80" s="890" t="s">
        <v>7587</v>
      </c>
      <c r="B80" s="891" t="s">
        <v>7609</v>
      </c>
      <c r="C80" s="892" t="s">
        <v>7492</v>
      </c>
      <c r="D80" s="893">
        <v>117500</v>
      </c>
      <c r="E80" s="893"/>
      <c r="F80" s="893"/>
      <c r="G80" s="893"/>
      <c r="H80" s="894">
        <f t="shared" si="1"/>
        <v>0</v>
      </c>
      <c r="I80" s="892" t="s">
        <v>7549</v>
      </c>
      <c r="J80" s="894"/>
      <c r="K80" s="875"/>
    </row>
    <row r="81" spans="1:11" ht="33.75" customHeight="1">
      <c r="A81" s="890" t="s">
        <v>7589</v>
      </c>
      <c r="B81" s="891" t="s">
        <v>7491</v>
      </c>
      <c r="C81" s="892" t="s">
        <v>7492</v>
      </c>
      <c r="D81" s="893">
        <v>211500</v>
      </c>
      <c r="E81" s="893"/>
      <c r="F81" s="893"/>
      <c r="G81" s="893"/>
      <c r="H81" s="894">
        <f t="shared" si="1"/>
        <v>0</v>
      </c>
      <c r="I81" s="892" t="s">
        <v>7549</v>
      </c>
      <c r="J81" s="894"/>
      <c r="K81" s="875"/>
    </row>
    <row r="82" spans="1:11" ht="22.5" customHeight="1">
      <c r="A82" s="890" t="s">
        <v>7610</v>
      </c>
      <c r="B82" s="891" t="s">
        <v>7503</v>
      </c>
      <c r="C82" s="892" t="s">
        <v>7492</v>
      </c>
      <c r="D82" s="893">
        <v>500000</v>
      </c>
      <c r="E82" s="893"/>
      <c r="F82" s="893"/>
      <c r="G82" s="893"/>
      <c r="H82" s="894">
        <f t="shared" si="1"/>
        <v>0</v>
      </c>
      <c r="I82" s="892" t="s">
        <v>7549</v>
      </c>
      <c r="J82" s="894"/>
      <c r="K82" s="875"/>
    </row>
    <row r="83" spans="1:11" ht="33.75" customHeight="1">
      <c r="A83" s="890" t="s">
        <v>7611</v>
      </c>
      <c r="B83" s="891" t="s">
        <v>7491</v>
      </c>
      <c r="C83" s="892" t="s">
        <v>7492</v>
      </c>
      <c r="D83" s="893">
        <v>517000</v>
      </c>
      <c r="E83" s="893"/>
      <c r="F83" s="893"/>
      <c r="G83" s="893"/>
      <c r="H83" s="894">
        <f t="shared" si="1"/>
        <v>0</v>
      </c>
      <c r="I83" s="892" t="s">
        <v>7549</v>
      </c>
      <c r="J83" s="894"/>
      <c r="K83" s="875"/>
    </row>
    <row r="84" spans="1:11" ht="22.5" customHeight="1">
      <c r="A84" s="890" t="s">
        <v>7612</v>
      </c>
      <c r="B84" s="891" t="s">
        <v>7613</v>
      </c>
      <c r="C84" s="892" t="s">
        <v>7492</v>
      </c>
      <c r="D84" s="893">
        <v>250000</v>
      </c>
      <c r="E84" s="893"/>
      <c r="F84" s="893"/>
      <c r="G84" s="893"/>
      <c r="H84" s="894">
        <f t="shared" si="1"/>
        <v>0</v>
      </c>
      <c r="I84" s="892" t="s">
        <v>7549</v>
      </c>
      <c r="J84" s="894"/>
      <c r="K84" s="875"/>
    </row>
    <row r="85" spans="1:11" ht="33.75" customHeight="1">
      <c r="A85" s="890" t="s">
        <v>7589</v>
      </c>
      <c r="B85" s="891" t="s">
        <v>7491</v>
      </c>
      <c r="C85" s="892" t="s">
        <v>7492</v>
      </c>
      <c r="D85" s="893">
        <v>211500</v>
      </c>
      <c r="E85" s="893"/>
      <c r="F85" s="893"/>
      <c r="G85" s="893"/>
      <c r="H85" s="894">
        <f t="shared" si="1"/>
        <v>0</v>
      </c>
      <c r="I85" s="892" t="s">
        <v>7549</v>
      </c>
      <c r="J85" s="894"/>
      <c r="K85" s="875"/>
    </row>
    <row r="86" spans="1:11" ht="33.75" customHeight="1">
      <c r="A86" s="890" t="s">
        <v>7562</v>
      </c>
      <c r="B86" s="891" t="s">
        <v>7491</v>
      </c>
      <c r="C86" s="892" t="s">
        <v>7492</v>
      </c>
      <c r="D86" s="893">
        <v>470000</v>
      </c>
      <c r="E86" s="893"/>
      <c r="F86" s="893"/>
      <c r="G86" s="893"/>
      <c r="H86" s="894">
        <f t="shared" si="1"/>
        <v>0</v>
      </c>
      <c r="I86" s="892" t="s">
        <v>7549</v>
      </c>
      <c r="J86" s="894"/>
      <c r="K86" s="875"/>
    </row>
    <row r="87" spans="1:11" ht="22.5" customHeight="1">
      <c r="A87" s="890" t="s">
        <v>7614</v>
      </c>
      <c r="B87" s="891" t="s">
        <v>7615</v>
      </c>
      <c r="C87" s="892" t="s">
        <v>7492</v>
      </c>
      <c r="D87" s="893">
        <v>55000</v>
      </c>
      <c r="E87" s="893"/>
      <c r="F87" s="893"/>
      <c r="G87" s="893"/>
      <c r="H87" s="894">
        <f t="shared" si="1"/>
        <v>0</v>
      </c>
      <c r="I87" s="892" t="s">
        <v>7549</v>
      </c>
      <c r="J87" s="894"/>
      <c r="K87" s="875"/>
    </row>
    <row r="88" spans="1:11" ht="33.75" customHeight="1">
      <c r="A88" s="890" t="s">
        <v>7591</v>
      </c>
      <c r="B88" s="891" t="s">
        <v>7616</v>
      </c>
      <c r="C88" s="892" t="s">
        <v>7492</v>
      </c>
      <c r="D88" s="893">
        <v>70500</v>
      </c>
      <c r="E88" s="893"/>
      <c r="F88" s="893"/>
      <c r="G88" s="893"/>
      <c r="H88" s="894">
        <f t="shared" si="1"/>
        <v>0</v>
      </c>
      <c r="I88" s="892" t="s">
        <v>7549</v>
      </c>
      <c r="J88" s="894"/>
      <c r="K88" s="875"/>
    </row>
    <row r="89" spans="1:11" ht="33.75" customHeight="1">
      <c r="A89" s="890" t="s">
        <v>7617</v>
      </c>
      <c r="B89" s="891" t="s">
        <v>7616</v>
      </c>
      <c r="C89" s="892" t="s">
        <v>7492</v>
      </c>
      <c r="D89" s="893">
        <v>258500</v>
      </c>
      <c r="E89" s="893"/>
      <c r="F89" s="893"/>
      <c r="G89" s="893"/>
      <c r="H89" s="894">
        <f t="shared" si="1"/>
        <v>0</v>
      </c>
      <c r="I89" s="892" t="s">
        <v>7549</v>
      </c>
      <c r="J89" s="894"/>
      <c r="K89" s="875"/>
    </row>
    <row r="90" spans="1:11" ht="22.5" customHeight="1">
      <c r="A90" s="890" t="s">
        <v>7589</v>
      </c>
      <c r="B90" s="891" t="s">
        <v>7618</v>
      </c>
      <c r="C90" s="892" t="s">
        <v>7492</v>
      </c>
      <c r="D90" s="893">
        <v>211500</v>
      </c>
      <c r="E90" s="893"/>
      <c r="F90" s="893"/>
      <c r="G90" s="893"/>
      <c r="H90" s="894">
        <f t="shared" si="1"/>
        <v>0</v>
      </c>
      <c r="I90" s="892" t="s">
        <v>7549</v>
      </c>
      <c r="J90" s="894"/>
      <c r="K90" s="875"/>
    </row>
    <row r="91" spans="1:11" ht="22.5" customHeight="1">
      <c r="A91" s="890" t="s">
        <v>7598</v>
      </c>
      <c r="B91" s="891" t="s">
        <v>7618</v>
      </c>
      <c r="C91" s="892" t="s">
        <v>7492</v>
      </c>
      <c r="D91" s="893">
        <v>305500</v>
      </c>
      <c r="E91" s="893"/>
      <c r="F91" s="893"/>
      <c r="G91" s="893"/>
      <c r="H91" s="894">
        <f t="shared" si="1"/>
        <v>0</v>
      </c>
      <c r="I91" s="892" t="s">
        <v>7549</v>
      </c>
      <c r="J91" s="894"/>
      <c r="K91" s="875"/>
    </row>
    <row r="92" spans="1:11" ht="22.5" customHeight="1">
      <c r="A92" s="890" t="s">
        <v>7619</v>
      </c>
      <c r="B92" s="891" t="s">
        <v>7620</v>
      </c>
      <c r="C92" s="892" t="s">
        <v>7492</v>
      </c>
      <c r="D92" s="893">
        <v>137500</v>
      </c>
      <c r="E92" s="893"/>
      <c r="F92" s="893"/>
      <c r="G92" s="893"/>
      <c r="H92" s="894">
        <f t="shared" si="1"/>
        <v>0</v>
      </c>
      <c r="I92" s="892" t="s">
        <v>7549</v>
      </c>
      <c r="J92" s="894"/>
      <c r="K92" s="875"/>
    </row>
    <row r="93" spans="1:11" ht="22.5" customHeight="1">
      <c r="A93" s="890" t="s">
        <v>7605</v>
      </c>
      <c r="B93" s="891" t="s">
        <v>7618</v>
      </c>
      <c r="C93" s="892" t="s">
        <v>7492</v>
      </c>
      <c r="D93" s="893">
        <v>235000</v>
      </c>
      <c r="E93" s="893"/>
      <c r="F93" s="893"/>
      <c r="G93" s="893"/>
      <c r="H93" s="894">
        <f t="shared" si="1"/>
        <v>0</v>
      </c>
      <c r="I93" s="892" t="s">
        <v>7549</v>
      </c>
      <c r="J93" s="894"/>
      <c r="K93" s="875"/>
    </row>
    <row r="94" spans="1:11" ht="22.5" customHeight="1">
      <c r="A94" s="890" t="s">
        <v>7621</v>
      </c>
      <c r="B94" s="891" t="s">
        <v>7622</v>
      </c>
      <c r="C94" s="892" t="s">
        <v>7492</v>
      </c>
      <c r="D94" s="893">
        <v>1245500</v>
      </c>
      <c r="E94" s="893"/>
      <c r="F94" s="893"/>
      <c r="G94" s="893"/>
      <c r="H94" s="894">
        <f t="shared" si="1"/>
        <v>0</v>
      </c>
      <c r="I94" s="892" t="s">
        <v>7549</v>
      </c>
      <c r="J94" s="894"/>
      <c r="K94" s="875"/>
    </row>
    <row r="95" spans="1:11" ht="22.5" customHeight="1">
      <c r="A95" s="890" t="s">
        <v>7562</v>
      </c>
      <c r="B95" s="891" t="s">
        <v>7503</v>
      </c>
      <c r="C95" s="892" t="s">
        <v>7492</v>
      </c>
      <c r="D95" s="893">
        <v>470000</v>
      </c>
      <c r="E95" s="893"/>
      <c r="F95" s="893"/>
      <c r="G95" s="893"/>
      <c r="H95" s="894">
        <f t="shared" si="1"/>
        <v>0</v>
      </c>
      <c r="I95" s="892" t="s">
        <v>7549</v>
      </c>
      <c r="J95" s="894"/>
      <c r="K95" s="875"/>
    </row>
    <row r="96" spans="1:11" ht="22.5" customHeight="1">
      <c r="A96" s="890" t="s">
        <v>7623</v>
      </c>
      <c r="B96" s="891" t="s">
        <v>7503</v>
      </c>
      <c r="C96" s="892" t="s">
        <v>7492</v>
      </c>
      <c r="D96" s="893">
        <v>352500</v>
      </c>
      <c r="E96" s="893"/>
      <c r="F96" s="893"/>
      <c r="G96" s="893"/>
      <c r="H96" s="894">
        <f t="shared" si="1"/>
        <v>0</v>
      </c>
      <c r="I96" s="892" t="s">
        <v>7549</v>
      </c>
      <c r="J96" s="894"/>
      <c r="K96" s="875"/>
    </row>
    <row r="97" spans="1:11" ht="22.5" customHeight="1">
      <c r="A97" s="890" t="s">
        <v>7623</v>
      </c>
      <c r="B97" s="891" t="s">
        <v>7624</v>
      </c>
      <c r="C97" s="892" t="s">
        <v>7492</v>
      </c>
      <c r="D97" s="893">
        <v>352500</v>
      </c>
      <c r="E97" s="893"/>
      <c r="F97" s="893"/>
      <c r="G97" s="893"/>
      <c r="H97" s="894">
        <f t="shared" si="1"/>
        <v>0</v>
      </c>
      <c r="I97" s="892" t="s">
        <v>7549</v>
      </c>
      <c r="J97" s="894"/>
      <c r="K97" s="875"/>
    </row>
    <row r="98" spans="1:11" ht="22.5" customHeight="1">
      <c r="A98" s="890" t="s">
        <v>7606</v>
      </c>
      <c r="B98" s="891" t="s">
        <v>7625</v>
      </c>
      <c r="C98" s="892" t="s">
        <v>7492</v>
      </c>
      <c r="D98" s="893">
        <v>587500</v>
      </c>
      <c r="E98" s="893"/>
      <c r="F98" s="893"/>
      <c r="G98" s="893"/>
      <c r="H98" s="894">
        <f t="shared" si="1"/>
        <v>0</v>
      </c>
      <c r="I98" s="892" t="s">
        <v>7549</v>
      </c>
      <c r="J98" s="894"/>
      <c r="K98" s="875"/>
    </row>
    <row r="99" spans="1:11" ht="22.5" customHeight="1">
      <c r="A99" s="890" t="s">
        <v>7626</v>
      </c>
      <c r="B99" s="891" t="s">
        <v>7568</v>
      </c>
      <c r="C99" s="892" t="s">
        <v>7492</v>
      </c>
      <c r="D99" s="893">
        <v>108209</v>
      </c>
      <c r="E99" s="893"/>
      <c r="F99" s="893"/>
      <c r="G99" s="893"/>
      <c r="H99" s="894">
        <f t="shared" si="1"/>
        <v>0</v>
      </c>
      <c r="I99" s="892" t="s">
        <v>7549</v>
      </c>
      <c r="J99" s="894"/>
      <c r="K99" s="875"/>
    </row>
    <row r="100" spans="1:11" ht="22.5" customHeight="1">
      <c r="A100" s="890" t="s">
        <v>7560</v>
      </c>
      <c r="B100" s="891" t="s">
        <v>7627</v>
      </c>
      <c r="C100" s="892" t="s">
        <v>7492</v>
      </c>
      <c r="D100" s="893">
        <v>432837</v>
      </c>
      <c r="E100" s="893"/>
      <c r="F100" s="893"/>
      <c r="G100" s="893"/>
      <c r="H100" s="894">
        <f t="shared" si="1"/>
        <v>0</v>
      </c>
      <c r="I100" s="892" t="s">
        <v>7549</v>
      </c>
      <c r="J100" s="894"/>
      <c r="K100" s="875"/>
    </row>
    <row r="101" spans="1:11" ht="22.5" customHeight="1">
      <c r="A101" s="890" t="s">
        <v>7628</v>
      </c>
      <c r="B101" s="891" t="s">
        <v>7627</v>
      </c>
      <c r="C101" s="892" t="s">
        <v>7492</v>
      </c>
      <c r="D101" s="893">
        <v>757466</v>
      </c>
      <c r="E101" s="893"/>
      <c r="F101" s="893"/>
      <c r="G101" s="893"/>
      <c r="H101" s="894">
        <f t="shared" si="1"/>
        <v>0</v>
      </c>
      <c r="I101" s="892" t="s">
        <v>7549</v>
      </c>
      <c r="J101" s="894"/>
      <c r="K101" s="875"/>
    </row>
    <row r="102" spans="1:11" ht="22.5" customHeight="1">
      <c r="A102" s="890" t="s">
        <v>7605</v>
      </c>
      <c r="B102" s="891" t="s">
        <v>7629</v>
      </c>
      <c r="C102" s="892" t="s">
        <v>7492</v>
      </c>
      <c r="D102" s="893">
        <v>270523</v>
      </c>
      <c r="E102" s="893"/>
      <c r="F102" s="893"/>
      <c r="G102" s="893"/>
      <c r="H102" s="894">
        <f t="shared" si="1"/>
        <v>0</v>
      </c>
      <c r="I102" s="892" t="s">
        <v>7549</v>
      </c>
      <c r="J102" s="894"/>
      <c r="K102" s="875"/>
    </row>
    <row r="103" spans="1:11" ht="22.5" customHeight="1">
      <c r="A103" s="890" t="s">
        <v>7563</v>
      </c>
      <c r="B103" s="891" t="s">
        <v>7629</v>
      </c>
      <c r="C103" s="892" t="s">
        <v>7492</v>
      </c>
      <c r="D103" s="893">
        <v>216418</v>
      </c>
      <c r="E103" s="893"/>
      <c r="F103" s="893"/>
      <c r="G103" s="893"/>
      <c r="H103" s="894">
        <f t="shared" si="1"/>
        <v>0</v>
      </c>
      <c r="I103" s="892" t="s">
        <v>7549</v>
      </c>
      <c r="J103" s="894"/>
      <c r="K103" s="875"/>
    </row>
    <row r="104" spans="1:11" ht="22.5" customHeight="1">
      <c r="A104" s="890" t="s">
        <v>7630</v>
      </c>
      <c r="B104" s="891" t="s">
        <v>7629</v>
      </c>
      <c r="C104" s="892" t="s">
        <v>7492</v>
      </c>
      <c r="D104" s="893">
        <v>324628</v>
      </c>
      <c r="E104" s="893"/>
      <c r="F104" s="893"/>
      <c r="G104" s="893"/>
      <c r="H104" s="894">
        <f t="shared" si="1"/>
        <v>0</v>
      </c>
      <c r="I104" s="892" t="s">
        <v>7549</v>
      </c>
      <c r="J104" s="894"/>
      <c r="K104" s="875"/>
    </row>
    <row r="105" spans="1:11" ht="22.5" customHeight="1">
      <c r="A105" s="890" t="s">
        <v>7631</v>
      </c>
      <c r="B105" s="891" t="s">
        <v>7601</v>
      </c>
      <c r="C105" s="892" t="s">
        <v>7492</v>
      </c>
      <c r="D105" s="893">
        <v>189366</v>
      </c>
      <c r="E105" s="893"/>
      <c r="F105" s="893"/>
      <c r="G105" s="893"/>
      <c r="H105" s="894">
        <f t="shared" si="1"/>
        <v>0</v>
      </c>
      <c r="I105" s="892" t="s">
        <v>7549</v>
      </c>
      <c r="J105" s="894"/>
      <c r="K105" s="875"/>
    </row>
    <row r="106" spans="1:11" ht="22.5" customHeight="1">
      <c r="A106" s="890" t="s">
        <v>7631</v>
      </c>
      <c r="B106" s="891" t="s">
        <v>7601</v>
      </c>
      <c r="C106" s="892" t="s">
        <v>7492</v>
      </c>
      <c r="D106" s="893">
        <v>189366</v>
      </c>
      <c r="E106" s="893"/>
      <c r="F106" s="893"/>
      <c r="G106" s="893"/>
      <c r="H106" s="894">
        <f t="shared" si="1"/>
        <v>0</v>
      </c>
      <c r="I106" s="892" t="s">
        <v>7549</v>
      </c>
      <c r="J106" s="894"/>
      <c r="K106" s="875"/>
    </row>
    <row r="107" spans="1:11" ht="22.5" customHeight="1">
      <c r="A107" s="890" t="s">
        <v>7563</v>
      </c>
      <c r="B107" s="891" t="s">
        <v>7601</v>
      </c>
      <c r="C107" s="892" t="s">
        <v>7492</v>
      </c>
      <c r="D107" s="893">
        <v>216418</v>
      </c>
      <c r="E107" s="893"/>
      <c r="F107" s="893"/>
      <c r="G107" s="893"/>
      <c r="H107" s="894">
        <f t="shared" si="1"/>
        <v>0</v>
      </c>
      <c r="I107" s="892" t="s">
        <v>7549</v>
      </c>
      <c r="J107" s="894"/>
      <c r="K107" s="875"/>
    </row>
    <row r="108" spans="1:11" ht="22.5" customHeight="1">
      <c r="A108" s="890" t="s">
        <v>7632</v>
      </c>
      <c r="B108" s="891" t="s">
        <v>7633</v>
      </c>
      <c r="C108" s="892" t="s">
        <v>7492</v>
      </c>
      <c r="D108" s="893">
        <v>1217356</v>
      </c>
      <c r="E108" s="893"/>
      <c r="F108" s="893"/>
      <c r="G108" s="893"/>
      <c r="H108" s="894">
        <f t="shared" si="1"/>
        <v>0</v>
      </c>
      <c r="I108" s="892" t="s">
        <v>7549</v>
      </c>
      <c r="J108" s="894"/>
      <c r="K108" s="875"/>
    </row>
    <row r="109" spans="1:11" ht="33.75" customHeight="1">
      <c r="A109" s="890" t="s">
        <v>7634</v>
      </c>
      <c r="B109" s="891" t="s">
        <v>7635</v>
      </c>
      <c r="C109" s="892" t="s">
        <v>7492</v>
      </c>
      <c r="D109" s="893">
        <v>198499</v>
      </c>
      <c r="E109" s="893"/>
      <c r="F109" s="893"/>
      <c r="G109" s="893"/>
      <c r="H109" s="894">
        <f t="shared" si="1"/>
        <v>0</v>
      </c>
      <c r="I109" s="892" t="s">
        <v>7549</v>
      </c>
      <c r="J109" s="894"/>
      <c r="K109" s="875"/>
    </row>
    <row r="110" spans="1:11" ht="22.5" customHeight="1">
      <c r="A110" s="890" t="s">
        <v>7636</v>
      </c>
      <c r="B110" s="891" t="s">
        <v>7633</v>
      </c>
      <c r="C110" s="892" t="s">
        <v>7492</v>
      </c>
      <c r="D110" s="893">
        <v>622204</v>
      </c>
      <c r="E110" s="893"/>
      <c r="F110" s="893"/>
      <c r="G110" s="893"/>
      <c r="H110" s="894">
        <f t="shared" si="1"/>
        <v>0</v>
      </c>
      <c r="I110" s="892" t="s">
        <v>7549</v>
      </c>
      <c r="J110" s="894"/>
      <c r="K110" s="875"/>
    </row>
    <row r="111" spans="1:11" ht="22.5" customHeight="1">
      <c r="A111" s="890" t="s">
        <v>7623</v>
      </c>
      <c r="B111" s="891" t="s">
        <v>7637</v>
      </c>
      <c r="C111" s="892" t="s">
        <v>7492</v>
      </c>
      <c r="D111" s="893">
        <v>405785</v>
      </c>
      <c r="E111" s="893"/>
      <c r="F111" s="893"/>
      <c r="G111" s="893"/>
      <c r="H111" s="894">
        <f t="shared" si="1"/>
        <v>0</v>
      </c>
      <c r="I111" s="892" t="s">
        <v>7549</v>
      </c>
      <c r="J111" s="894"/>
      <c r="K111" s="875"/>
    </row>
    <row r="112" spans="1:11" ht="22.5" customHeight="1">
      <c r="A112" s="890" t="s">
        <v>7638</v>
      </c>
      <c r="B112" s="891" t="s">
        <v>7639</v>
      </c>
      <c r="C112" s="892" t="s">
        <v>7492</v>
      </c>
      <c r="D112" s="893">
        <v>919780</v>
      </c>
      <c r="E112" s="893"/>
      <c r="F112" s="893"/>
      <c r="G112" s="893"/>
      <c r="H112" s="894">
        <f t="shared" si="1"/>
        <v>0</v>
      </c>
      <c r="I112" s="892" t="s">
        <v>7549</v>
      </c>
      <c r="J112" s="894"/>
      <c r="K112" s="875"/>
    </row>
    <row r="113" spans="1:11" ht="22.5" customHeight="1">
      <c r="A113" s="890" t="s">
        <v>7640</v>
      </c>
      <c r="B113" s="891" t="s">
        <v>7625</v>
      </c>
      <c r="C113" s="892" t="s">
        <v>7492</v>
      </c>
      <c r="D113" s="893">
        <v>423000</v>
      </c>
      <c r="E113" s="893"/>
      <c r="F113" s="893"/>
      <c r="G113" s="893"/>
      <c r="H113" s="894">
        <f t="shared" si="1"/>
        <v>0</v>
      </c>
      <c r="I113" s="892" t="s">
        <v>7549</v>
      </c>
      <c r="J113" s="894"/>
      <c r="K113" s="875"/>
    </row>
    <row r="114" spans="1:11" ht="22.5" customHeight="1">
      <c r="A114" s="890" t="s">
        <v>7641</v>
      </c>
      <c r="B114" s="891" t="s">
        <v>7642</v>
      </c>
      <c r="C114" s="892" t="s">
        <v>7492</v>
      </c>
      <c r="D114" s="893">
        <v>822500</v>
      </c>
      <c r="E114" s="893"/>
      <c r="F114" s="893"/>
      <c r="G114" s="893"/>
      <c r="H114" s="894">
        <f t="shared" si="1"/>
        <v>0</v>
      </c>
      <c r="I114" s="892" t="s">
        <v>7549</v>
      </c>
      <c r="J114" s="894"/>
      <c r="K114" s="875"/>
    </row>
    <row r="115" spans="1:11" ht="22.5" customHeight="1">
      <c r="A115" s="890" t="s">
        <v>7562</v>
      </c>
      <c r="B115" s="891" t="s">
        <v>7592</v>
      </c>
      <c r="C115" s="892" t="s">
        <v>7492</v>
      </c>
      <c r="D115" s="893">
        <v>541047</v>
      </c>
      <c r="E115" s="893"/>
      <c r="F115" s="893"/>
      <c r="G115" s="893"/>
      <c r="H115" s="894">
        <f t="shared" si="1"/>
        <v>0</v>
      </c>
      <c r="I115" s="892" t="s">
        <v>7549</v>
      </c>
      <c r="J115" s="894"/>
      <c r="K115" s="875"/>
    </row>
    <row r="116" spans="1:11" ht="22.5" customHeight="1">
      <c r="A116" s="890" t="s">
        <v>7630</v>
      </c>
      <c r="B116" s="891" t="s">
        <v>7643</v>
      </c>
      <c r="C116" s="892" t="s">
        <v>7492</v>
      </c>
      <c r="D116" s="893">
        <v>324628</v>
      </c>
      <c r="E116" s="893"/>
      <c r="F116" s="893"/>
      <c r="G116" s="893"/>
      <c r="H116" s="894">
        <f t="shared" si="1"/>
        <v>0</v>
      </c>
      <c r="I116" s="892" t="s">
        <v>7549</v>
      </c>
      <c r="J116" s="894"/>
      <c r="K116" s="875"/>
    </row>
    <row r="117" spans="1:11" ht="22.5" customHeight="1">
      <c r="A117" s="890" t="s">
        <v>7644</v>
      </c>
      <c r="B117" s="891" t="s">
        <v>7602</v>
      </c>
      <c r="C117" s="892" t="s">
        <v>7492</v>
      </c>
      <c r="D117" s="893">
        <v>1082094</v>
      </c>
      <c r="E117" s="893"/>
      <c r="F117" s="893"/>
      <c r="G117" s="893"/>
      <c r="H117" s="894">
        <f t="shared" si="1"/>
        <v>0</v>
      </c>
      <c r="I117" s="892" t="s">
        <v>7549</v>
      </c>
      <c r="J117" s="894"/>
      <c r="K117" s="875"/>
    </row>
    <row r="118" spans="1:11" ht="22.5" customHeight="1">
      <c r="A118" s="890" t="s">
        <v>7623</v>
      </c>
      <c r="B118" s="891" t="s">
        <v>7602</v>
      </c>
      <c r="C118" s="892" t="s">
        <v>7492</v>
      </c>
      <c r="D118" s="893">
        <v>405785</v>
      </c>
      <c r="E118" s="893"/>
      <c r="F118" s="893"/>
      <c r="G118" s="893"/>
      <c r="H118" s="894">
        <f t="shared" si="1"/>
        <v>0</v>
      </c>
      <c r="I118" s="892" t="s">
        <v>7549</v>
      </c>
      <c r="J118" s="894"/>
      <c r="K118" s="875"/>
    </row>
    <row r="119" spans="1:11" ht="22.5" customHeight="1">
      <c r="A119" s="890" t="s">
        <v>7640</v>
      </c>
      <c r="B119" s="891" t="s">
        <v>7642</v>
      </c>
      <c r="C119" s="892" t="s">
        <v>7492</v>
      </c>
      <c r="D119" s="893">
        <v>423000</v>
      </c>
      <c r="E119" s="893"/>
      <c r="F119" s="893"/>
      <c r="G119" s="893"/>
      <c r="H119" s="894">
        <f t="shared" si="1"/>
        <v>0</v>
      </c>
      <c r="I119" s="892" t="s">
        <v>7549</v>
      </c>
      <c r="J119" s="894"/>
      <c r="K119" s="875"/>
    </row>
    <row r="120" spans="1:11" ht="22.5" customHeight="1">
      <c r="A120" s="890" t="s">
        <v>7645</v>
      </c>
      <c r="B120" s="891" t="s">
        <v>7646</v>
      </c>
      <c r="C120" s="892" t="s">
        <v>7492</v>
      </c>
      <c r="D120" s="893">
        <v>378733</v>
      </c>
      <c r="E120" s="893"/>
      <c r="F120" s="893"/>
      <c r="G120" s="893"/>
      <c r="H120" s="894">
        <f t="shared" si="1"/>
        <v>0</v>
      </c>
      <c r="I120" s="892" t="s">
        <v>7549</v>
      </c>
      <c r="J120" s="894"/>
      <c r="K120" s="875"/>
    </row>
    <row r="121" spans="1:11" ht="22.5" customHeight="1">
      <c r="A121" s="890" t="s">
        <v>7647</v>
      </c>
      <c r="B121" s="891" t="s">
        <v>7646</v>
      </c>
      <c r="C121" s="892" t="s">
        <v>7492</v>
      </c>
      <c r="D121" s="893">
        <v>270523</v>
      </c>
      <c r="E121" s="893"/>
      <c r="F121" s="893"/>
      <c r="G121" s="893"/>
      <c r="H121" s="894">
        <f t="shared" si="1"/>
        <v>0</v>
      </c>
      <c r="I121" s="892" t="s">
        <v>7549</v>
      </c>
      <c r="J121" s="894"/>
      <c r="K121" s="875"/>
    </row>
    <row r="122" spans="1:11" ht="22.5" customHeight="1">
      <c r="A122" s="890" t="s">
        <v>7630</v>
      </c>
      <c r="B122" s="891" t="s">
        <v>7624</v>
      </c>
      <c r="C122" s="892" t="s">
        <v>7492</v>
      </c>
      <c r="D122" s="893">
        <v>282000</v>
      </c>
      <c r="E122" s="893"/>
      <c r="F122" s="893"/>
      <c r="G122" s="893"/>
      <c r="H122" s="894">
        <f t="shared" si="1"/>
        <v>0</v>
      </c>
      <c r="I122" s="892" t="s">
        <v>7549</v>
      </c>
      <c r="J122" s="894"/>
      <c r="K122" s="875"/>
    </row>
    <row r="123" spans="1:11" ht="22.5" customHeight="1">
      <c r="A123" s="890" t="s">
        <v>7606</v>
      </c>
      <c r="B123" s="891" t="s">
        <v>7585</v>
      </c>
      <c r="C123" s="892" t="s">
        <v>7492</v>
      </c>
      <c r="D123" s="893">
        <v>587500</v>
      </c>
      <c r="E123" s="893"/>
      <c r="F123" s="893"/>
      <c r="G123" s="893"/>
      <c r="H123" s="894">
        <f t="shared" si="1"/>
        <v>0</v>
      </c>
      <c r="I123" s="892" t="s">
        <v>7549</v>
      </c>
      <c r="J123" s="894"/>
      <c r="K123" s="875"/>
    </row>
    <row r="124" spans="1:11" ht="22.5" customHeight="1">
      <c r="A124" s="890" t="s">
        <v>7562</v>
      </c>
      <c r="B124" s="891" t="s">
        <v>7648</v>
      </c>
      <c r="C124" s="892" t="s">
        <v>7492</v>
      </c>
      <c r="D124" s="893">
        <v>470000</v>
      </c>
      <c r="E124" s="893"/>
      <c r="F124" s="893"/>
      <c r="G124" s="893"/>
      <c r="H124" s="894">
        <f t="shared" si="1"/>
        <v>0</v>
      </c>
      <c r="I124" s="892" t="s">
        <v>7549</v>
      </c>
      <c r="J124" s="894"/>
      <c r="K124" s="875"/>
    </row>
    <row r="125" spans="1:11" ht="22.5" customHeight="1">
      <c r="A125" s="890" t="s">
        <v>7649</v>
      </c>
      <c r="B125" s="891" t="s">
        <v>7650</v>
      </c>
      <c r="C125" s="892" t="s">
        <v>7492</v>
      </c>
      <c r="D125" s="893">
        <v>540500</v>
      </c>
      <c r="E125" s="893"/>
      <c r="F125" s="893"/>
      <c r="G125" s="893"/>
      <c r="H125" s="894">
        <f t="shared" si="1"/>
        <v>0</v>
      </c>
      <c r="I125" s="892" t="s">
        <v>7549</v>
      </c>
      <c r="J125" s="894"/>
      <c r="K125" s="875"/>
    </row>
    <row r="126" spans="1:11" ht="22.5" customHeight="1">
      <c r="A126" s="890" t="s">
        <v>7644</v>
      </c>
      <c r="B126" s="891" t="s">
        <v>7651</v>
      </c>
      <c r="C126" s="892" t="s">
        <v>7492</v>
      </c>
      <c r="D126" s="893">
        <v>940000</v>
      </c>
      <c r="E126" s="893"/>
      <c r="F126" s="893"/>
      <c r="G126" s="893"/>
      <c r="H126" s="894">
        <f t="shared" si="1"/>
        <v>0</v>
      </c>
      <c r="I126" s="892" t="s">
        <v>7549</v>
      </c>
      <c r="J126" s="894"/>
      <c r="K126" s="875"/>
    </row>
    <row r="127" spans="1:11" ht="22.5" customHeight="1">
      <c r="A127" s="890" t="s">
        <v>7623</v>
      </c>
      <c r="B127" s="891" t="s">
        <v>7590</v>
      </c>
      <c r="C127" s="892" t="s">
        <v>7492</v>
      </c>
      <c r="D127" s="893">
        <v>352500</v>
      </c>
      <c r="E127" s="893"/>
      <c r="F127" s="893"/>
      <c r="G127" s="893"/>
      <c r="H127" s="894">
        <f t="shared" si="1"/>
        <v>0</v>
      </c>
      <c r="I127" s="892" t="s">
        <v>7549</v>
      </c>
      <c r="J127" s="894"/>
      <c r="K127" s="875"/>
    </row>
    <row r="128" spans="1:11" ht="22.5" customHeight="1">
      <c r="A128" s="890" t="s">
        <v>7623</v>
      </c>
      <c r="B128" s="891" t="s">
        <v>7590</v>
      </c>
      <c r="C128" s="892" t="s">
        <v>7492</v>
      </c>
      <c r="D128" s="893">
        <v>352500</v>
      </c>
      <c r="E128" s="893"/>
      <c r="F128" s="893"/>
      <c r="G128" s="893"/>
      <c r="H128" s="894">
        <f t="shared" si="1"/>
        <v>0</v>
      </c>
      <c r="I128" s="892" t="s">
        <v>7549</v>
      </c>
      <c r="J128" s="894"/>
      <c r="K128" s="875"/>
    </row>
    <row r="129" spans="1:11" ht="22.5" customHeight="1">
      <c r="A129" s="890" t="s">
        <v>7562</v>
      </c>
      <c r="B129" s="891" t="s">
        <v>7637</v>
      </c>
      <c r="C129" s="892" t="s">
        <v>7492</v>
      </c>
      <c r="D129" s="893">
        <v>470000</v>
      </c>
      <c r="E129" s="893"/>
      <c r="F129" s="893"/>
      <c r="G129" s="893"/>
      <c r="H129" s="894">
        <f t="shared" si="1"/>
        <v>0</v>
      </c>
      <c r="I129" s="892" t="s">
        <v>7549</v>
      </c>
      <c r="J129" s="894"/>
      <c r="K129" s="875"/>
    </row>
    <row r="130" spans="1:11" ht="22.5" customHeight="1">
      <c r="A130" s="890" t="s">
        <v>7598</v>
      </c>
      <c r="B130" s="891" t="s">
        <v>7652</v>
      </c>
      <c r="C130" s="892" t="s">
        <v>7492</v>
      </c>
      <c r="D130" s="893">
        <v>305500</v>
      </c>
      <c r="E130" s="893"/>
      <c r="F130" s="893"/>
      <c r="G130" s="893"/>
      <c r="H130" s="894">
        <f t="shared" si="1"/>
        <v>0</v>
      </c>
      <c r="I130" s="892" t="s">
        <v>7549</v>
      </c>
      <c r="J130" s="894"/>
      <c r="K130" s="875"/>
    </row>
    <row r="131" spans="1:11" ht="22.5" customHeight="1">
      <c r="A131" s="890" t="s">
        <v>7562</v>
      </c>
      <c r="B131" s="891" t="s">
        <v>7653</v>
      </c>
      <c r="C131" s="892" t="s">
        <v>7492</v>
      </c>
      <c r="D131" s="893">
        <v>470000</v>
      </c>
      <c r="E131" s="893"/>
      <c r="F131" s="893"/>
      <c r="G131" s="893"/>
      <c r="H131" s="894">
        <f t="shared" si="1"/>
        <v>0</v>
      </c>
      <c r="I131" s="892" t="s">
        <v>7549</v>
      </c>
      <c r="J131" s="894"/>
      <c r="K131" s="875"/>
    </row>
    <row r="132" spans="1:11" ht="22.5" customHeight="1">
      <c r="A132" s="890" t="s">
        <v>7654</v>
      </c>
      <c r="B132" s="891" t="s">
        <v>7585</v>
      </c>
      <c r="C132" s="892" t="s">
        <v>7492</v>
      </c>
      <c r="D132" s="893">
        <v>564000</v>
      </c>
      <c r="E132" s="893"/>
      <c r="F132" s="893"/>
      <c r="G132" s="893"/>
      <c r="H132" s="894">
        <f t="shared" ref="H132:H195" si="2">IF(ISERROR(F132/E132),0,((F132/E132)*100))</f>
        <v>0</v>
      </c>
      <c r="I132" s="892" t="s">
        <v>7549</v>
      </c>
      <c r="J132" s="894"/>
      <c r="K132" s="875"/>
    </row>
    <row r="133" spans="1:11" ht="22.5" customHeight="1">
      <c r="A133" s="890" t="s">
        <v>7655</v>
      </c>
      <c r="B133" s="891" t="s">
        <v>7656</v>
      </c>
      <c r="C133" s="892" t="s">
        <v>7492</v>
      </c>
      <c r="D133" s="893">
        <v>1000000</v>
      </c>
      <c r="E133" s="893"/>
      <c r="F133" s="893"/>
      <c r="G133" s="893"/>
      <c r="H133" s="894">
        <f t="shared" si="2"/>
        <v>0</v>
      </c>
      <c r="I133" s="892" t="s">
        <v>7549</v>
      </c>
      <c r="J133" s="894"/>
      <c r="K133" s="875"/>
    </row>
    <row r="134" spans="1:11" ht="22.5" customHeight="1">
      <c r="A134" s="890" t="s">
        <v>7657</v>
      </c>
      <c r="B134" s="891" t="s">
        <v>7658</v>
      </c>
      <c r="C134" s="892" t="s">
        <v>7492</v>
      </c>
      <c r="D134" s="893">
        <v>2006000</v>
      </c>
      <c r="E134" s="893"/>
      <c r="F134" s="893"/>
      <c r="G134" s="893"/>
      <c r="H134" s="894">
        <f t="shared" si="2"/>
        <v>0</v>
      </c>
      <c r="I134" s="892" t="s">
        <v>7549</v>
      </c>
      <c r="J134" s="894"/>
      <c r="K134" s="875"/>
    </row>
    <row r="135" spans="1:11" ht="22.5" customHeight="1">
      <c r="A135" s="890" t="s">
        <v>7659</v>
      </c>
      <c r="B135" s="891" t="s">
        <v>7660</v>
      </c>
      <c r="C135" s="892" t="s">
        <v>7492</v>
      </c>
      <c r="D135" s="893">
        <v>65000</v>
      </c>
      <c r="E135" s="893"/>
      <c r="F135" s="893"/>
      <c r="G135" s="893"/>
      <c r="H135" s="894">
        <f t="shared" si="2"/>
        <v>0</v>
      </c>
      <c r="I135" s="892" t="s">
        <v>7549</v>
      </c>
      <c r="J135" s="894"/>
      <c r="K135" s="875"/>
    </row>
    <row r="136" spans="1:11" ht="22.5" customHeight="1">
      <c r="A136" s="890" t="s">
        <v>7661</v>
      </c>
      <c r="B136" s="891" t="s">
        <v>7601</v>
      </c>
      <c r="C136" s="892" t="s">
        <v>7492</v>
      </c>
      <c r="D136" s="893">
        <v>164500</v>
      </c>
      <c r="E136" s="893"/>
      <c r="F136" s="893"/>
      <c r="G136" s="893"/>
      <c r="H136" s="894">
        <f t="shared" si="2"/>
        <v>0</v>
      </c>
      <c r="I136" s="892" t="s">
        <v>7549</v>
      </c>
      <c r="J136" s="894"/>
      <c r="K136" s="875"/>
    </row>
    <row r="137" spans="1:11" ht="22.5" customHeight="1">
      <c r="A137" s="890" t="s">
        <v>7662</v>
      </c>
      <c r="B137" s="891" t="s">
        <v>7565</v>
      </c>
      <c r="C137" s="892" t="s">
        <v>7492</v>
      </c>
      <c r="D137" s="893">
        <v>31200</v>
      </c>
      <c r="E137" s="893"/>
      <c r="F137" s="893"/>
      <c r="G137" s="893"/>
      <c r="H137" s="894">
        <f t="shared" si="2"/>
        <v>0</v>
      </c>
      <c r="I137" s="892" t="s">
        <v>7549</v>
      </c>
      <c r="J137" s="894"/>
      <c r="K137" s="875"/>
    </row>
    <row r="138" spans="1:11" ht="22.5" customHeight="1">
      <c r="A138" s="890" t="s">
        <v>7663</v>
      </c>
      <c r="B138" s="891" t="s">
        <v>7565</v>
      </c>
      <c r="C138" s="892" t="s">
        <v>7492</v>
      </c>
      <c r="D138" s="893">
        <v>78000</v>
      </c>
      <c r="E138" s="893"/>
      <c r="F138" s="893"/>
      <c r="G138" s="893"/>
      <c r="H138" s="894">
        <f t="shared" si="2"/>
        <v>0</v>
      </c>
      <c r="I138" s="892" t="s">
        <v>7549</v>
      </c>
      <c r="J138" s="894"/>
      <c r="K138" s="875"/>
    </row>
    <row r="139" spans="1:11" ht="33.75" customHeight="1">
      <c r="A139" s="890" t="s">
        <v>7664</v>
      </c>
      <c r="B139" s="891" t="s">
        <v>7565</v>
      </c>
      <c r="C139" s="892" t="s">
        <v>7492</v>
      </c>
      <c r="D139" s="893">
        <v>65000</v>
      </c>
      <c r="E139" s="893"/>
      <c r="F139" s="893"/>
      <c r="G139" s="893"/>
      <c r="H139" s="894">
        <f t="shared" si="2"/>
        <v>0</v>
      </c>
      <c r="I139" s="892" t="s">
        <v>7549</v>
      </c>
      <c r="J139" s="894"/>
      <c r="K139" s="875"/>
    </row>
    <row r="140" spans="1:11" ht="22.5" customHeight="1">
      <c r="A140" s="890" t="s">
        <v>7665</v>
      </c>
      <c r="B140" s="891" t="s">
        <v>7565</v>
      </c>
      <c r="C140" s="892" t="s">
        <v>7492</v>
      </c>
      <c r="D140" s="893">
        <v>78000</v>
      </c>
      <c r="E140" s="893"/>
      <c r="F140" s="893"/>
      <c r="G140" s="893"/>
      <c r="H140" s="894">
        <f t="shared" si="2"/>
        <v>0</v>
      </c>
      <c r="I140" s="892" t="s">
        <v>7549</v>
      </c>
      <c r="J140" s="894"/>
      <c r="K140" s="875"/>
    </row>
    <row r="141" spans="1:11" ht="22.5" customHeight="1">
      <c r="A141" s="890" t="s">
        <v>7666</v>
      </c>
      <c r="B141" s="891" t="s">
        <v>7565</v>
      </c>
      <c r="C141" s="892" t="s">
        <v>7492</v>
      </c>
      <c r="D141" s="893">
        <v>143000</v>
      </c>
      <c r="E141" s="893"/>
      <c r="F141" s="893"/>
      <c r="G141" s="893"/>
      <c r="H141" s="894">
        <f t="shared" si="2"/>
        <v>0</v>
      </c>
      <c r="I141" s="892" t="s">
        <v>7549</v>
      </c>
      <c r="J141" s="894"/>
      <c r="K141" s="875"/>
    </row>
    <row r="142" spans="1:11" ht="22.5" customHeight="1">
      <c r="A142" s="890" t="s">
        <v>7667</v>
      </c>
      <c r="B142" s="891" t="s">
        <v>7565</v>
      </c>
      <c r="C142" s="892" t="s">
        <v>7492</v>
      </c>
      <c r="D142" s="893">
        <v>78000</v>
      </c>
      <c r="E142" s="893"/>
      <c r="F142" s="893"/>
      <c r="G142" s="893"/>
      <c r="H142" s="894">
        <f t="shared" si="2"/>
        <v>0</v>
      </c>
      <c r="I142" s="892" t="s">
        <v>7549</v>
      </c>
      <c r="J142" s="894"/>
      <c r="K142" s="875"/>
    </row>
    <row r="143" spans="1:11" ht="22.5" customHeight="1">
      <c r="A143" s="890" t="s">
        <v>7668</v>
      </c>
      <c r="B143" s="891" t="s">
        <v>7565</v>
      </c>
      <c r="C143" s="892" t="s">
        <v>7492</v>
      </c>
      <c r="D143" s="893">
        <v>182000</v>
      </c>
      <c r="E143" s="893"/>
      <c r="F143" s="893"/>
      <c r="G143" s="893"/>
      <c r="H143" s="894">
        <f t="shared" si="2"/>
        <v>0</v>
      </c>
      <c r="I143" s="892" t="s">
        <v>7549</v>
      </c>
      <c r="J143" s="894"/>
      <c r="K143" s="875"/>
    </row>
    <row r="144" spans="1:11" ht="22.5" customHeight="1">
      <c r="A144" s="890" t="s">
        <v>7669</v>
      </c>
      <c r="B144" s="891" t="s">
        <v>7565</v>
      </c>
      <c r="C144" s="892" t="s">
        <v>7492</v>
      </c>
      <c r="D144" s="893">
        <v>52000</v>
      </c>
      <c r="E144" s="893"/>
      <c r="F144" s="893"/>
      <c r="G144" s="893"/>
      <c r="H144" s="894">
        <f t="shared" si="2"/>
        <v>0</v>
      </c>
      <c r="I144" s="892" t="s">
        <v>7549</v>
      </c>
      <c r="J144" s="894"/>
      <c r="K144" s="875"/>
    </row>
    <row r="145" spans="1:11" ht="22.5" customHeight="1">
      <c r="A145" s="890" t="s">
        <v>7670</v>
      </c>
      <c r="B145" s="891" t="s">
        <v>7565</v>
      </c>
      <c r="C145" s="892" t="s">
        <v>7492</v>
      </c>
      <c r="D145" s="893">
        <v>52000</v>
      </c>
      <c r="E145" s="893"/>
      <c r="F145" s="893"/>
      <c r="G145" s="893"/>
      <c r="H145" s="894">
        <f t="shared" si="2"/>
        <v>0</v>
      </c>
      <c r="I145" s="892" t="s">
        <v>7549</v>
      </c>
      <c r="J145" s="894"/>
      <c r="K145" s="875"/>
    </row>
    <row r="146" spans="1:11" ht="22.5" customHeight="1">
      <c r="A146" s="890" t="s">
        <v>7671</v>
      </c>
      <c r="B146" s="891" t="s">
        <v>7565</v>
      </c>
      <c r="C146" s="892" t="s">
        <v>7492</v>
      </c>
      <c r="D146" s="893">
        <v>28600</v>
      </c>
      <c r="E146" s="893"/>
      <c r="F146" s="893"/>
      <c r="G146" s="893"/>
      <c r="H146" s="894">
        <f t="shared" si="2"/>
        <v>0</v>
      </c>
      <c r="I146" s="892" t="s">
        <v>7549</v>
      </c>
      <c r="J146" s="894"/>
      <c r="K146" s="875"/>
    </row>
    <row r="147" spans="1:11" ht="22.5" customHeight="1">
      <c r="A147" s="890" t="s">
        <v>7672</v>
      </c>
      <c r="B147" s="891" t="s">
        <v>7646</v>
      </c>
      <c r="C147" s="892" t="s">
        <v>7492</v>
      </c>
      <c r="D147" s="893">
        <v>131524</v>
      </c>
      <c r="E147" s="893"/>
      <c r="F147" s="893"/>
      <c r="G147" s="893"/>
      <c r="H147" s="894">
        <f t="shared" si="2"/>
        <v>0</v>
      </c>
      <c r="I147" s="892" t="s">
        <v>7549</v>
      </c>
      <c r="J147" s="894"/>
      <c r="K147" s="875"/>
    </row>
    <row r="148" spans="1:11" ht="22.5" customHeight="1">
      <c r="A148" s="890" t="s">
        <v>7673</v>
      </c>
      <c r="B148" s="891" t="s">
        <v>7565</v>
      </c>
      <c r="C148" s="892" t="s">
        <v>7492</v>
      </c>
      <c r="D148" s="893">
        <v>260000</v>
      </c>
      <c r="E148" s="893"/>
      <c r="F148" s="893"/>
      <c r="G148" s="893"/>
      <c r="H148" s="894">
        <f t="shared" si="2"/>
        <v>0</v>
      </c>
      <c r="I148" s="892" t="s">
        <v>7549</v>
      </c>
      <c r="J148" s="894"/>
      <c r="K148" s="875"/>
    </row>
    <row r="149" spans="1:11" ht="33.75" customHeight="1">
      <c r="A149" s="890" t="s">
        <v>7674</v>
      </c>
      <c r="B149" s="891" t="s">
        <v>7565</v>
      </c>
      <c r="C149" s="892" t="s">
        <v>7492</v>
      </c>
      <c r="D149" s="893">
        <v>182000</v>
      </c>
      <c r="E149" s="893"/>
      <c r="F149" s="893"/>
      <c r="G149" s="893"/>
      <c r="H149" s="894">
        <f t="shared" si="2"/>
        <v>0</v>
      </c>
      <c r="I149" s="892" t="s">
        <v>7549</v>
      </c>
      <c r="J149" s="894"/>
      <c r="K149" s="875"/>
    </row>
    <row r="150" spans="1:11" ht="22.5" customHeight="1">
      <c r="A150" s="890" t="s">
        <v>7675</v>
      </c>
      <c r="B150" s="891" t="s">
        <v>7676</v>
      </c>
      <c r="C150" s="892" t="s">
        <v>7492</v>
      </c>
      <c r="D150" s="893">
        <v>221000</v>
      </c>
      <c r="E150" s="893"/>
      <c r="F150" s="893"/>
      <c r="G150" s="893"/>
      <c r="H150" s="894">
        <f t="shared" si="2"/>
        <v>0</v>
      </c>
      <c r="I150" s="892" t="s">
        <v>7549</v>
      </c>
      <c r="J150" s="894"/>
      <c r="K150" s="875"/>
    </row>
    <row r="151" spans="1:11" ht="22.5" customHeight="1">
      <c r="A151" s="890" t="s">
        <v>7677</v>
      </c>
      <c r="B151" s="891" t="s">
        <v>7576</v>
      </c>
      <c r="C151" s="892" t="s">
        <v>7492</v>
      </c>
      <c r="D151" s="893">
        <v>487500</v>
      </c>
      <c r="E151" s="893"/>
      <c r="F151" s="893"/>
      <c r="G151" s="893"/>
      <c r="H151" s="894">
        <f t="shared" si="2"/>
        <v>0</v>
      </c>
      <c r="I151" s="892" t="s">
        <v>7549</v>
      </c>
      <c r="J151" s="894"/>
      <c r="K151" s="875"/>
    </row>
    <row r="152" spans="1:11" ht="22.5" customHeight="1">
      <c r="A152" s="890" t="s">
        <v>7678</v>
      </c>
      <c r="B152" s="891" t="s">
        <v>7679</v>
      </c>
      <c r="C152" s="892" t="s">
        <v>7492</v>
      </c>
      <c r="D152" s="893">
        <v>535600</v>
      </c>
      <c r="E152" s="893"/>
      <c r="F152" s="893"/>
      <c r="G152" s="893"/>
      <c r="H152" s="894">
        <f t="shared" si="2"/>
        <v>0</v>
      </c>
      <c r="I152" s="892" t="s">
        <v>7549</v>
      </c>
      <c r="J152" s="894"/>
      <c r="K152" s="875"/>
    </row>
    <row r="153" spans="1:11" ht="22.5" customHeight="1">
      <c r="A153" s="890" t="s">
        <v>7680</v>
      </c>
      <c r="B153" s="891" t="s">
        <v>7681</v>
      </c>
      <c r="C153" s="892" t="s">
        <v>7492</v>
      </c>
      <c r="D153" s="893">
        <v>270400</v>
      </c>
      <c r="E153" s="893"/>
      <c r="F153" s="893"/>
      <c r="G153" s="893"/>
      <c r="H153" s="894">
        <f t="shared" si="2"/>
        <v>0</v>
      </c>
      <c r="I153" s="892" t="s">
        <v>7549</v>
      </c>
      <c r="J153" s="894"/>
      <c r="K153" s="875"/>
    </row>
    <row r="154" spans="1:11" ht="22.5" customHeight="1">
      <c r="A154" s="890" t="s">
        <v>7682</v>
      </c>
      <c r="B154" s="891" t="s">
        <v>7683</v>
      </c>
      <c r="C154" s="892" t="s">
        <v>7492</v>
      </c>
      <c r="D154" s="893">
        <v>270400</v>
      </c>
      <c r="E154" s="893"/>
      <c r="F154" s="893"/>
      <c r="G154" s="893"/>
      <c r="H154" s="894">
        <f t="shared" si="2"/>
        <v>0</v>
      </c>
      <c r="I154" s="892" t="s">
        <v>7549</v>
      </c>
      <c r="J154" s="894"/>
      <c r="K154" s="875"/>
    </row>
    <row r="155" spans="1:11" ht="22.5" customHeight="1">
      <c r="A155" s="890" t="s">
        <v>7684</v>
      </c>
      <c r="B155" s="891" t="s">
        <v>7685</v>
      </c>
      <c r="C155" s="892" t="s">
        <v>7492</v>
      </c>
      <c r="D155" s="893">
        <v>509600</v>
      </c>
      <c r="E155" s="893"/>
      <c r="F155" s="893"/>
      <c r="G155" s="893"/>
      <c r="H155" s="894">
        <f t="shared" si="2"/>
        <v>0</v>
      </c>
      <c r="I155" s="892" t="s">
        <v>7549</v>
      </c>
      <c r="J155" s="894"/>
      <c r="K155" s="875"/>
    </row>
    <row r="156" spans="1:11" ht="22.5" customHeight="1">
      <c r="A156" s="890" t="s">
        <v>7686</v>
      </c>
      <c r="B156" s="891" t="s">
        <v>7660</v>
      </c>
      <c r="C156" s="892" t="s">
        <v>7492</v>
      </c>
      <c r="D156" s="893">
        <v>31200</v>
      </c>
      <c r="E156" s="893"/>
      <c r="F156" s="893"/>
      <c r="G156" s="893"/>
      <c r="H156" s="894">
        <f t="shared" si="2"/>
        <v>0</v>
      </c>
      <c r="I156" s="892" t="s">
        <v>7549</v>
      </c>
      <c r="J156" s="894"/>
      <c r="K156" s="875"/>
    </row>
    <row r="157" spans="1:11" ht="22.5" customHeight="1">
      <c r="A157" s="890" t="s">
        <v>7687</v>
      </c>
      <c r="B157" s="891" t="s">
        <v>7624</v>
      </c>
      <c r="C157" s="892" t="s">
        <v>7492</v>
      </c>
      <c r="D157" s="893">
        <v>111800</v>
      </c>
      <c r="E157" s="893"/>
      <c r="F157" s="893"/>
      <c r="G157" s="893"/>
      <c r="H157" s="894">
        <f t="shared" si="2"/>
        <v>0</v>
      </c>
      <c r="I157" s="892" t="s">
        <v>7549</v>
      </c>
      <c r="J157" s="894"/>
      <c r="K157" s="875"/>
    </row>
    <row r="158" spans="1:11" ht="22.5" customHeight="1">
      <c r="A158" s="890" t="s">
        <v>7688</v>
      </c>
      <c r="B158" s="891" t="s">
        <v>7660</v>
      </c>
      <c r="C158" s="892" t="s">
        <v>7492</v>
      </c>
      <c r="D158" s="893">
        <v>250000</v>
      </c>
      <c r="E158" s="893"/>
      <c r="F158" s="893"/>
      <c r="G158" s="893"/>
      <c r="H158" s="894">
        <f t="shared" si="2"/>
        <v>0</v>
      </c>
      <c r="I158" s="892" t="s">
        <v>7549</v>
      </c>
      <c r="J158" s="894"/>
      <c r="K158" s="875"/>
    </row>
    <row r="159" spans="1:11" ht="22.5" customHeight="1">
      <c r="A159" s="890" t="s">
        <v>7689</v>
      </c>
      <c r="B159" s="891" t="s">
        <v>7660</v>
      </c>
      <c r="C159" s="892" t="s">
        <v>7492</v>
      </c>
      <c r="D159" s="893">
        <v>260000</v>
      </c>
      <c r="E159" s="893"/>
      <c r="F159" s="893"/>
      <c r="G159" s="893"/>
      <c r="H159" s="894">
        <f t="shared" si="2"/>
        <v>0</v>
      </c>
      <c r="I159" s="892" t="s">
        <v>7549</v>
      </c>
      <c r="J159" s="894"/>
      <c r="K159" s="875"/>
    </row>
    <row r="160" spans="1:11" ht="22.5" customHeight="1">
      <c r="A160" s="890" t="s">
        <v>7690</v>
      </c>
      <c r="B160" s="891" t="s">
        <v>7503</v>
      </c>
      <c r="C160" s="892" t="s">
        <v>7492</v>
      </c>
      <c r="D160" s="893">
        <v>5200</v>
      </c>
      <c r="E160" s="893"/>
      <c r="F160" s="893"/>
      <c r="G160" s="893"/>
      <c r="H160" s="894">
        <f t="shared" si="2"/>
        <v>0</v>
      </c>
      <c r="I160" s="892" t="s">
        <v>7549</v>
      </c>
      <c r="J160" s="894"/>
      <c r="K160" s="875"/>
    </row>
    <row r="161" spans="1:11" ht="22.5" customHeight="1">
      <c r="A161" s="890" t="s">
        <v>7691</v>
      </c>
      <c r="B161" s="891" t="s">
        <v>7692</v>
      </c>
      <c r="C161" s="892" t="s">
        <v>7492</v>
      </c>
      <c r="D161" s="893">
        <v>250000</v>
      </c>
      <c r="E161" s="893"/>
      <c r="F161" s="893"/>
      <c r="G161" s="893"/>
      <c r="H161" s="894">
        <f t="shared" si="2"/>
        <v>0</v>
      </c>
      <c r="I161" s="892" t="s">
        <v>7549</v>
      </c>
      <c r="J161" s="894"/>
      <c r="K161" s="875"/>
    </row>
    <row r="162" spans="1:11" ht="22.5" customHeight="1">
      <c r="A162" s="890" t="s">
        <v>7693</v>
      </c>
      <c r="B162" s="891" t="s">
        <v>7694</v>
      </c>
      <c r="C162" s="892" t="s">
        <v>7492</v>
      </c>
      <c r="D162" s="893">
        <v>250000</v>
      </c>
      <c r="E162" s="893"/>
      <c r="F162" s="893"/>
      <c r="G162" s="893"/>
      <c r="H162" s="894">
        <f t="shared" si="2"/>
        <v>0</v>
      </c>
      <c r="I162" s="892" t="s">
        <v>7549</v>
      </c>
      <c r="J162" s="894"/>
      <c r="K162" s="875"/>
    </row>
    <row r="163" spans="1:11" ht="33.75" customHeight="1">
      <c r="A163" s="890" t="s">
        <v>7695</v>
      </c>
      <c r="B163" s="891" t="s">
        <v>7501</v>
      </c>
      <c r="C163" s="892" t="s">
        <v>7492</v>
      </c>
      <c r="D163" s="893">
        <v>133145</v>
      </c>
      <c r="E163" s="893"/>
      <c r="F163" s="893"/>
      <c r="G163" s="893"/>
      <c r="H163" s="894">
        <f t="shared" si="2"/>
        <v>0</v>
      </c>
      <c r="I163" s="892" t="s">
        <v>7549</v>
      </c>
      <c r="J163" s="894"/>
      <c r="K163" s="875"/>
    </row>
    <row r="164" spans="1:11" ht="22.5" customHeight="1">
      <c r="A164" s="890" t="s">
        <v>7696</v>
      </c>
      <c r="B164" s="891" t="s">
        <v>7697</v>
      </c>
      <c r="C164" s="892" t="s">
        <v>7492</v>
      </c>
      <c r="D164" s="893">
        <v>599155</v>
      </c>
      <c r="E164" s="893"/>
      <c r="F164" s="893"/>
      <c r="G164" s="893"/>
      <c r="H164" s="894">
        <f t="shared" si="2"/>
        <v>0</v>
      </c>
      <c r="I164" s="892" t="s">
        <v>7549</v>
      </c>
      <c r="J164" s="894"/>
      <c r="K164" s="875"/>
    </row>
    <row r="165" spans="1:11" ht="33.75" customHeight="1">
      <c r="A165" s="890" t="s">
        <v>7698</v>
      </c>
      <c r="B165" s="891" t="s">
        <v>7699</v>
      </c>
      <c r="C165" s="892" t="s">
        <v>7492</v>
      </c>
      <c r="D165" s="893">
        <v>52793</v>
      </c>
      <c r="E165" s="893"/>
      <c r="F165" s="893"/>
      <c r="G165" s="893"/>
      <c r="H165" s="894">
        <f t="shared" si="2"/>
        <v>0</v>
      </c>
      <c r="I165" s="892" t="s">
        <v>7549</v>
      </c>
      <c r="J165" s="894"/>
      <c r="K165" s="875"/>
    </row>
    <row r="166" spans="1:11" ht="33.75" customHeight="1">
      <c r="A166" s="890" t="s">
        <v>7700</v>
      </c>
      <c r="B166" s="891" t="s">
        <v>7701</v>
      </c>
      <c r="C166" s="892" t="s">
        <v>7492</v>
      </c>
      <c r="D166" s="893">
        <v>133145</v>
      </c>
      <c r="E166" s="893"/>
      <c r="F166" s="893"/>
      <c r="G166" s="893"/>
      <c r="H166" s="894">
        <f t="shared" si="2"/>
        <v>0</v>
      </c>
      <c r="I166" s="892" t="s">
        <v>7549</v>
      </c>
      <c r="J166" s="894"/>
      <c r="K166" s="875"/>
    </row>
    <row r="167" spans="1:11" ht="22.5" customHeight="1">
      <c r="A167" s="890" t="s">
        <v>7702</v>
      </c>
      <c r="B167" s="891" t="s">
        <v>7703</v>
      </c>
      <c r="C167" s="892" t="s">
        <v>7492</v>
      </c>
      <c r="D167" s="893">
        <v>133145</v>
      </c>
      <c r="E167" s="893"/>
      <c r="F167" s="893"/>
      <c r="G167" s="893"/>
      <c r="H167" s="894">
        <f t="shared" si="2"/>
        <v>0</v>
      </c>
      <c r="I167" s="892" t="s">
        <v>7549</v>
      </c>
      <c r="J167" s="894"/>
      <c r="K167" s="875"/>
    </row>
    <row r="168" spans="1:11" ht="33.75" customHeight="1">
      <c r="A168" s="890" t="s">
        <v>7704</v>
      </c>
      <c r="B168" s="891" t="s">
        <v>7699</v>
      </c>
      <c r="C168" s="892" t="s">
        <v>7492</v>
      </c>
      <c r="D168" s="893">
        <v>105586</v>
      </c>
      <c r="E168" s="893"/>
      <c r="F168" s="893"/>
      <c r="G168" s="893"/>
      <c r="H168" s="894">
        <f t="shared" si="2"/>
        <v>0</v>
      </c>
      <c r="I168" s="892" t="s">
        <v>7549</v>
      </c>
      <c r="J168" s="894"/>
      <c r="K168" s="875"/>
    </row>
    <row r="169" spans="1:11" ht="33.75" customHeight="1">
      <c r="A169" s="890" t="s">
        <v>7705</v>
      </c>
      <c r="B169" s="891" t="s">
        <v>7699</v>
      </c>
      <c r="C169" s="892" t="s">
        <v>7492</v>
      </c>
      <c r="D169" s="893">
        <v>131982</v>
      </c>
      <c r="E169" s="893"/>
      <c r="F169" s="893"/>
      <c r="G169" s="893"/>
      <c r="H169" s="894">
        <f t="shared" si="2"/>
        <v>0</v>
      </c>
      <c r="I169" s="892" t="s">
        <v>7549</v>
      </c>
      <c r="J169" s="894"/>
      <c r="K169" s="875"/>
    </row>
    <row r="170" spans="1:11" ht="45" customHeight="1">
      <c r="A170" s="890" t="s">
        <v>7706</v>
      </c>
      <c r="B170" s="891" t="s">
        <v>7707</v>
      </c>
      <c r="C170" s="892" t="s">
        <v>7492</v>
      </c>
      <c r="D170" s="893">
        <v>199178</v>
      </c>
      <c r="E170" s="893"/>
      <c r="F170" s="893"/>
      <c r="G170" s="893"/>
      <c r="H170" s="894">
        <f t="shared" si="2"/>
        <v>0</v>
      </c>
      <c r="I170" s="892" t="s">
        <v>7549</v>
      </c>
      <c r="J170" s="894"/>
      <c r="K170" s="875"/>
    </row>
    <row r="171" spans="1:11" ht="22.5" customHeight="1">
      <c r="A171" s="890" t="s">
        <v>7708</v>
      </c>
      <c r="B171" s="891" t="s">
        <v>7529</v>
      </c>
      <c r="C171" s="892" t="s">
        <v>7492</v>
      </c>
      <c r="D171" s="893">
        <v>52000</v>
      </c>
      <c r="E171" s="893"/>
      <c r="F171" s="893"/>
      <c r="G171" s="893"/>
      <c r="H171" s="894">
        <f t="shared" si="2"/>
        <v>0</v>
      </c>
      <c r="I171" s="892" t="s">
        <v>7549</v>
      </c>
      <c r="J171" s="894"/>
      <c r="K171" s="875"/>
    </row>
    <row r="172" spans="1:11" ht="33.75" customHeight="1">
      <c r="A172" s="890" t="s">
        <v>7709</v>
      </c>
      <c r="B172" s="891" t="s">
        <v>7699</v>
      </c>
      <c r="C172" s="892" t="s">
        <v>7492</v>
      </c>
      <c r="D172" s="893">
        <v>89600</v>
      </c>
      <c r="E172" s="893"/>
      <c r="F172" s="893"/>
      <c r="G172" s="893"/>
      <c r="H172" s="894">
        <f t="shared" si="2"/>
        <v>0</v>
      </c>
      <c r="I172" s="892" t="s">
        <v>7549</v>
      </c>
      <c r="J172" s="894"/>
      <c r="K172" s="875"/>
    </row>
    <row r="173" spans="1:11" ht="33.75" customHeight="1">
      <c r="A173" s="890" t="s">
        <v>7710</v>
      </c>
      <c r="B173" s="891" t="s">
        <v>7699</v>
      </c>
      <c r="C173" s="892" t="s">
        <v>7492</v>
      </c>
      <c r="D173" s="893">
        <v>84000</v>
      </c>
      <c r="E173" s="893"/>
      <c r="F173" s="893"/>
      <c r="G173" s="893"/>
      <c r="H173" s="894">
        <f t="shared" si="2"/>
        <v>0</v>
      </c>
      <c r="I173" s="892" t="s">
        <v>7549</v>
      </c>
      <c r="J173" s="894"/>
      <c r="K173" s="875"/>
    </row>
    <row r="174" spans="1:11" ht="33.75" customHeight="1">
      <c r="A174" s="890" t="s">
        <v>7711</v>
      </c>
      <c r="B174" s="891" t="s">
        <v>7699</v>
      </c>
      <c r="C174" s="892" t="s">
        <v>7492</v>
      </c>
      <c r="D174" s="893">
        <v>95200</v>
      </c>
      <c r="E174" s="893"/>
      <c r="F174" s="893"/>
      <c r="G174" s="893"/>
      <c r="H174" s="894">
        <f t="shared" si="2"/>
        <v>0</v>
      </c>
      <c r="I174" s="892" t="s">
        <v>7549</v>
      </c>
      <c r="J174" s="894"/>
      <c r="K174" s="875"/>
    </row>
    <row r="175" spans="1:11" ht="33.75" customHeight="1">
      <c r="A175" s="890" t="s">
        <v>7712</v>
      </c>
      <c r="B175" s="891" t="s">
        <v>7699</v>
      </c>
      <c r="C175" s="892" t="s">
        <v>7492</v>
      </c>
      <c r="D175" s="893">
        <v>84000</v>
      </c>
      <c r="E175" s="893"/>
      <c r="F175" s="893"/>
      <c r="G175" s="893"/>
      <c r="H175" s="894">
        <f t="shared" si="2"/>
        <v>0</v>
      </c>
      <c r="I175" s="892" t="s">
        <v>7549</v>
      </c>
      <c r="J175" s="894"/>
      <c r="K175" s="875"/>
    </row>
    <row r="176" spans="1:11" ht="33.75" customHeight="1">
      <c r="A176" s="890" t="s">
        <v>7713</v>
      </c>
      <c r="B176" s="891" t="s">
        <v>7699</v>
      </c>
      <c r="C176" s="892" t="s">
        <v>7492</v>
      </c>
      <c r="D176" s="893">
        <v>78400</v>
      </c>
      <c r="E176" s="893"/>
      <c r="F176" s="893"/>
      <c r="G176" s="893"/>
      <c r="H176" s="894">
        <f t="shared" si="2"/>
        <v>0</v>
      </c>
      <c r="I176" s="892" t="s">
        <v>7549</v>
      </c>
      <c r="J176" s="894"/>
      <c r="K176" s="875"/>
    </row>
    <row r="177" spans="1:11" ht="33.75" customHeight="1">
      <c r="A177" s="890" t="s">
        <v>7714</v>
      </c>
      <c r="B177" s="891" t="s">
        <v>7699</v>
      </c>
      <c r="C177" s="892" t="s">
        <v>7492</v>
      </c>
      <c r="D177" s="893">
        <v>106400</v>
      </c>
      <c r="E177" s="893"/>
      <c r="F177" s="893"/>
      <c r="G177" s="893"/>
      <c r="H177" s="894">
        <f t="shared" si="2"/>
        <v>0</v>
      </c>
      <c r="I177" s="892" t="s">
        <v>7549</v>
      </c>
      <c r="J177" s="894"/>
      <c r="K177" s="875"/>
    </row>
    <row r="178" spans="1:11" ht="33.75" customHeight="1">
      <c r="A178" s="890" t="s">
        <v>7715</v>
      </c>
      <c r="B178" s="891" t="s">
        <v>7699</v>
      </c>
      <c r="C178" s="892" t="s">
        <v>7492</v>
      </c>
      <c r="D178" s="893">
        <v>84000</v>
      </c>
      <c r="E178" s="893"/>
      <c r="F178" s="893"/>
      <c r="G178" s="893"/>
      <c r="H178" s="894">
        <f t="shared" si="2"/>
        <v>0</v>
      </c>
      <c r="I178" s="892" t="s">
        <v>7549</v>
      </c>
      <c r="J178" s="894"/>
      <c r="K178" s="875"/>
    </row>
    <row r="179" spans="1:11" ht="33.75" customHeight="1">
      <c r="A179" s="890" t="s">
        <v>7716</v>
      </c>
      <c r="B179" s="891" t="s">
        <v>7699</v>
      </c>
      <c r="C179" s="892" t="s">
        <v>7492</v>
      </c>
      <c r="D179" s="893">
        <v>50400</v>
      </c>
      <c r="E179" s="893"/>
      <c r="F179" s="893"/>
      <c r="G179" s="893"/>
      <c r="H179" s="894">
        <f t="shared" si="2"/>
        <v>0</v>
      </c>
      <c r="I179" s="892" t="s">
        <v>7549</v>
      </c>
      <c r="J179" s="894"/>
      <c r="K179" s="875"/>
    </row>
    <row r="180" spans="1:11" ht="33.75" customHeight="1">
      <c r="A180" s="890" t="s">
        <v>7717</v>
      </c>
      <c r="B180" s="891" t="s">
        <v>7699</v>
      </c>
      <c r="C180" s="892" t="s">
        <v>7492</v>
      </c>
      <c r="D180" s="893">
        <v>84000</v>
      </c>
      <c r="E180" s="893"/>
      <c r="F180" s="893"/>
      <c r="G180" s="893"/>
      <c r="H180" s="894">
        <f t="shared" si="2"/>
        <v>0</v>
      </c>
      <c r="I180" s="892" t="s">
        <v>7549</v>
      </c>
      <c r="J180" s="894"/>
      <c r="K180" s="875"/>
    </row>
    <row r="181" spans="1:11" ht="33.75" customHeight="1">
      <c r="A181" s="890" t="s">
        <v>7718</v>
      </c>
      <c r="B181" s="891" t="s">
        <v>7699</v>
      </c>
      <c r="C181" s="892" t="s">
        <v>7492</v>
      </c>
      <c r="D181" s="893">
        <v>84000</v>
      </c>
      <c r="E181" s="893"/>
      <c r="F181" s="893"/>
      <c r="G181" s="893"/>
      <c r="H181" s="894">
        <f t="shared" si="2"/>
        <v>0</v>
      </c>
      <c r="I181" s="892" t="s">
        <v>7549</v>
      </c>
      <c r="J181" s="894"/>
      <c r="K181" s="875"/>
    </row>
    <row r="182" spans="1:11" ht="22.5" customHeight="1">
      <c r="A182" s="890" t="s">
        <v>7719</v>
      </c>
      <c r="B182" s="891" t="s">
        <v>7720</v>
      </c>
      <c r="C182" s="892" t="s">
        <v>7492</v>
      </c>
      <c r="D182" s="893">
        <v>56000</v>
      </c>
      <c r="E182" s="893"/>
      <c r="F182" s="893"/>
      <c r="G182" s="893"/>
      <c r="H182" s="894">
        <f t="shared" si="2"/>
        <v>0</v>
      </c>
      <c r="I182" s="892" t="s">
        <v>7549</v>
      </c>
      <c r="J182" s="894"/>
      <c r="K182" s="875"/>
    </row>
    <row r="183" spans="1:11" ht="22.5" customHeight="1">
      <c r="A183" s="890" t="s">
        <v>7721</v>
      </c>
      <c r="B183" s="891" t="s">
        <v>7720</v>
      </c>
      <c r="C183" s="892" t="s">
        <v>7492</v>
      </c>
      <c r="D183" s="893">
        <v>56000</v>
      </c>
      <c r="E183" s="893"/>
      <c r="F183" s="893"/>
      <c r="G183" s="893"/>
      <c r="H183" s="894">
        <f t="shared" si="2"/>
        <v>0</v>
      </c>
      <c r="I183" s="892" t="s">
        <v>7549</v>
      </c>
      <c r="J183" s="894"/>
      <c r="K183" s="875"/>
    </row>
    <row r="184" spans="1:11" ht="22.5" customHeight="1">
      <c r="A184" s="890" t="s">
        <v>7722</v>
      </c>
      <c r="B184" s="891" t="s">
        <v>7720</v>
      </c>
      <c r="C184" s="892" t="s">
        <v>7492</v>
      </c>
      <c r="D184" s="893">
        <v>84000</v>
      </c>
      <c r="E184" s="893"/>
      <c r="F184" s="893"/>
      <c r="G184" s="893"/>
      <c r="H184" s="894">
        <f t="shared" si="2"/>
        <v>0</v>
      </c>
      <c r="I184" s="892" t="s">
        <v>7549</v>
      </c>
      <c r="J184" s="894"/>
      <c r="K184" s="875"/>
    </row>
    <row r="185" spans="1:11" ht="22.5" customHeight="1">
      <c r="A185" s="890" t="s">
        <v>7723</v>
      </c>
      <c r="B185" s="891" t="s">
        <v>7724</v>
      </c>
      <c r="C185" s="892" t="s">
        <v>7492</v>
      </c>
      <c r="D185" s="893">
        <v>84000</v>
      </c>
      <c r="E185" s="893"/>
      <c r="F185" s="893"/>
      <c r="G185" s="893"/>
      <c r="H185" s="894">
        <f t="shared" si="2"/>
        <v>0</v>
      </c>
      <c r="I185" s="892" t="s">
        <v>7549</v>
      </c>
      <c r="J185" s="894"/>
      <c r="K185" s="875"/>
    </row>
    <row r="186" spans="1:11" ht="33.75" customHeight="1">
      <c r="A186" s="890" t="s">
        <v>7725</v>
      </c>
      <c r="B186" s="891" t="s">
        <v>7726</v>
      </c>
      <c r="C186" s="892" t="s">
        <v>7492</v>
      </c>
      <c r="D186" s="893">
        <v>140000</v>
      </c>
      <c r="E186" s="893"/>
      <c r="F186" s="893"/>
      <c r="G186" s="893"/>
      <c r="H186" s="894">
        <f t="shared" si="2"/>
        <v>0</v>
      </c>
      <c r="I186" s="892" t="s">
        <v>7549</v>
      </c>
      <c r="J186" s="894"/>
      <c r="K186" s="875"/>
    </row>
    <row r="187" spans="1:11" ht="33.75" customHeight="1">
      <c r="A187" s="890" t="s">
        <v>7727</v>
      </c>
      <c r="B187" s="891" t="s">
        <v>7726</v>
      </c>
      <c r="C187" s="892" t="s">
        <v>7492</v>
      </c>
      <c r="D187" s="893">
        <v>140000</v>
      </c>
      <c r="E187" s="893"/>
      <c r="F187" s="893"/>
      <c r="G187" s="893"/>
      <c r="H187" s="894">
        <f t="shared" si="2"/>
        <v>0</v>
      </c>
      <c r="I187" s="892" t="s">
        <v>7549</v>
      </c>
      <c r="J187" s="894"/>
      <c r="K187" s="875"/>
    </row>
    <row r="188" spans="1:11" ht="33.75" customHeight="1">
      <c r="A188" s="890" t="s">
        <v>7728</v>
      </c>
      <c r="B188" s="891" t="s">
        <v>7726</v>
      </c>
      <c r="C188" s="892" t="s">
        <v>7492</v>
      </c>
      <c r="D188" s="893">
        <v>140000</v>
      </c>
      <c r="E188" s="893"/>
      <c r="F188" s="893"/>
      <c r="G188" s="893"/>
      <c r="H188" s="894">
        <f t="shared" si="2"/>
        <v>0</v>
      </c>
      <c r="I188" s="892" t="s">
        <v>7549</v>
      </c>
      <c r="J188" s="894"/>
      <c r="K188" s="875"/>
    </row>
    <row r="189" spans="1:11" ht="33.75" customHeight="1">
      <c r="A189" s="890" t="s">
        <v>7729</v>
      </c>
      <c r="B189" s="891" t="s">
        <v>7726</v>
      </c>
      <c r="C189" s="892" t="s">
        <v>7492</v>
      </c>
      <c r="D189" s="893">
        <v>140000</v>
      </c>
      <c r="E189" s="893"/>
      <c r="F189" s="893"/>
      <c r="G189" s="893"/>
      <c r="H189" s="894">
        <f t="shared" si="2"/>
        <v>0</v>
      </c>
      <c r="I189" s="892" t="s">
        <v>7549</v>
      </c>
      <c r="J189" s="894"/>
      <c r="K189" s="875"/>
    </row>
    <row r="190" spans="1:11" ht="33.75" customHeight="1">
      <c r="A190" s="890" t="s">
        <v>7730</v>
      </c>
      <c r="B190" s="891" t="s">
        <v>7726</v>
      </c>
      <c r="C190" s="892" t="s">
        <v>7492</v>
      </c>
      <c r="D190" s="893">
        <v>140000</v>
      </c>
      <c r="E190" s="893"/>
      <c r="F190" s="893"/>
      <c r="G190" s="893"/>
      <c r="H190" s="894">
        <f t="shared" si="2"/>
        <v>0</v>
      </c>
      <c r="I190" s="892" t="s">
        <v>7549</v>
      </c>
      <c r="J190" s="894"/>
      <c r="K190" s="875"/>
    </row>
    <row r="191" spans="1:11" ht="33.75" customHeight="1">
      <c r="A191" s="890" t="s">
        <v>7731</v>
      </c>
      <c r="B191" s="891" t="s">
        <v>7726</v>
      </c>
      <c r="C191" s="892" t="s">
        <v>7492</v>
      </c>
      <c r="D191" s="893">
        <v>140000</v>
      </c>
      <c r="E191" s="893"/>
      <c r="F191" s="893"/>
      <c r="G191" s="893"/>
      <c r="H191" s="894">
        <f t="shared" si="2"/>
        <v>0</v>
      </c>
      <c r="I191" s="892" t="s">
        <v>7549</v>
      </c>
      <c r="J191" s="894"/>
      <c r="K191" s="875"/>
    </row>
    <row r="192" spans="1:11" ht="22.5" customHeight="1">
      <c r="A192" s="890" t="s">
        <v>7732</v>
      </c>
      <c r="B192" s="891" t="s">
        <v>7733</v>
      </c>
      <c r="C192" s="892" t="s">
        <v>7492</v>
      </c>
      <c r="D192" s="893">
        <v>112000</v>
      </c>
      <c r="E192" s="893"/>
      <c r="F192" s="893"/>
      <c r="G192" s="893"/>
      <c r="H192" s="894">
        <f t="shared" si="2"/>
        <v>0</v>
      </c>
      <c r="I192" s="892" t="s">
        <v>7549</v>
      </c>
      <c r="J192" s="894"/>
      <c r="K192" s="875"/>
    </row>
    <row r="193" spans="1:11" ht="22.5" customHeight="1">
      <c r="A193" s="890" t="s">
        <v>7734</v>
      </c>
      <c r="B193" s="891" t="s">
        <v>7733</v>
      </c>
      <c r="C193" s="892" t="s">
        <v>7492</v>
      </c>
      <c r="D193" s="893">
        <v>98000</v>
      </c>
      <c r="E193" s="893"/>
      <c r="F193" s="893"/>
      <c r="G193" s="893"/>
      <c r="H193" s="894">
        <f t="shared" si="2"/>
        <v>0</v>
      </c>
      <c r="I193" s="892" t="s">
        <v>7549</v>
      </c>
      <c r="J193" s="894"/>
      <c r="K193" s="875"/>
    </row>
    <row r="194" spans="1:11" ht="22.5" customHeight="1">
      <c r="A194" s="890" t="s">
        <v>7735</v>
      </c>
      <c r="B194" s="891" t="s">
        <v>7733</v>
      </c>
      <c r="C194" s="892" t="s">
        <v>7492</v>
      </c>
      <c r="D194" s="893">
        <v>112000</v>
      </c>
      <c r="E194" s="893"/>
      <c r="F194" s="893"/>
      <c r="G194" s="893"/>
      <c r="H194" s="894">
        <f t="shared" si="2"/>
        <v>0</v>
      </c>
      <c r="I194" s="892" t="s">
        <v>7549</v>
      </c>
      <c r="J194" s="894"/>
      <c r="K194" s="875"/>
    </row>
    <row r="195" spans="1:11" ht="22.5" customHeight="1">
      <c r="A195" s="890" t="s">
        <v>7736</v>
      </c>
      <c r="B195" s="891" t="s">
        <v>7737</v>
      </c>
      <c r="C195" s="892" t="s">
        <v>7492</v>
      </c>
      <c r="D195" s="893">
        <v>91000</v>
      </c>
      <c r="E195" s="893"/>
      <c r="F195" s="893"/>
      <c r="G195" s="893"/>
      <c r="H195" s="894">
        <f t="shared" si="2"/>
        <v>0</v>
      </c>
      <c r="I195" s="892" t="s">
        <v>7549</v>
      </c>
      <c r="J195" s="894"/>
      <c r="K195" s="875"/>
    </row>
    <row r="196" spans="1:11" ht="22.5" customHeight="1">
      <c r="A196" s="890" t="s">
        <v>7738</v>
      </c>
      <c r="B196" s="891" t="s">
        <v>7503</v>
      </c>
      <c r="C196" s="892" t="s">
        <v>7492</v>
      </c>
      <c r="D196" s="893">
        <v>275000</v>
      </c>
      <c r="E196" s="893"/>
      <c r="F196" s="893"/>
      <c r="G196" s="893"/>
      <c r="H196" s="894">
        <f t="shared" ref="H196:H259" si="3">IF(ISERROR(F196/E196),0,((F196/E196)*100))</f>
        <v>0</v>
      </c>
      <c r="I196" s="892" t="s">
        <v>7549</v>
      </c>
      <c r="J196" s="894"/>
      <c r="K196" s="875"/>
    </row>
    <row r="197" spans="1:11" ht="22.5" customHeight="1">
      <c r="A197" s="890" t="s">
        <v>7739</v>
      </c>
      <c r="B197" s="891" t="s">
        <v>7733</v>
      </c>
      <c r="C197" s="892" t="s">
        <v>7492</v>
      </c>
      <c r="D197" s="893">
        <v>140000</v>
      </c>
      <c r="E197" s="893"/>
      <c r="F197" s="893"/>
      <c r="G197" s="893"/>
      <c r="H197" s="894">
        <f t="shared" si="3"/>
        <v>0</v>
      </c>
      <c r="I197" s="892" t="s">
        <v>7549</v>
      </c>
      <c r="J197" s="894"/>
      <c r="K197" s="875"/>
    </row>
    <row r="198" spans="1:11" ht="22.5" customHeight="1">
      <c r="A198" s="890" t="s">
        <v>7740</v>
      </c>
      <c r="B198" s="891" t="s">
        <v>7676</v>
      </c>
      <c r="C198" s="892" t="s">
        <v>7492</v>
      </c>
      <c r="D198" s="893">
        <v>195000</v>
      </c>
      <c r="E198" s="893"/>
      <c r="F198" s="893"/>
      <c r="G198" s="893"/>
      <c r="H198" s="894">
        <f t="shared" si="3"/>
        <v>0</v>
      </c>
      <c r="I198" s="892" t="s">
        <v>7549</v>
      </c>
      <c r="J198" s="894"/>
      <c r="K198" s="875"/>
    </row>
    <row r="199" spans="1:11" ht="22.5" customHeight="1">
      <c r="A199" s="890" t="s">
        <v>7741</v>
      </c>
      <c r="B199" s="891" t="s">
        <v>7733</v>
      </c>
      <c r="C199" s="892" t="s">
        <v>7492</v>
      </c>
      <c r="D199" s="893">
        <v>98000</v>
      </c>
      <c r="E199" s="893"/>
      <c r="F199" s="893"/>
      <c r="G199" s="893"/>
      <c r="H199" s="894">
        <f t="shared" si="3"/>
        <v>0</v>
      </c>
      <c r="I199" s="892" t="s">
        <v>7549</v>
      </c>
      <c r="J199" s="894"/>
      <c r="K199" s="875"/>
    </row>
    <row r="200" spans="1:11" ht="22.5" customHeight="1">
      <c r="A200" s="890" t="s">
        <v>7742</v>
      </c>
      <c r="B200" s="891" t="s">
        <v>7743</v>
      </c>
      <c r="C200" s="892" t="s">
        <v>7492</v>
      </c>
      <c r="D200" s="893">
        <v>117000</v>
      </c>
      <c r="E200" s="893"/>
      <c r="F200" s="893"/>
      <c r="G200" s="893"/>
      <c r="H200" s="894">
        <f t="shared" si="3"/>
        <v>0</v>
      </c>
      <c r="I200" s="892" t="s">
        <v>7549</v>
      </c>
      <c r="J200" s="894"/>
      <c r="K200" s="875"/>
    </row>
    <row r="201" spans="1:11" ht="33.75" customHeight="1">
      <c r="A201" s="890" t="s">
        <v>7744</v>
      </c>
      <c r="B201" s="891" t="s">
        <v>7743</v>
      </c>
      <c r="C201" s="892" t="s">
        <v>7492</v>
      </c>
      <c r="D201" s="893">
        <v>117000</v>
      </c>
      <c r="E201" s="893"/>
      <c r="F201" s="893"/>
      <c r="G201" s="893"/>
      <c r="H201" s="894">
        <f t="shared" si="3"/>
        <v>0</v>
      </c>
      <c r="I201" s="892" t="s">
        <v>7549</v>
      </c>
      <c r="J201" s="894"/>
      <c r="K201" s="875"/>
    </row>
    <row r="202" spans="1:11" ht="22.5" customHeight="1">
      <c r="A202" s="890" t="s">
        <v>7745</v>
      </c>
      <c r="B202" s="891" t="s">
        <v>7733</v>
      </c>
      <c r="C202" s="892" t="s">
        <v>7492</v>
      </c>
      <c r="D202" s="893">
        <v>42000</v>
      </c>
      <c r="E202" s="893"/>
      <c r="F202" s="893"/>
      <c r="G202" s="893"/>
      <c r="H202" s="894">
        <f t="shared" si="3"/>
        <v>0</v>
      </c>
      <c r="I202" s="892" t="s">
        <v>7549</v>
      </c>
      <c r="J202" s="894"/>
      <c r="K202" s="875"/>
    </row>
    <row r="203" spans="1:11" ht="22.5" customHeight="1">
      <c r="A203" s="890" t="s">
        <v>7746</v>
      </c>
      <c r="B203" s="891" t="s">
        <v>7733</v>
      </c>
      <c r="C203" s="892" t="s">
        <v>7492</v>
      </c>
      <c r="D203" s="893">
        <v>56000</v>
      </c>
      <c r="E203" s="893"/>
      <c r="F203" s="893"/>
      <c r="G203" s="893"/>
      <c r="H203" s="894">
        <f t="shared" si="3"/>
        <v>0</v>
      </c>
      <c r="I203" s="892" t="s">
        <v>7549</v>
      </c>
      <c r="J203" s="894"/>
      <c r="K203" s="875"/>
    </row>
    <row r="204" spans="1:11" ht="22.5" customHeight="1">
      <c r="A204" s="890" t="s">
        <v>7747</v>
      </c>
      <c r="B204" s="891" t="s">
        <v>7733</v>
      </c>
      <c r="C204" s="892" t="s">
        <v>7492</v>
      </c>
      <c r="D204" s="893">
        <v>42000</v>
      </c>
      <c r="E204" s="893"/>
      <c r="F204" s="893"/>
      <c r="G204" s="893"/>
      <c r="H204" s="894">
        <f t="shared" si="3"/>
        <v>0</v>
      </c>
      <c r="I204" s="892" t="s">
        <v>7549</v>
      </c>
      <c r="J204" s="894"/>
      <c r="K204" s="875"/>
    </row>
    <row r="205" spans="1:11" ht="22.5" customHeight="1">
      <c r="A205" s="890" t="s">
        <v>7748</v>
      </c>
      <c r="B205" s="891" t="s">
        <v>7743</v>
      </c>
      <c r="C205" s="892" t="s">
        <v>7492</v>
      </c>
      <c r="D205" s="893">
        <v>117000</v>
      </c>
      <c r="E205" s="893"/>
      <c r="F205" s="893"/>
      <c r="G205" s="893"/>
      <c r="H205" s="894">
        <f t="shared" si="3"/>
        <v>0</v>
      </c>
      <c r="I205" s="892" t="s">
        <v>7549</v>
      </c>
      <c r="J205" s="894"/>
      <c r="K205" s="875"/>
    </row>
    <row r="206" spans="1:11" ht="22.5" customHeight="1">
      <c r="A206" s="890" t="s">
        <v>7749</v>
      </c>
      <c r="B206" s="891" t="s">
        <v>7733</v>
      </c>
      <c r="C206" s="892" t="s">
        <v>7492</v>
      </c>
      <c r="D206" s="893">
        <v>140000</v>
      </c>
      <c r="E206" s="893"/>
      <c r="F206" s="893"/>
      <c r="G206" s="893"/>
      <c r="H206" s="894">
        <f t="shared" si="3"/>
        <v>0</v>
      </c>
      <c r="I206" s="892" t="s">
        <v>7549</v>
      </c>
      <c r="J206" s="894"/>
      <c r="K206" s="875"/>
    </row>
    <row r="207" spans="1:11" ht="22.5" customHeight="1">
      <c r="A207" s="890" t="s">
        <v>7750</v>
      </c>
      <c r="B207" s="891" t="s">
        <v>7743</v>
      </c>
      <c r="C207" s="892" t="s">
        <v>7492</v>
      </c>
      <c r="D207" s="893">
        <v>117000</v>
      </c>
      <c r="E207" s="893"/>
      <c r="F207" s="893"/>
      <c r="G207" s="893"/>
      <c r="H207" s="894">
        <f t="shared" si="3"/>
        <v>0</v>
      </c>
      <c r="I207" s="892" t="s">
        <v>7549</v>
      </c>
      <c r="J207" s="894"/>
      <c r="K207" s="875"/>
    </row>
    <row r="208" spans="1:11" ht="22.5" customHeight="1">
      <c r="A208" s="890" t="s">
        <v>7751</v>
      </c>
      <c r="B208" s="891" t="s">
        <v>7733</v>
      </c>
      <c r="C208" s="892" t="s">
        <v>7492</v>
      </c>
      <c r="D208" s="893">
        <v>98000</v>
      </c>
      <c r="E208" s="893"/>
      <c r="F208" s="893"/>
      <c r="G208" s="893"/>
      <c r="H208" s="894">
        <f t="shared" si="3"/>
        <v>0</v>
      </c>
      <c r="I208" s="892" t="s">
        <v>7549</v>
      </c>
      <c r="J208" s="894"/>
      <c r="K208" s="875"/>
    </row>
    <row r="209" spans="1:11" ht="22.5" customHeight="1">
      <c r="A209" s="890" t="s">
        <v>7752</v>
      </c>
      <c r="B209" s="891" t="s">
        <v>7733</v>
      </c>
      <c r="C209" s="892" t="s">
        <v>7492</v>
      </c>
      <c r="D209" s="893">
        <v>140000</v>
      </c>
      <c r="E209" s="893"/>
      <c r="F209" s="893"/>
      <c r="G209" s="893"/>
      <c r="H209" s="894">
        <f t="shared" si="3"/>
        <v>0</v>
      </c>
      <c r="I209" s="892" t="s">
        <v>7549</v>
      </c>
      <c r="J209" s="894"/>
      <c r="K209" s="875"/>
    </row>
    <row r="210" spans="1:11" ht="22.5" customHeight="1">
      <c r="A210" s="890" t="s">
        <v>7753</v>
      </c>
      <c r="B210" s="891" t="s">
        <v>7733</v>
      </c>
      <c r="C210" s="892" t="s">
        <v>7492</v>
      </c>
      <c r="D210" s="893">
        <v>28000</v>
      </c>
      <c r="E210" s="893"/>
      <c r="F210" s="893"/>
      <c r="G210" s="893"/>
      <c r="H210" s="894">
        <f t="shared" si="3"/>
        <v>0</v>
      </c>
      <c r="I210" s="892" t="s">
        <v>7549</v>
      </c>
      <c r="J210" s="894"/>
      <c r="K210" s="875"/>
    </row>
    <row r="211" spans="1:11" ht="22.5" customHeight="1">
      <c r="A211" s="890" t="s">
        <v>7754</v>
      </c>
      <c r="B211" s="891" t="s">
        <v>7733</v>
      </c>
      <c r="C211" s="892" t="s">
        <v>7492</v>
      </c>
      <c r="D211" s="893">
        <v>42000</v>
      </c>
      <c r="E211" s="893"/>
      <c r="F211" s="893"/>
      <c r="G211" s="893"/>
      <c r="H211" s="894">
        <f t="shared" si="3"/>
        <v>0</v>
      </c>
      <c r="I211" s="892" t="s">
        <v>7549</v>
      </c>
      <c r="J211" s="894"/>
      <c r="K211" s="875"/>
    </row>
    <row r="212" spans="1:11" ht="22.5" customHeight="1">
      <c r="A212" s="890" t="s">
        <v>7755</v>
      </c>
      <c r="B212" s="891" t="s">
        <v>7733</v>
      </c>
      <c r="C212" s="892" t="s">
        <v>7492</v>
      </c>
      <c r="D212" s="893">
        <v>56000</v>
      </c>
      <c r="E212" s="893"/>
      <c r="F212" s="893"/>
      <c r="G212" s="893"/>
      <c r="H212" s="894">
        <f t="shared" si="3"/>
        <v>0</v>
      </c>
      <c r="I212" s="892" t="s">
        <v>7549</v>
      </c>
      <c r="J212" s="894"/>
      <c r="K212" s="875"/>
    </row>
    <row r="213" spans="1:11" ht="22.5" customHeight="1">
      <c r="A213" s="890" t="s">
        <v>7756</v>
      </c>
      <c r="B213" s="891" t="s">
        <v>7743</v>
      </c>
      <c r="C213" s="892" t="s">
        <v>7492</v>
      </c>
      <c r="D213" s="893">
        <v>117000</v>
      </c>
      <c r="E213" s="893"/>
      <c r="F213" s="893"/>
      <c r="G213" s="893"/>
      <c r="H213" s="894">
        <f t="shared" si="3"/>
        <v>0</v>
      </c>
      <c r="I213" s="892" t="s">
        <v>7549</v>
      </c>
      <c r="J213" s="894"/>
      <c r="K213" s="875"/>
    </row>
    <row r="214" spans="1:11" ht="22.5" customHeight="1">
      <c r="A214" s="890" t="s">
        <v>7757</v>
      </c>
      <c r="B214" s="891" t="s">
        <v>7733</v>
      </c>
      <c r="C214" s="892" t="s">
        <v>7492</v>
      </c>
      <c r="D214" s="893">
        <v>56000</v>
      </c>
      <c r="E214" s="893"/>
      <c r="F214" s="893"/>
      <c r="G214" s="893"/>
      <c r="H214" s="894">
        <f t="shared" si="3"/>
        <v>0</v>
      </c>
      <c r="I214" s="892" t="s">
        <v>7549</v>
      </c>
      <c r="J214" s="894"/>
      <c r="K214" s="875"/>
    </row>
    <row r="215" spans="1:11" ht="22.5" customHeight="1">
      <c r="A215" s="890" t="s">
        <v>7758</v>
      </c>
      <c r="B215" s="891" t="s">
        <v>7568</v>
      </c>
      <c r="C215" s="892" t="s">
        <v>7492</v>
      </c>
      <c r="D215" s="893">
        <v>84000</v>
      </c>
      <c r="E215" s="893"/>
      <c r="F215" s="893"/>
      <c r="G215" s="893"/>
      <c r="H215" s="894">
        <f t="shared" si="3"/>
        <v>0</v>
      </c>
      <c r="I215" s="892" t="s">
        <v>7549</v>
      </c>
      <c r="J215" s="894"/>
      <c r="K215" s="875"/>
    </row>
    <row r="216" spans="1:11" ht="22.5" customHeight="1">
      <c r="A216" s="890" t="s">
        <v>7759</v>
      </c>
      <c r="B216" s="891" t="s">
        <v>7568</v>
      </c>
      <c r="C216" s="892" t="s">
        <v>7492</v>
      </c>
      <c r="D216" s="893">
        <v>84000</v>
      </c>
      <c r="E216" s="893"/>
      <c r="F216" s="893"/>
      <c r="G216" s="893"/>
      <c r="H216" s="894">
        <f t="shared" si="3"/>
        <v>0</v>
      </c>
      <c r="I216" s="892" t="s">
        <v>7549</v>
      </c>
      <c r="J216" s="894"/>
      <c r="K216" s="875"/>
    </row>
    <row r="217" spans="1:11" ht="22.5" customHeight="1">
      <c r="A217" s="890" t="s">
        <v>7760</v>
      </c>
      <c r="B217" s="891" t="s">
        <v>7743</v>
      </c>
      <c r="C217" s="892" t="s">
        <v>7492</v>
      </c>
      <c r="D217" s="893">
        <v>117000</v>
      </c>
      <c r="E217" s="893"/>
      <c r="F217" s="893"/>
      <c r="G217" s="893"/>
      <c r="H217" s="894">
        <f t="shared" si="3"/>
        <v>0</v>
      </c>
      <c r="I217" s="892" t="s">
        <v>7549</v>
      </c>
      <c r="J217" s="894"/>
      <c r="K217" s="875"/>
    </row>
    <row r="218" spans="1:11" ht="22.5" customHeight="1">
      <c r="A218" s="890" t="s">
        <v>7761</v>
      </c>
      <c r="B218" s="891" t="s">
        <v>7568</v>
      </c>
      <c r="C218" s="892" t="s">
        <v>7492</v>
      </c>
      <c r="D218" s="893">
        <v>112000</v>
      </c>
      <c r="E218" s="893"/>
      <c r="F218" s="893"/>
      <c r="G218" s="893"/>
      <c r="H218" s="894">
        <f t="shared" si="3"/>
        <v>0</v>
      </c>
      <c r="I218" s="892" t="s">
        <v>7549</v>
      </c>
      <c r="J218" s="894"/>
      <c r="K218" s="875"/>
    </row>
    <row r="219" spans="1:11" ht="22.5" customHeight="1">
      <c r="A219" s="890" t="s">
        <v>7762</v>
      </c>
      <c r="B219" s="891" t="s">
        <v>7743</v>
      </c>
      <c r="C219" s="892" t="s">
        <v>7492</v>
      </c>
      <c r="D219" s="893">
        <v>117000</v>
      </c>
      <c r="E219" s="893"/>
      <c r="F219" s="893"/>
      <c r="G219" s="893"/>
      <c r="H219" s="894">
        <f t="shared" si="3"/>
        <v>0</v>
      </c>
      <c r="I219" s="892" t="s">
        <v>7549</v>
      </c>
      <c r="J219" s="894"/>
      <c r="K219" s="875"/>
    </row>
    <row r="220" spans="1:11" ht="22.5" customHeight="1">
      <c r="A220" s="890" t="s">
        <v>7763</v>
      </c>
      <c r="B220" s="891" t="s">
        <v>7743</v>
      </c>
      <c r="C220" s="892" t="s">
        <v>7492</v>
      </c>
      <c r="D220" s="893">
        <v>117000</v>
      </c>
      <c r="E220" s="893"/>
      <c r="F220" s="893"/>
      <c r="G220" s="893"/>
      <c r="H220" s="894">
        <f t="shared" si="3"/>
        <v>0</v>
      </c>
      <c r="I220" s="892" t="s">
        <v>7549</v>
      </c>
      <c r="J220" s="894"/>
      <c r="K220" s="875"/>
    </row>
    <row r="221" spans="1:11" ht="33.75" customHeight="1">
      <c r="A221" s="890" t="s">
        <v>7764</v>
      </c>
      <c r="B221" s="891" t="s">
        <v>7765</v>
      </c>
      <c r="C221" s="892" t="s">
        <v>7492</v>
      </c>
      <c r="D221" s="893">
        <v>84000</v>
      </c>
      <c r="E221" s="893"/>
      <c r="F221" s="893"/>
      <c r="G221" s="893"/>
      <c r="H221" s="894">
        <f t="shared" si="3"/>
        <v>0</v>
      </c>
      <c r="I221" s="892" t="s">
        <v>7549</v>
      </c>
      <c r="J221" s="894"/>
      <c r="K221" s="875"/>
    </row>
    <row r="222" spans="1:11" ht="22.5" customHeight="1">
      <c r="A222" s="890" t="s">
        <v>7766</v>
      </c>
      <c r="B222" s="891" t="s">
        <v>7743</v>
      </c>
      <c r="C222" s="892" t="s">
        <v>7492</v>
      </c>
      <c r="D222" s="893">
        <v>117000</v>
      </c>
      <c r="E222" s="893"/>
      <c r="F222" s="893"/>
      <c r="G222" s="893"/>
      <c r="H222" s="894">
        <f t="shared" si="3"/>
        <v>0</v>
      </c>
      <c r="I222" s="892" t="s">
        <v>7549</v>
      </c>
      <c r="J222" s="894"/>
      <c r="K222" s="875"/>
    </row>
    <row r="223" spans="1:11" ht="22.5" customHeight="1">
      <c r="A223" s="890" t="s">
        <v>7767</v>
      </c>
      <c r="B223" s="891" t="s">
        <v>7768</v>
      </c>
      <c r="C223" s="892" t="s">
        <v>7492</v>
      </c>
      <c r="D223" s="893">
        <v>84000</v>
      </c>
      <c r="E223" s="893"/>
      <c r="F223" s="893"/>
      <c r="G223" s="893"/>
      <c r="H223" s="894">
        <f t="shared" si="3"/>
        <v>0</v>
      </c>
      <c r="I223" s="892" t="s">
        <v>7549</v>
      </c>
      <c r="J223" s="894"/>
      <c r="K223" s="875"/>
    </row>
    <row r="224" spans="1:11" ht="22.5" customHeight="1">
      <c r="A224" s="890" t="s">
        <v>7769</v>
      </c>
      <c r="B224" s="891" t="s">
        <v>7770</v>
      </c>
      <c r="C224" s="892" t="s">
        <v>7492</v>
      </c>
      <c r="D224" s="893">
        <v>117000</v>
      </c>
      <c r="E224" s="893"/>
      <c r="F224" s="893"/>
      <c r="G224" s="893"/>
      <c r="H224" s="894">
        <f t="shared" si="3"/>
        <v>0</v>
      </c>
      <c r="I224" s="892" t="s">
        <v>7549</v>
      </c>
      <c r="J224" s="894"/>
      <c r="K224" s="875"/>
    </row>
    <row r="225" spans="1:11" ht="22.5" customHeight="1">
      <c r="A225" s="890" t="s">
        <v>7771</v>
      </c>
      <c r="B225" s="891" t="s">
        <v>7772</v>
      </c>
      <c r="C225" s="892" t="s">
        <v>7492</v>
      </c>
      <c r="D225" s="893">
        <v>112000</v>
      </c>
      <c r="E225" s="893"/>
      <c r="F225" s="893"/>
      <c r="G225" s="893"/>
      <c r="H225" s="894">
        <f t="shared" si="3"/>
        <v>0</v>
      </c>
      <c r="I225" s="892" t="s">
        <v>7549</v>
      </c>
      <c r="J225" s="894"/>
      <c r="K225" s="875"/>
    </row>
    <row r="226" spans="1:11" ht="22.5" customHeight="1">
      <c r="A226" s="890" t="s">
        <v>7773</v>
      </c>
      <c r="B226" s="891" t="s">
        <v>7774</v>
      </c>
      <c r="C226" s="892" t="s">
        <v>7492</v>
      </c>
      <c r="D226" s="893">
        <v>19600</v>
      </c>
      <c r="E226" s="893"/>
      <c r="F226" s="893"/>
      <c r="G226" s="893"/>
      <c r="H226" s="894">
        <f t="shared" si="3"/>
        <v>0</v>
      </c>
      <c r="I226" s="892" t="s">
        <v>7549</v>
      </c>
      <c r="J226" s="894"/>
      <c r="K226" s="875"/>
    </row>
    <row r="227" spans="1:11" ht="22.5" customHeight="1">
      <c r="A227" s="890" t="s">
        <v>7775</v>
      </c>
      <c r="B227" s="891" t="s">
        <v>7770</v>
      </c>
      <c r="C227" s="892" t="s">
        <v>7492</v>
      </c>
      <c r="D227" s="893">
        <v>117000</v>
      </c>
      <c r="E227" s="893"/>
      <c r="F227" s="893"/>
      <c r="G227" s="893"/>
      <c r="H227" s="894">
        <f t="shared" si="3"/>
        <v>0</v>
      </c>
      <c r="I227" s="892" t="s">
        <v>7549</v>
      </c>
      <c r="J227" s="894"/>
      <c r="K227" s="875"/>
    </row>
    <row r="228" spans="1:11" ht="22.5" customHeight="1">
      <c r="A228" s="890" t="s">
        <v>7776</v>
      </c>
      <c r="B228" s="891" t="s">
        <v>7774</v>
      </c>
      <c r="C228" s="892" t="s">
        <v>7492</v>
      </c>
      <c r="D228" s="893">
        <v>30800</v>
      </c>
      <c r="E228" s="893"/>
      <c r="F228" s="893"/>
      <c r="G228" s="893"/>
      <c r="H228" s="894">
        <f t="shared" si="3"/>
        <v>0</v>
      </c>
      <c r="I228" s="892" t="s">
        <v>7549</v>
      </c>
      <c r="J228" s="894"/>
      <c r="K228" s="875"/>
    </row>
    <row r="229" spans="1:11" ht="22.5" customHeight="1">
      <c r="A229" s="890" t="s">
        <v>7777</v>
      </c>
      <c r="B229" s="891" t="s">
        <v>7774</v>
      </c>
      <c r="C229" s="892" t="s">
        <v>7492</v>
      </c>
      <c r="D229" s="893">
        <v>70000</v>
      </c>
      <c r="E229" s="893"/>
      <c r="F229" s="893"/>
      <c r="G229" s="893"/>
      <c r="H229" s="894">
        <f t="shared" si="3"/>
        <v>0</v>
      </c>
      <c r="I229" s="892" t="s">
        <v>7549</v>
      </c>
      <c r="J229" s="894"/>
      <c r="K229" s="875"/>
    </row>
    <row r="230" spans="1:11" ht="22.5" customHeight="1">
      <c r="A230" s="890" t="s">
        <v>7778</v>
      </c>
      <c r="B230" s="891" t="s">
        <v>7622</v>
      </c>
      <c r="C230" s="892" t="s">
        <v>7492</v>
      </c>
      <c r="D230" s="893">
        <v>117000</v>
      </c>
      <c r="E230" s="893"/>
      <c r="F230" s="893"/>
      <c r="G230" s="893"/>
      <c r="H230" s="894">
        <f t="shared" si="3"/>
        <v>0</v>
      </c>
      <c r="I230" s="892" t="s">
        <v>7549</v>
      </c>
      <c r="J230" s="894"/>
      <c r="K230" s="875"/>
    </row>
    <row r="231" spans="1:11" ht="22.5" customHeight="1">
      <c r="A231" s="890" t="s">
        <v>7779</v>
      </c>
      <c r="B231" s="891" t="s">
        <v>7774</v>
      </c>
      <c r="C231" s="892" t="s">
        <v>7492</v>
      </c>
      <c r="D231" s="893">
        <v>25200</v>
      </c>
      <c r="E231" s="893"/>
      <c r="F231" s="893"/>
      <c r="G231" s="893"/>
      <c r="H231" s="894">
        <f t="shared" si="3"/>
        <v>0</v>
      </c>
      <c r="I231" s="892" t="s">
        <v>7549</v>
      </c>
      <c r="J231" s="894"/>
      <c r="K231" s="875"/>
    </row>
    <row r="232" spans="1:11" ht="22.5" customHeight="1">
      <c r="A232" s="890" t="s">
        <v>7780</v>
      </c>
      <c r="B232" s="891" t="s">
        <v>7622</v>
      </c>
      <c r="C232" s="892" t="s">
        <v>7492</v>
      </c>
      <c r="D232" s="893">
        <v>166400</v>
      </c>
      <c r="E232" s="893"/>
      <c r="F232" s="893"/>
      <c r="G232" s="893"/>
      <c r="H232" s="894">
        <f t="shared" si="3"/>
        <v>0</v>
      </c>
      <c r="I232" s="892" t="s">
        <v>7549</v>
      </c>
      <c r="J232" s="894"/>
      <c r="K232" s="875"/>
    </row>
    <row r="233" spans="1:11" ht="22.5" customHeight="1">
      <c r="A233" s="890" t="s">
        <v>7781</v>
      </c>
      <c r="B233" s="891" t="s">
        <v>7774</v>
      </c>
      <c r="C233" s="892" t="s">
        <v>7492</v>
      </c>
      <c r="D233" s="893">
        <v>25200</v>
      </c>
      <c r="E233" s="893"/>
      <c r="F233" s="893"/>
      <c r="G233" s="893"/>
      <c r="H233" s="894">
        <f t="shared" si="3"/>
        <v>0</v>
      </c>
      <c r="I233" s="892" t="s">
        <v>7549</v>
      </c>
      <c r="J233" s="894"/>
      <c r="K233" s="875"/>
    </row>
    <row r="234" spans="1:11" ht="22.5" customHeight="1">
      <c r="A234" s="890" t="s">
        <v>7782</v>
      </c>
      <c r="B234" s="891" t="s">
        <v>7774</v>
      </c>
      <c r="C234" s="892" t="s">
        <v>7492</v>
      </c>
      <c r="D234" s="893">
        <v>86800</v>
      </c>
      <c r="E234" s="893"/>
      <c r="F234" s="893"/>
      <c r="G234" s="893"/>
      <c r="H234" s="894">
        <f t="shared" si="3"/>
        <v>0</v>
      </c>
      <c r="I234" s="892" t="s">
        <v>7549</v>
      </c>
      <c r="J234" s="894"/>
      <c r="K234" s="875"/>
    </row>
    <row r="235" spans="1:11" ht="22.5" customHeight="1">
      <c r="A235" s="890" t="s">
        <v>7783</v>
      </c>
      <c r="B235" s="891" t="s">
        <v>7774</v>
      </c>
      <c r="C235" s="892" t="s">
        <v>7492</v>
      </c>
      <c r="D235" s="893">
        <v>22400</v>
      </c>
      <c r="E235" s="893"/>
      <c r="F235" s="893"/>
      <c r="G235" s="893"/>
      <c r="H235" s="894">
        <f t="shared" si="3"/>
        <v>0</v>
      </c>
      <c r="I235" s="892" t="s">
        <v>7549</v>
      </c>
      <c r="J235" s="894"/>
      <c r="K235" s="875"/>
    </row>
    <row r="236" spans="1:11" ht="22.5" customHeight="1">
      <c r="A236" s="890" t="s">
        <v>7784</v>
      </c>
      <c r="B236" s="891" t="s">
        <v>7622</v>
      </c>
      <c r="C236" s="892" t="s">
        <v>7492</v>
      </c>
      <c r="D236" s="893">
        <v>130000</v>
      </c>
      <c r="E236" s="893"/>
      <c r="F236" s="893"/>
      <c r="G236" s="893"/>
      <c r="H236" s="894">
        <f t="shared" si="3"/>
        <v>0</v>
      </c>
      <c r="I236" s="892" t="s">
        <v>7549</v>
      </c>
      <c r="J236" s="894"/>
      <c r="K236" s="875"/>
    </row>
    <row r="237" spans="1:11" ht="22.5" customHeight="1">
      <c r="A237" s="890" t="s">
        <v>7785</v>
      </c>
      <c r="B237" s="891" t="s">
        <v>7624</v>
      </c>
      <c r="C237" s="892" t="s">
        <v>7492</v>
      </c>
      <c r="D237" s="893">
        <v>140000</v>
      </c>
      <c r="E237" s="893"/>
      <c r="F237" s="893"/>
      <c r="G237" s="893"/>
      <c r="H237" s="894">
        <f t="shared" si="3"/>
        <v>0</v>
      </c>
      <c r="I237" s="892" t="s">
        <v>7549</v>
      </c>
      <c r="J237" s="894"/>
      <c r="K237" s="875"/>
    </row>
    <row r="238" spans="1:11" ht="22.5" customHeight="1">
      <c r="A238" s="890" t="s">
        <v>7786</v>
      </c>
      <c r="B238" s="891" t="s">
        <v>7624</v>
      </c>
      <c r="C238" s="892" t="s">
        <v>7492</v>
      </c>
      <c r="D238" s="893">
        <v>140000</v>
      </c>
      <c r="E238" s="893"/>
      <c r="F238" s="893"/>
      <c r="G238" s="893"/>
      <c r="H238" s="894">
        <f t="shared" si="3"/>
        <v>0</v>
      </c>
      <c r="I238" s="892" t="s">
        <v>7549</v>
      </c>
      <c r="J238" s="894"/>
      <c r="K238" s="875"/>
    </row>
    <row r="239" spans="1:11" ht="22.5" customHeight="1">
      <c r="A239" s="890" t="s">
        <v>7787</v>
      </c>
      <c r="B239" s="891" t="s">
        <v>7624</v>
      </c>
      <c r="C239" s="892" t="s">
        <v>7492</v>
      </c>
      <c r="D239" s="893">
        <v>140000</v>
      </c>
      <c r="E239" s="893"/>
      <c r="F239" s="893"/>
      <c r="G239" s="893"/>
      <c r="H239" s="894">
        <f t="shared" si="3"/>
        <v>0</v>
      </c>
      <c r="I239" s="892" t="s">
        <v>7549</v>
      </c>
      <c r="J239" s="894"/>
      <c r="K239" s="875"/>
    </row>
    <row r="240" spans="1:11" ht="22.5" customHeight="1">
      <c r="A240" s="890" t="s">
        <v>7788</v>
      </c>
      <c r="B240" s="891" t="s">
        <v>7624</v>
      </c>
      <c r="C240" s="892" t="s">
        <v>7492</v>
      </c>
      <c r="D240" s="893">
        <v>140000</v>
      </c>
      <c r="E240" s="893"/>
      <c r="F240" s="893"/>
      <c r="G240" s="893"/>
      <c r="H240" s="894">
        <f t="shared" si="3"/>
        <v>0</v>
      </c>
      <c r="I240" s="892" t="s">
        <v>7549</v>
      </c>
      <c r="J240" s="894"/>
      <c r="K240" s="875"/>
    </row>
    <row r="241" spans="1:11" ht="22.5" customHeight="1">
      <c r="A241" s="890" t="s">
        <v>7789</v>
      </c>
      <c r="B241" s="891" t="s">
        <v>7590</v>
      </c>
      <c r="C241" s="892" t="s">
        <v>7492</v>
      </c>
      <c r="D241" s="893">
        <v>128800</v>
      </c>
      <c r="E241" s="893"/>
      <c r="F241" s="893"/>
      <c r="G241" s="893"/>
      <c r="H241" s="894">
        <f t="shared" si="3"/>
        <v>0</v>
      </c>
      <c r="I241" s="892" t="s">
        <v>7549</v>
      </c>
      <c r="J241" s="894"/>
      <c r="K241" s="875"/>
    </row>
    <row r="242" spans="1:11" ht="22.5" customHeight="1">
      <c r="A242" s="890" t="s">
        <v>7790</v>
      </c>
      <c r="B242" s="891" t="s">
        <v>7791</v>
      </c>
      <c r="C242" s="892" t="s">
        <v>7492</v>
      </c>
      <c r="D242" s="893">
        <v>84000</v>
      </c>
      <c r="E242" s="893"/>
      <c r="F242" s="893"/>
      <c r="G242" s="893"/>
      <c r="H242" s="894">
        <f t="shared" si="3"/>
        <v>0</v>
      </c>
      <c r="I242" s="892" t="s">
        <v>7549</v>
      </c>
      <c r="J242" s="894"/>
      <c r="K242" s="875"/>
    </row>
    <row r="243" spans="1:11" ht="22.5" customHeight="1">
      <c r="A243" s="890" t="s">
        <v>7792</v>
      </c>
      <c r="B243" s="891" t="s">
        <v>7793</v>
      </c>
      <c r="C243" s="892" t="s">
        <v>7492</v>
      </c>
      <c r="D243" s="893">
        <v>2600</v>
      </c>
      <c r="E243" s="893"/>
      <c r="F243" s="893"/>
      <c r="G243" s="893"/>
      <c r="H243" s="894">
        <f t="shared" si="3"/>
        <v>0</v>
      </c>
      <c r="I243" s="892" t="s">
        <v>7549</v>
      </c>
      <c r="J243" s="894"/>
      <c r="K243" s="875"/>
    </row>
    <row r="244" spans="1:11" ht="22.5" customHeight="1">
      <c r="A244" s="890" t="s">
        <v>7794</v>
      </c>
      <c r="B244" s="891" t="s">
        <v>7795</v>
      </c>
      <c r="C244" s="892" t="s">
        <v>7492</v>
      </c>
      <c r="D244" s="893">
        <v>56000</v>
      </c>
      <c r="E244" s="893"/>
      <c r="F244" s="893"/>
      <c r="G244" s="893"/>
      <c r="H244" s="894">
        <f t="shared" si="3"/>
        <v>0</v>
      </c>
      <c r="I244" s="892" t="s">
        <v>7549</v>
      </c>
      <c r="J244" s="894"/>
      <c r="K244" s="875"/>
    </row>
    <row r="245" spans="1:11" ht="22.5" customHeight="1">
      <c r="A245" s="890" t="s">
        <v>7796</v>
      </c>
      <c r="B245" s="891" t="s">
        <v>7793</v>
      </c>
      <c r="C245" s="892" t="s">
        <v>7492</v>
      </c>
      <c r="D245" s="893">
        <v>13000</v>
      </c>
      <c r="E245" s="893"/>
      <c r="F245" s="893"/>
      <c r="G245" s="893"/>
      <c r="H245" s="894">
        <f t="shared" si="3"/>
        <v>0</v>
      </c>
      <c r="I245" s="892" t="s">
        <v>7549</v>
      </c>
      <c r="J245" s="894"/>
      <c r="K245" s="875"/>
    </row>
    <row r="246" spans="1:11" ht="22.5" customHeight="1">
      <c r="A246" s="890" t="s">
        <v>7797</v>
      </c>
      <c r="B246" s="891" t="s">
        <v>7795</v>
      </c>
      <c r="C246" s="892" t="s">
        <v>7492</v>
      </c>
      <c r="D246" s="893">
        <v>56000</v>
      </c>
      <c r="E246" s="893"/>
      <c r="F246" s="893"/>
      <c r="G246" s="893"/>
      <c r="H246" s="894">
        <f t="shared" si="3"/>
        <v>0</v>
      </c>
      <c r="I246" s="892" t="s">
        <v>7549</v>
      </c>
      <c r="J246" s="894"/>
      <c r="K246" s="875"/>
    </row>
    <row r="247" spans="1:11" ht="22.5" customHeight="1">
      <c r="A247" s="890" t="s">
        <v>7798</v>
      </c>
      <c r="B247" s="891" t="s">
        <v>7793</v>
      </c>
      <c r="C247" s="892" t="s">
        <v>7492</v>
      </c>
      <c r="D247" s="893">
        <v>13000</v>
      </c>
      <c r="E247" s="893"/>
      <c r="F247" s="893"/>
      <c r="G247" s="893"/>
      <c r="H247" s="894">
        <f t="shared" si="3"/>
        <v>0</v>
      </c>
      <c r="I247" s="892" t="s">
        <v>7549</v>
      </c>
      <c r="J247" s="894"/>
      <c r="K247" s="875"/>
    </row>
    <row r="248" spans="1:11" ht="22.5" customHeight="1">
      <c r="A248" s="890" t="s">
        <v>7799</v>
      </c>
      <c r="B248" s="891" t="s">
        <v>7793</v>
      </c>
      <c r="C248" s="892" t="s">
        <v>7492</v>
      </c>
      <c r="D248" s="893">
        <v>13000</v>
      </c>
      <c r="E248" s="893"/>
      <c r="F248" s="893"/>
      <c r="G248" s="893"/>
      <c r="H248" s="894">
        <f t="shared" si="3"/>
        <v>0</v>
      </c>
      <c r="I248" s="892" t="s">
        <v>7549</v>
      </c>
      <c r="J248" s="894"/>
      <c r="K248" s="875"/>
    </row>
    <row r="249" spans="1:11" ht="22.5" customHeight="1">
      <c r="A249" s="890" t="s">
        <v>7800</v>
      </c>
      <c r="B249" s="891" t="s">
        <v>7793</v>
      </c>
      <c r="C249" s="892" t="s">
        <v>7492</v>
      </c>
      <c r="D249" s="893">
        <v>26000</v>
      </c>
      <c r="E249" s="893"/>
      <c r="F249" s="893"/>
      <c r="G249" s="893"/>
      <c r="H249" s="894">
        <f t="shared" si="3"/>
        <v>0</v>
      </c>
      <c r="I249" s="892" t="s">
        <v>7549</v>
      </c>
      <c r="J249" s="894"/>
      <c r="K249" s="875"/>
    </row>
    <row r="250" spans="1:11" ht="22.5" customHeight="1">
      <c r="A250" s="890" t="s">
        <v>7801</v>
      </c>
      <c r="B250" s="891" t="s">
        <v>7793</v>
      </c>
      <c r="C250" s="892" t="s">
        <v>7492</v>
      </c>
      <c r="D250" s="893">
        <v>2600</v>
      </c>
      <c r="E250" s="893"/>
      <c r="F250" s="893"/>
      <c r="G250" s="893"/>
      <c r="H250" s="894">
        <f t="shared" si="3"/>
        <v>0</v>
      </c>
      <c r="I250" s="892" t="s">
        <v>7549</v>
      </c>
      <c r="J250" s="894"/>
      <c r="K250" s="875"/>
    </row>
    <row r="251" spans="1:11" ht="22.5" customHeight="1">
      <c r="A251" s="890" t="s">
        <v>7802</v>
      </c>
      <c r="B251" s="891" t="s">
        <v>7793</v>
      </c>
      <c r="C251" s="892" t="s">
        <v>7492</v>
      </c>
      <c r="D251" s="893">
        <v>78000</v>
      </c>
      <c r="E251" s="893"/>
      <c r="F251" s="893"/>
      <c r="G251" s="893"/>
      <c r="H251" s="894">
        <f t="shared" si="3"/>
        <v>0</v>
      </c>
      <c r="I251" s="892" t="s">
        <v>7549</v>
      </c>
      <c r="J251" s="894"/>
      <c r="K251" s="875"/>
    </row>
    <row r="252" spans="1:11" ht="22.5" customHeight="1">
      <c r="A252" s="890" t="s">
        <v>7803</v>
      </c>
      <c r="B252" s="891" t="s">
        <v>7793</v>
      </c>
      <c r="C252" s="892" t="s">
        <v>7492</v>
      </c>
      <c r="D252" s="893">
        <v>39000</v>
      </c>
      <c r="E252" s="893"/>
      <c r="F252" s="893"/>
      <c r="G252" s="893"/>
      <c r="H252" s="894">
        <f t="shared" si="3"/>
        <v>0</v>
      </c>
      <c r="I252" s="892" t="s">
        <v>7549</v>
      </c>
      <c r="J252" s="894"/>
      <c r="K252" s="875"/>
    </row>
    <row r="253" spans="1:11" ht="22.5" customHeight="1">
      <c r="A253" s="890" t="s">
        <v>7804</v>
      </c>
      <c r="B253" s="891" t="s">
        <v>7793</v>
      </c>
      <c r="C253" s="892" t="s">
        <v>7492</v>
      </c>
      <c r="D253" s="893">
        <v>104000</v>
      </c>
      <c r="E253" s="893"/>
      <c r="F253" s="893"/>
      <c r="G253" s="893"/>
      <c r="H253" s="894">
        <f t="shared" si="3"/>
        <v>0</v>
      </c>
      <c r="I253" s="892" t="s">
        <v>7549</v>
      </c>
      <c r="J253" s="894"/>
      <c r="K253" s="875"/>
    </row>
    <row r="254" spans="1:11" ht="22.5" customHeight="1">
      <c r="A254" s="890" t="s">
        <v>7805</v>
      </c>
      <c r="B254" s="891" t="s">
        <v>7793</v>
      </c>
      <c r="C254" s="892" t="s">
        <v>7492</v>
      </c>
      <c r="D254" s="893">
        <v>78000</v>
      </c>
      <c r="E254" s="893"/>
      <c r="F254" s="893"/>
      <c r="G254" s="893"/>
      <c r="H254" s="894">
        <f t="shared" si="3"/>
        <v>0</v>
      </c>
      <c r="I254" s="892" t="s">
        <v>7549</v>
      </c>
      <c r="J254" s="894"/>
      <c r="K254" s="875"/>
    </row>
    <row r="255" spans="1:11" ht="22.5" customHeight="1">
      <c r="A255" s="890" t="s">
        <v>7806</v>
      </c>
      <c r="B255" s="891" t="s">
        <v>7793</v>
      </c>
      <c r="C255" s="892" t="s">
        <v>7492</v>
      </c>
      <c r="D255" s="893">
        <v>70200</v>
      </c>
      <c r="E255" s="893"/>
      <c r="F255" s="893"/>
      <c r="G255" s="893"/>
      <c r="H255" s="894">
        <f t="shared" si="3"/>
        <v>0</v>
      </c>
      <c r="I255" s="892" t="s">
        <v>7549</v>
      </c>
      <c r="J255" s="894"/>
      <c r="K255" s="875"/>
    </row>
    <row r="256" spans="1:11" ht="22.5" customHeight="1">
      <c r="A256" s="890" t="s">
        <v>7807</v>
      </c>
      <c r="B256" s="891" t="s">
        <v>7793</v>
      </c>
      <c r="C256" s="892" t="s">
        <v>7492</v>
      </c>
      <c r="D256" s="893">
        <v>104000</v>
      </c>
      <c r="E256" s="893"/>
      <c r="F256" s="893"/>
      <c r="G256" s="893"/>
      <c r="H256" s="894">
        <f t="shared" si="3"/>
        <v>0</v>
      </c>
      <c r="I256" s="892" t="s">
        <v>7549</v>
      </c>
      <c r="J256" s="894"/>
      <c r="K256" s="875"/>
    </row>
    <row r="257" spans="1:11" ht="22.5" customHeight="1">
      <c r="A257" s="890" t="s">
        <v>7808</v>
      </c>
      <c r="B257" s="891" t="s">
        <v>7793</v>
      </c>
      <c r="C257" s="892" t="s">
        <v>7492</v>
      </c>
      <c r="D257" s="893">
        <v>2600</v>
      </c>
      <c r="E257" s="893"/>
      <c r="F257" s="893"/>
      <c r="G257" s="893"/>
      <c r="H257" s="894">
        <f t="shared" si="3"/>
        <v>0</v>
      </c>
      <c r="I257" s="892" t="s">
        <v>7549</v>
      </c>
      <c r="J257" s="894"/>
      <c r="K257" s="875"/>
    </row>
    <row r="258" spans="1:11" ht="22.5" customHeight="1">
      <c r="A258" s="890" t="s">
        <v>7809</v>
      </c>
      <c r="B258" s="891" t="s">
        <v>7793</v>
      </c>
      <c r="C258" s="892" t="s">
        <v>7492</v>
      </c>
      <c r="D258" s="893">
        <v>26000</v>
      </c>
      <c r="E258" s="893"/>
      <c r="F258" s="893"/>
      <c r="G258" s="893"/>
      <c r="H258" s="894">
        <f t="shared" si="3"/>
        <v>0</v>
      </c>
      <c r="I258" s="892" t="s">
        <v>7549</v>
      </c>
      <c r="J258" s="894"/>
      <c r="K258" s="875"/>
    </row>
    <row r="259" spans="1:11" ht="22.5" customHeight="1">
      <c r="A259" s="890" t="s">
        <v>7810</v>
      </c>
      <c r="B259" s="891" t="s">
        <v>7793</v>
      </c>
      <c r="C259" s="892" t="s">
        <v>7492</v>
      </c>
      <c r="D259" s="893">
        <v>7800</v>
      </c>
      <c r="E259" s="893"/>
      <c r="F259" s="893"/>
      <c r="G259" s="893"/>
      <c r="H259" s="894">
        <f t="shared" si="3"/>
        <v>0</v>
      </c>
      <c r="I259" s="892" t="s">
        <v>7549</v>
      </c>
      <c r="J259" s="894"/>
      <c r="K259" s="875"/>
    </row>
    <row r="260" spans="1:11" ht="33.75" customHeight="1">
      <c r="A260" s="890" t="s">
        <v>7811</v>
      </c>
      <c r="B260" s="891" t="s">
        <v>7793</v>
      </c>
      <c r="C260" s="892" t="s">
        <v>7492</v>
      </c>
      <c r="D260" s="893">
        <v>10400</v>
      </c>
      <c r="E260" s="893"/>
      <c r="F260" s="893"/>
      <c r="G260" s="893"/>
      <c r="H260" s="894">
        <f t="shared" ref="H260:H323" si="4">IF(ISERROR(F260/E260),0,((F260/E260)*100))</f>
        <v>0</v>
      </c>
      <c r="I260" s="892" t="s">
        <v>7549</v>
      </c>
      <c r="J260" s="894"/>
      <c r="K260" s="875"/>
    </row>
    <row r="261" spans="1:11" ht="22.5" customHeight="1">
      <c r="A261" s="890" t="s">
        <v>7812</v>
      </c>
      <c r="B261" s="891" t="s">
        <v>7793</v>
      </c>
      <c r="C261" s="892" t="s">
        <v>7492</v>
      </c>
      <c r="D261" s="893">
        <v>104000</v>
      </c>
      <c r="E261" s="893"/>
      <c r="F261" s="893"/>
      <c r="G261" s="893"/>
      <c r="H261" s="894">
        <f t="shared" si="4"/>
        <v>0</v>
      </c>
      <c r="I261" s="892" t="s">
        <v>7549</v>
      </c>
      <c r="J261" s="894"/>
      <c r="K261" s="875"/>
    </row>
    <row r="262" spans="1:11" ht="22.5" customHeight="1">
      <c r="A262" s="890" t="s">
        <v>7813</v>
      </c>
      <c r="B262" s="891" t="s">
        <v>7793</v>
      </c>
      <c r="C262" s="892" t="s">
        <v>7492</v>
      </c>
      <c r="D262" s="893">
        <v>52000</v>
      </c>
      <c r="E262" s="893"/>
      <c r="F262" s="893"/>
      <c r="G262" s="893"/>
      <c r="H262" s="894">
        <f t="shared" si="4"/>
        <v>0</v>
      </c>
      <c r="I262" s="892" t="s">
        <v>7549</v>
      </c>
      <c r="J262" s="894"/>
      <c r="K262" s="875"/>
    </row>
    <row r="263" spans="1:11" ht="22.5" customHeight="1">
      <c r="A263" s="890" t="s">
        <v>7814</v>
      </c>
      <c r="B263" s="891" t="s">
        <v>7793</v>
      </c>
      <c r="C263" s="892" t="s">
        <v>7492</v>
      </c>
      <c r="D263" s="893">
        <v>10400</v>
      </c>
      <c r="E263" s="893"/>
      <c r="F263" s="893"/>
      <c r="G263" s="893"/>
      <c r="H263" s="894">
        <f t="shared" si="4"/>
        <v>0</v>
      </c>
      <c r="I263" s="892" t="s">
        <v>7549</v>
      </c>
      <c r="J263" s="894"/>
      <c r="K263" s="875"/>
    </row>
    <row r="264" spans="1:11" ht="22.5" customHeight="1">
      <c r="A264" s="890" t="s">
        <v>7815</v>
      </c>
      <c r="B264" s="891" t="s">
        <v>7793</v>
      </c>
      <c r="C264" s="892" t="s">
        <v>7492</v>
      </c>
      <c r="D264" s="893">
        <v>234000</v>
      </c>
      <c r="E264" s="893"/>
      <c r="F264" s="893"/>
      <c r="G264" s="893"/>
      <c r="H264" s="894">
        <f t="shared" si="4"/>
        <v>0</v>
      </c>
      <c r="I264" s="892" t="s">
        <v>7549</v>
      </c>
      <c r="J264" s="894"/>
      <c r="K264" s="875"/>
    </row>
    <row r="265" spans="1:11" ht="22.5" customHeight="1">
      <c r="A265" s="890" t="s">
        <v>7816</v>
      </c>
      <c r="B265" s="891" t="s">
        <v>7793</v>
      </c>
      <c r="C265" s="892" t="s">
        <v>7492</v>
      </c>
      <c r="D265" s="893">
        <v>70200</v>
      </c>
      <c r="E265" s="893"/>
      <c r="F265" s="893"/>
      <c r="G265" s="893"/>
      <c r="H265" s="894">
        <f t="shared" si="4"/>
        <v>0</v>
      </c>
      <c r="I265" s="892" t="s">
        <v>7549</v>
      </c>
      <c r="J265" s="894"/>
      <c r="K265" s="875"/>
    </row>
    <row r="266" spans="1:11" ht="22.5" customHeight="1">
      <c r="A266" s="890" t="s">
        <v>7817</v>
      </c>
      <c r="B266" s="891" t="s">
        <v>7793</v>
      </c>
      <c r="C266" s="892" t="s">
        <v>7492</v>
      </c>
      <c r="D266" s="893">
        <v>7800</v>
      </c>
      <c r="E266" s="893"/>
      <c r="F266" s="893"/>
      <c r="G266" s="893"/>
      <c r="H266" s="894">
        <f t="shared" si="4"/>
        <v>0</v>
      </c>
      <c r="I266" s="892" t="s">
        <v>7549</v>
      </c>
      <c r="J266" s="894"/>
      <c r="K266" s="875"/>
    </row>
    <row r="267" spans="1:11" ht="22.5" customHeight="1">
      <c r="A267" s="890" t="s">
        <v>7818</v>
      </c>
      <c r="B267" s="891" t="s">
        <v>7793</v>
      </c>
      <c r="C267" s="892" t="s">
        <v>7492</v>
      </c>
      <c r="D267" s="893">
        <v>52000</v>
      </c>
      <c r="E267" s="893"/>
      <c r="F267" s="893"/>
      <c r="G267" s="893"/>
      <c r="H267" s="894">
        <f t="shared" si="4"/>
        <v>0</v>
      </c>
      <c r="I267" s="892" t="s">
        <v>7549</v>
      </c>
      <c r="J267" s="894"/>
      <c r="K267" s="875"/>
    </row>
    <row r="268" spans="1:11" ht="22.5" customHeight="1">
      <c r="A268" s="890" t="s">
        <v>7819</v>
      </c>
      <c r="B268" s="891" t="s">
        <v>7793</v>
      </c>
      <c r="C268" s="892" t="s">
        <v>7492</v>
      </c>
      <c r="D268" s="893">
        <v>2600</v>
      </c>
      <c r="E268" s="893"/>
      <c r="F268" s="893"/>
      <c r="G268" s="893"/>
      <c r="H268" s="894">
        <f t="shared" si="4"/>
        <v>0</v>
      </c>
      <c r="I268" s="892" t="s">
        <v>7549</v>
      </c>
      <c r="J268" s="894"/>
      <c r="K268" s="875"/>
    </row>
    <row r="269" spans="1:11" ht="22.5" customHeight="1">
      <c r="A269" s="890" t="s">
        <v>7820</v>
      </c>
      <c r="B269" s="891" t="s">
        <v>7793</v>
      </c>
      <c r="C269" s="892" t="s">
        <v>7492</v>
      </c>
      <c r="D269" s="893">
        <v>26000</v>
      </c>
      <c r="E269" s="893"/>
      <c r="F269" s="893"/>
      <c r="G269" s="893"/>
      <c r="H269" s="894">
        <f t="shared" si="4"/>
        <v>0</v>
      </c>
      <c r="I269" s="892" t="s">
        <v>7549</v>
      </c>
      <c r="J269" s="894"/>
      <c r="K269" s="875"/>
    </row>
    <row r="270" spans="1:11" ht="22.5" customHeight="1">
      <c r="A270" s="890" t="s">
        <v>7810</v>
      </c>
      <c r="B270" s="891" t="s">
        <v>7793</v>
      </c>
      <c r="C270" s="892" t="s">
        <v>7492</v>
      </c>
      <c r="D270" s="893">
        <v>18200</v>
      </c>
      <c r="E270" s="893"/>
      <c r="F270" s="893"/>
      <c r="G270" s="893"/>
      <c r="H270" s="894">
        <f t="shared" si="4"/>
        <v>0</v>
      </c>
      <c r="I270" s="892" t="s">
        <v>7549</v>
      </c>
      <c r="J270" s="894"/>
      <c r="K270" s="875"/>
    </row>
    <row r="271" spans="1:11" ht="33.75" customHeight="1">
      <c r="A271" s="890" t="s">
        <v>7821</v>
      </c>
      <c r="B271" s="891" t="s">
        <v>7793</v>
      </c>
      <c r="C271" s="892" t="s">
        <v>7492</v>
      </c>
      <c r="D271" s="893">
        <v>5200</v>
      </c>
      <c r="E271" s="893"/>
      <c r="F271" s="893"/>
      <c r="G271" s="893"/>
      <c r="H271" s="894">
        <f t="shared" si="4"/>
        <v>0</v>
      </c>
      <c r="I271" s="892" t="s">
        <v>7549</v>
      </c>
      <c r="J271" s="894"/>
      <c r="K271" s="875"/>
    </row>
    <row r="272" spans="1:11" ht="22.5" customHeight="1">
      <c r="A272" s="890" t="s">
        <v>7822</v>
      </c>
      <c r="B272" s="891" t="s">
        <v>7793</v>
      </c>
      <c r="C272" s="892" t="s">
        <v>7492</v>
      </c>
      <c r="D272" s="893">
        <v>153400</v>
      </c>
      <c r="E272" s="893"/>
      <c r="F272" s="893"/>
      <c r="G272" s="893"/>
      <c r="H272" s="894">
        <f t="shared" si="4"/>
        <v>0</v>
      </c>
      <c r="I272" s="892" t="s">
        <v>7549</v>
      </c>
      <c r="J272" s="894"/>
      <c r="K272" s="875"/>
    </row>
    <row r="273" spans="1:11" ht="33.75" customHeight="1">
      <c r="A273" s="890" t="s">
        <v>7823</v>
      </c>
      <c r="B273" s="891" t="s">
        <v>7824</v>
      </c>
      <c r="C273" s="892" t="s">
        <v>7492</v>
      </c>
      <c r="D273" s="893">
        <v>53200</v>
      </c>
      <c r="E273" s="893"/>
      <c r="F273" s="893"/>
      <c r="G273" s="893"/>
      <c r="H273" s="894">
        <f t="shared" si="4"/>
        <v>0</v>
      </c>
      <c r="I273" s="892" t="s">
        <v>7549</v>
      </c>
      <c r="J273" s="894"/>
      <c r="K273" s="875"/>
    </row>
    <row r="274" spans="1:11" ht="22.5" customHeight="1">
      <c r="A274" s="890" t="s">
        <v>7825</v>
      </c>
      <c r="B274" s="891" t="s">
        <v>7826</v>
      </c>
      <c r="C274" s="892" t="s">
        <v>7492</v>
      </c>
      <c r="D274" s="893">
        <v>340000</v>
      </c>
      <c r="E274" s="893"/>
      <c r="F274" s="893"/>
      <c r="G274" s="893"/>
      <c r="H274" s="894">
        <f t="shared" si="4"/>
        <v>0</v>
      </c>
      <c r="I274" s="892" t="s">
        <v>7549</v>
      </c>
      <c r="J274" s="894"/>
      <c r="K274" s="875"/>
    </row>
    <row r="275" spans="1:11" ht="22.5" customHeight="1">
      <c r="A275" s="890" t="s">
        <v>7827</v>
      </c>
      <c r="B275" s="891" t="s">
        <v>7765</v>
      </c>
      <c r="C275" s="892" t="s">
        <v>7492</v>
      </c>
      <c r="D275" s="893">
        <v>578000</v>
      </c>
      <c r="E275" s="893"/>
      <c r="F275" s="893"/>
      <c r="G275" s="893"/>
      <c r="H275" s="894">
        <f t="shared" si="4"/>
        <v>0</v>
      </c>
      <c r="I275" s="892" t="s">
        <v>7549</v>
      </c>
      <c r="J275" s="894"/>
      <c r="K275" s="875"/>
    </row>
    <row r="276" spans="1:11" ht="22.5" customHeight="1">
      <c r="A276" s="890" t="s">
        <v>7828</v>
      </c>
      <c r="B276" s="891" t="s">
        <v>7829</v>
      </c>
      <c r="C276" s="892" t="s">
        <v>7492</v>
      </c>
      <c r="D276" s="893">
        <v>578000</v>
      </c>
      <c r="E276" s="893"/>
      <c r="F276" s="893"/>
      <c r="G276" s="893"/>
      <c r="H276" s="894">
        <f t="shared" si="4"/>
        <v>0</v>
      </c>
      <c r="I276" s="892" t="s">
        <v>7549</v>
      </c>
      <c r="J276" s="894"/>
      <c r="K276" s="875"/>
    </row>
    <row r="277" spans="1:11" ht="22.5" customHeight="1">
      <c r="A277" s="890" t="s">
        <v>7830</v>
      </c>
      <c r="B277" s="891" t="s">
        <v>7561</v>
      </c>
      <c r="C277" s="892" t="s">
        <v>7492</v>
      </c>
      <c r="D277" s="893">
        <v>517000</v>
      </c>
      <c r="E277" s="893"/>
      <c r="F277" s="893"/>
      <c r="G277" s="893"/>
      <c r="H277" s="894">
        <f t="shared" si="4"/>
        <v>0</v>
      </c>
      <c r="I277" s="892" t="s">
        <v>7549</v>
      </c>
      <c r="J277" s="894"/>
      <c r="K277" s="875"/>
    </row>
    <row r="278" spans="1:11" ht="33.75" customHeight="1">
      <c r="A278" s="890" t="s">
        <v>7831</v>
      </c>
      <c r="B278" s="891" t="s">
        <v>7561</v>
      </c>
      <c r="C278" s="892" t="s">
        <v>7492</v>
      </c>
      <c r="D278" s="893">
        <v>376000</v>
      </c>
      <c r="E278" s="893"/>
      <c r="F278" s="893"/>
      <c r="G278" s="893"/>
      <c r="H278" s="894">
        <f t="shared" si="4"/>
        <v>0</v>
      </c>
      <c r="I278" s="892" t="s">
        <v>7549</v>
      </c>
      <c r="J278" s="894"/>
      <c r="K278" s="875"/>
    </row>
    <row r="279" spans="1:11" ht="22.5" customHeight="1">
      <c r="A279" s="890" t="s">
        <v>7832</v>
      </c>
      <c r="B279" s="891" t="s">
        <v>7833</v>
      </c>
      <c r="C279" s="892" t="s">
        <v>7492</v>
      </c>
      <c r="D279" s="893">
        <v>137500</v>
      </c>
      <c r="E279" s="893"/>
      <c r="F279" s="893"/>
      <c r="G279" s="893"/>
      <c r="H279" s="894">
        <f t="shared" si="4"/>
        <v>0</v>
      </c>
      <c r="I279" s="892" t="s">
        <v>7549</v>
      </c>
      <c r="J279" s="894"/>
      <c r="K279" s="875"/>
    </row>
    <row r="280" spans="1:11" ht="33.75" customHeight="1">
      <c r="A280" s="890" t="s">
        <v>7834</v>
      </c>
      <c r="B280" s="891" t="s">
        <v>7835</v>
      </c>
      <c r="C280" s="892" t="s">
        <v>7492</v>
      </c>
      <c r="D280" s="893">
        <v>440000</v>
      </c>
      <c r="E280" s="893"/>
      <c r="F280" s="893"/>
      <c r="G280" s="893"/>
      <c r="H280" s="894">
        <f t="shared" si="4"/>
        <v>0</v>
      </c>
      <c r="I280" s="892" t="s">
        <v>7549</v>
      </c>
      <c r="J280" s="894"/>
      <c r="K280" s="875"/>
    </row>
    <row r="281" spans="1:11" ht="33.75" customHeight="1">
      <c r="A281" s="890" t="s">
        <v>7836</v>
      </c>
      <c r="B281" s="891" t="s">
        <v>7835</v>
      </c>
      <c r="C281" s="892" t="s">
        <v>7492</v>
      </c>
      <c r="D281" s="893">
        <v>412500</v>
      </c>
      <c r="E281" s="893"/>
      <c r="F281" s="893"/>
      <c r="G281" s="893"/>
      <c r="H281" s="894">
        <f t="shared" si="4"/>
        <v>0</v>
      </c>
      <c r="I281" s="892" t="s">
        <v>7549</v>
      </c>
      <c r="J281" s="894"/>
      <c r="K281" s="875"/>
    </row>
    <row r="282" spans="1:11" ht="22.5" customHeight="1">
      <c r="A282" s="890" t="s">
        <v>7837</v>
      </c>
      <c r="B282" s="891" t="s">
        <v>7791</v>
      </c>
      <c r="C282" s="892" t="s">
        <v>7492</v>
      </c>
      <c r="D282" s="893">
        <v>84000</v>
      </c>
      <c r="E282" s="893"/>
      <c r="F282" s="893"/>
      <c r="G282" s="893"/>
      <c r="H282" s="894">
        <f t="shared" si="4"/>
        <v>0</v>
      </c>
      <c r="I282" s="892" t="s">
        <v>7549</v>
      </c>
      <c r="J282" s="894"/>
      <c r="K282" s="875"/>
    </row>
    <row r="283" spans="1:11" ht="22.5" customHeight="1">
      <c r="A283" s="890" t="s">
        <v>7838</v>
      </c>
      <c r="B283" s="891" t="s">
        <v>7791</v>
      </c>
      <c r="C283" s="892" t="s">
        <v>7492</v>
      </c>
      <c r="D283" s="893">
        <v>84000</v>
      </c>
      <c r="E283" s="893"/>
      <c r="F283" s="893"/>
      <c r="G283" s="893"/>
      <c r="H283" s="894">
        <f t="shared" si="4"/>
        <v>0</v>
      </c>
      <c r="I283" s="892" t="s">
        <v>7549</v>
      </c>
      <c r="J283" s="894"/>
      <c r="K283" s="875"/>
    </row>
    <row r="284" spans="1:11" ht="22.5" customHeight="1">
      <c r="A284" s="890" t="s">
        <v>7839</v>
      </c>
      <c r="B284" s="891" t="s">
        <v>7791</v>
      </c>
      <c r="C284" s="892" t="s">
        <v>7492</v>
      </c>
      <c r="D284" s="893">
        <v>70000</v>
      </c>
      <c r="E284" s="893"/>
      <c r="F284" s="893"/>
      <c r="G284" s="893"/>
      <c r="H284" s="894">
        <f t="shared" si="4"/>
        <v>0</v>
      </c>
      <c r="I284" s="892" t="s">
        <v>7549</v>
      </c>
      <c r="J284" s="894"/>
      <c r="K284" s="875"/>
    </row>
    <row r="285" spans="1:11" ht="22.5" customHeight="1">
      <c r="A285" s="890" t="s">
        <v>7840</v>
      </c>
      <c r="B285" s="891" t="s">
        <v>7841</v>
      </c>
      <c r="C285" s="892" t="s">
        <v>7492</v>
      </c>
      <c r="D285" s="893">
        <v>84000</v>
      </c>
      <c r="E285" s="893"/>
      <c r="F285" s="893"/>
      <c r="G285" s="893"/>
      <c r="H285" s="894">
        <f t="shared" si="4"/>
        <v>0</v>
      </c>
      <c r="I285" s="892" t="s">
        <v>7549</v>
      </c>
      <c r="J285" s="894"/>
      <c r="K285" s="875"/>
    </row>
    <row r="286" spans="1:11" ht="22.5" customHeight="1">
      <c r="A286" s="890" t="s">
        <v>7842</v>
      </c>
      <c r="B286" s="891" t="s">
        <v>7791</v>
      </c>
      <c r="C286" s="892" t="s">
        <v>7492</v>
      </c>
      <c r="D286" s="893">
        <v>84000</v>
      </c>
      <c r="E286" s="893"/>
      <c r="F286" s="893"/>
      <c r="G286" s="893"/>
      <c r="H286" s="894">
        <f t="shared" si="4"/>
        <v>0</v>
      </c>
      <c r="I286" s="892" t="s">
        <v>7549</v>
      </c>
      <c r="J286" s="894"/>
      <c r="K286" s="875"/>
    </row>
    <row r="287" spans="1:11" ht="22.5" customHeight="1">
      <c r="A287" s="890" t="s">
        <v>7843</v>
      </c>
      <c r="B287" s="891" t="s">
        <v>7844</v>
      </c>
      <c r="C287" s="892" t="s">
        <v>7492</v>
      </c>
      <c r="D287" s="893">
        <v>5600</v>
      </c>
      <c r="E287" s="893"/>
      <c r="F287" s="893"/>
      <c r="G287" s="893"/>
      <c r="H287" s="894">
        <f t="shared" si="4"/>
        <v>0</v>
      </c>
      <c r="I287" s="892" t="s">
        <v>7549</v>
      </c>
      <c r="J287" s="894"/>
      <c r="K287" s="875"/>
    </row>
    <row r="288" spans="1:11" ht="22.5" customHeight="1">
      <c r="A288" s="890" t="s">
        <v>7845</v>
      </c>
      <c r="B288" s="891" t="s">
        <v>7565</v>
      </c>
      <c r="C288" s="892" t="s">
        <v>7492</v>
      </c>
      <c r="D288" s="893">
        <v>483756</v>
      </c>
      <c r="E288" s="893"/>
      <c r="F288" s="893"/>
      <c r="G288" s="893"/>
      <c r="H288" s="894">
        <f t="shared" si="4"/>
        <v>0</v>
      </c>
      <c r="I288" s="892" t="s">
        <v>7549</v>
      </c>
      <c r="J288" s="894"/>
      <c r="K288" s="875"/>
    </row>
    <row r="289" spans="1:11" ht="22.5" customHeight="1">
      <c r="A289" s="890" t="s">
        <v>7846</v>
      </c>
      <c r="B289" s="891" t="s">
        <v>7847</v>
      </c>
      <c r="C289" s="892" t="s">
        <v>7492</v>
      </c>
      <c r="D289" s="893">
        <v>483756</v>
      </c>
      <c r="E289" s="893"/>
      <c r="F289" s="893"/>
      <c r="G289" s="893"/>
      <c r="H289" s="894">
        <f t="shared" si="4"/>
        <v>0</v>
      </c>
      <c r="I289" s="892" t="s">
        <v>7549</v>
      </c>
      <c r="J289" s="894"/>
      <c r="K289" s="875"/>
    </row>
    <row r="290" spans="1:11" ht="22.5" customHeight="1">
      <c r="A290" s="890" t="s">
        <v>7848</v>
      </c>
      <c r="B290" s="891" t="s">
        <v>7849</v>
      </c>
      <c r="C290" s="892" t="s">
        <v>7492</v>
      </c>
      <c r="D290" s="893">
        <v>19500</v>
      </c>
      <c r="E290" s="893"/>
      <c r="F290" s="893"/>
      <c r="G290" s="893"/>
      <c r="H290" s="894">
        <f t="shared" si="4"/>
        <v>0</v>
      </c>
      <c r="I290" s="892" t="s">
        <v>7549</v>
      </c>
      <c r="J290" s="894"/>
      <c r="K290" s="875"/>
    </row>
    <row r="291" spans="1:11" ht="22.5" customHeight="1">
      <c r="A291" s="890" t="s">
        <v>7850</v>
      </c>
      <c r="B291" s="891" t="s">
        <v>7849</v>
      </c>
      <c r="C291" s="892" t="s">
        <v>7492</v>
      </c>
      <c r="D291" s="893">
        <v>39000</v>
      </c>
      <c r="E291" s="893"/>
      <c r="F291" s="893"/>
      <c r="G291" s="893"/>
      <c r="H291" s="894">
        <f t="shared" si="4"/>
        <v>0</v>
      </c>
      <c r="I291" s="892" t="s">
        <v>7549</v>
      </c>
      <c r="J291" s="894"/>
      <c r="K291" s="875"/>
    </row>
    <row r="292" spans="1:11" ht="22.5" customHeight="1">
      <c r="A292" s="890" t="s">
        <v>7851</v>
      </c>
      <c r="B292" s="891" t="s">
        <v>7849</v>
      </c>
      <c r="C292" s="892" t="s">
        <v>7492</v>
      </c>
      <c r="D292" s="893">
        <v>19500</v>
      </c>
      <c r="E292" s="893"/>
      <c r="F292" s="893"/>
      <c r="G292" s="893"/>
      <c r="H292" s="894">
        <f t="shared" si="4"/>
        <v>0</v>
      </c>
      <c r="I292" s="892" t="s">
        <v>7549</v>
      </c>
      <c r="J292" s="894"/>
      <c r="K292" s="875"/>
    </row>
    <row r="293" spans="1:11" ht="22.5" customHeight="1">
      <c r="A293" s="890" t="s">
        <v>7852</v>
      </c>
      <c r="B293" s="891" t="s">
        <v>7849</v>
      </c>
      <c r="C293" s="892" t="s">
        <v>7492</v>
      </c>
      <c r="D293" s="893">
        <v>39000</v>
      </c>
      <c r="E293" s="893"/>
      <c r="F293" s="893"/>
      <c r="G293" s="893"/>
      <c r="H293" s="894">
        <f t="shared" si="4"/>
        <v>0</v>
      </c>
      <c r="I293" s="892" t="s">
        <v>7549</v>
      </c>
      <c r="J293" s="894"/>
      <c r="K293" s="875"/>
    </row>
    <row r="294" spans="1:11" ht="22.5" customHeight="1">
      <c r="A294" s="890" t="s">
        <v>7853</v>
      </c>
      <c r="B294" s="891" t="s">
        <v>7849</v>
      </c>
      <c r="C294" s="892" t="s">
        <v>7492</v>
      </c>
      <c r="D294" s="893">
        <v>39000</v>
      </c>
      <c r="E294" s="893"/>
      <c r="F294" s="893"/>
      <c r="G294" s="893"/>
      <c r="H294" s="894">
        <f t="shared" si="4"/>
        <v>0</v>
      </c>
      <c r="I294" s="892" t="s">
        <v>7549</v>
      </c>
      <c r="J294" s="894"/>
      <c r="K294" s="875"/>
    </row>
    <row r="295" spans="1:11" ht="22.5" customHeight="1">
      <c r="A295" s="890" t="s">
        <v>7854</v>
      </c>
      <c r="B295" s="891" t="s">
        <v>7849</v>
      </c>
      <c r="C295" s="892" t="s">
        <v>7492</v>
      </c>
      <c r="D295" s="893">
        <v>58500</v>
      </c>
      <c r="E295" s="893"/>
      <c r="F295" s="893"/>
      <c r="G295" s="893"/>
      <c r="H295" s="894">
        <f t="shared" si="4"/>
        <v>0</v>
      </c>
      <c r="I295" s="892" t="s">
        <v>7549</v>
      </c>
      <c r="J295" s="894"/>
      <c r="K295" s="875"/>
    </row>
    <row r="296" spans="1:11" ht="22.5" customHeight="1">
      <c r="A296" s="890" t="s">
        <v>7855</v>
      </c>
      <c r="B296" s="891" t="s">
        <v>7849</v>
      </c>
      <c r="C296" s="892" t="s">
        <v>7492</v>
      </c>
      <c r="D296" s="893">
        <v>19500</v>
      </c>
      <c r="E296" s="893"/>
      <c r="F296" s="893"/>
      <c r="G296" s="893"/>
      <c r="H296" s="894">
        <f t="shared" si="4"/>
        <v>0</v>
      </c>
      <c r="I296" s="892" t="s">
        <v>7549</v>
      </c>
      <c r="J296" s="894"/>
      <c r="K296" s="875"/>
    </row>
    <row r="297" spans="1:11" ht="22.5" customHeight="1">
      <c r="A297" s="890" t="s">
        <v>7856</v>
      </c>
      <c r="B297" s="891" t="s">
        <v>7857</v>
      </c>
      <c r="C297" s="892" t="s">
        <v>7492</v>
      </c>
      <c r="D297" s="893">
        <v>370500</v>
      </c>
      <c r="E297" s="893"/>
      <c r="F297" s="893"/>
      <c r="G297" s="893"/>
      <c r="H297" s="894">
        <f t="shared" si="4"/>
        <v>0</v>
      </c>
      <c r="I297" s="892" t="s">
        <v>7549</v>
      </c>
      <c r="J297" s="894"/>
      <c r="K297" s="875"/>
    </row>
    <row r="298" spans="1:11" ht="22.5" customHeight="1">
      <c r="A298" s="890" t="s">
        <v>7858</v>
      </c>
      <c r="B298" s="891" t="s">
        <v>7859</v>
      </c>
      <c r="C298" s="892" t="s">
        <v>7492</v>
      </c>
      <c r="D298" s="893">
        <v>412500</v>
      </c>
      <c r="E298" s="893"/>
      <c r="F298" s="893"/>
      <c r="G298" s="893"/>
      <c r="H298" s="894">
        <f t="shared" si="4"/>
        <v>0</v>
      </c>
      <c r="I298" s="892" t="s">
        <v>7549</v>
      </c>
      <c r="J298" s="894"/>
      <c r="K298" s="875"/>
    </row>
    <row r="299" spans="1:11" ht="33.75" customHeight="1">
      <c r="A299" s="890" t="s">
        <v>7860</v>
      </c>
      <c r="B299" s="891" t="s">
        <v>7859</v>
      </c>
      <c r="C299" s="892" t="s">
        <v>7492</v>
      </c>
      <c r="D299" s="893">
        <v>412500</v>
      </c>
      <c r="E299" s="893"/>
      <c r="F299" s="893"/>
      <c r="G299" s="893"/>
      <c r="H299" s="894">
        <f t="shared" si="4"/>
        <v>0</v>
      </c>
      <c r="I299" s="892" t="s">
        <v>7549</v>
      </c>
      <c r="J299" s="894"/>
      <c r="K299" s="875"/>
    </row>
    <row r="300" spans="1:11" ht="22.5" customHeight="1">
      <c r="A300" s="890" t="s">
        <v>7861</v>
      </c>
      <c r="B300" s="891" t="s">
        <v>7862</v>
      </c>
      <c r="C300" s="892" t="s">
        <v>7492</v>
      </c>
      <c r="D300" s="893">
        <v>275000</v>
      </c>
      <c r="E300" s="893"/>
      <c r="F300" s="893"/>
      <c r="G300" s="893"/>
      <c r="H300" s="894">
        <f t="shared" si="4"/>
        <v>0</v>
      </c>
      <c r="I300" s="892" t="s">
        <v>7549</v>
      </c>
      <c r="J300" s="894"/>
      <c r="K300" s="875"/>
    </row>
    <row r="301" spans="1:11" ht="22.5" customHeight="1">
      <c r="A301" s="890" t="s">
        <v>7863</v>
      </c>
      <c r="B301" s="891" t="s">
        <v>7862</v>
      </c>
      <c r="C301" s="892" t="s">
        <v>7492</v>
      </c>
      <c r="D301" s="893">
        <v>275000</v>
      </c>
      <c r="E301" s="893"/>
      <c r="F301" s="893"/>
      <c r="G301" s="893"/>
      <c r="H301" s="894">
        <f t="shared" si="4"/>
        <v>0</v>
      </c>
      <c r="I301" s="892" t="s">
        <v>7549</v>
      </c>
      <c r="J301" s="894"/>
      <c r="K301" s="875"/>
    </row>
    <row r="302" spans="1:11" ht="22.5" customHeight="1">
      <c r="A302" s="890" t="s">
        <v>7864</v>
      </c>
      <c r="B302" s="891" t="s">
        <v>7865</v>
      </c>
      <c r="C302" s="892" t="s">
        <v>7492</v>
      </c>
      <c r="D302" s="893">
        <v>275000</v>
      </c>
      <c r="E302" s="893"/>
      <c r="F302" s="893"/>
      <c r="G302" s="893"/>
      <c r="H302" s="894">
        <f t="shared" si="4"/>
        <v>0</v>
      </c>
      <c r="I302" s="892" t="s">
        <v>7549</v>
      </c>
      <c r="J302" s="894"/>
      <c r="K302" s="875"/>
    </row>
    <row r="303" spans="1:11" ht="22.5" customHeight="1">
      <c r="A303" s="890" t="s">
        <v>7866</v>
      </c>
      <c r="B303" s="891" t="s">
        <v>7646</v>
      </c>
      <c r="C303" s="892" t="s">
        <v>7492</v>
      </c>
      <c r="D303" s="893">
        <v>550000</v>
      </c>
      <c r="E303" s="893"/>
      <c r="F303" s="893"/>
      <c r="G303" s="893"/>
      <c r="H303" s="894">
        <f t="shared" si="4"/>
        <v>0</v>
      </c>
      <c r="I303" s="892" t="s">
        <v>7549</v>
      </c>
      <c r="J303" s="894"/>
      <c r="K303" s="875"/>
    </row>
    <row r="304" spans="1:11" ht="33.75" customHeight="1">
      <c r="A304" s="890" t="s">
        <v>7867</v>
      </c>
      <c r="B304" s="891" t="s">
        <v>7868</v>
      </c>
      <c r="C304" s="892" t="s">
        <v>7492</v>
      </c>
      <c r="D304" s="893">
        <v>412500</v>
      </c>
      <c r="E304" s="893"/>
      <c r="F304" s="893"/>
      <c r="G304" s="893"/>
      <c r="H304" s="894">
        <f t="shared" si="4"/>
        <v>0</v>
      </c>
      <c r="I304" s="892" t="s">
        <v>7549</v>
      </c>
      <c r="J304" s="894"/>
      <c r="K304" s="875"/>
    </row>
    <row r="305" spans="1:11" ht="22.5" customHeight="1">
      <c r="A305" s="890" t="s">
        <v>7869</v>
      </c>
      <c r="B305" s="891" t="s">
        <v>7870</v>
      </c>
      <c r="C305" s="892" t="s">
        <v>7492</v>
      </c>
      <c r="D305" s="893">
        <v>275000</v>
      </c>
      <c r="E305" s="893"/>
      <c r="F305" s="893"/>
      <c r="G305" s="893"/>
      <c r="H305" s="894">
        <f t="shared" si="4"/>
        <v>0</v>
      </c>
      <c r="I305" s="892" t="s">
        <v>7549</v>
      </c>
      <c r="J305" s="894"/>
      <c r="K305" s="875"/>
    </row>
    <row r="306" spans="1:11" ht="22.5" customHeight="1">
      <c r="A306" s="890" t="s">
        <v>7871</v>
      </c>
      <c r="B306" s="891" t="s">
        <v>7870</v>
      </c>
      <c r="C306" s="892" t="s">
        <v>7492</v>
      </c>
      <c r="D306" s="893">
        <v>467500</v>
      </c>
      <c r="E306" s="893"/>
      <c r="F306" s="893"/>
      <c r="G306" s="893"/>
      <c r="H306" s="894">
        <f t="shared" si="4"/>
        <v>0</v>
      </c>
      <c r="I306" s="892" t="s">
        <v>7549</v>
      </c>
      <c r="J306" s="894"/>
      <c r="K306" s="875"/>
    </row>
    <row r="307" spans="1:11" ht="33.75" customHeight="1">
      <c r="A307" s="890" t="s">
        <v>7872</v>
      </c>
      <c r="B307" s="891" t="s">
        <v>7873</v>
      </c>
      <c r="C307" s="892" t="s">
        <v>7492</v>
      </c>
      <c r="D307" s="893">
        <v>275000</v>
      </c>
      <c r="E307" s="893"/>
      <c r="F307" s="893"/>
      <c r="G307" s="893"/>
      <c r="H307" s="894">
        <f t="shared" si="4"/>
        <v>0</v>
      </c>
      <c r="I307" s="892" t="s">
        <v>7549</v>
      </c>
      <c r="J307" s="894"/>
      <c r="K307" s="875"/>
    </row>
    <row r="308" spans="1:11" ht="33.75" customHeight="1">
      <c r="A308" s="890" t="s">
        <v>7874</v>
      </c>
      <c r="B308" s="891" t="s">
        <v>7873</v>
      </c>
      <c r="C308" s="892" t="s">
        <v>7492</v>
      </c>
      <c r="D308" s="893">
        <v>275000</v>
      </c>
      <c r="E308" s="893"/>
      <c r="F308" s="893"/>
      <c r="G308" s="893"/>
      <c r="H308" s="894">
        <f t="shared" si="4"/>
        <v>0</v>
      </c>
      <c r="I308" s="892" t="s">
        <v>7549</v>
      </c>
      <c r="J308" s="894"/>
      <c r="K308" s="875"/>
    </row>
    <row r="309" spans="1:11" ht="22.5" customHeight="1">
      <c r="A309" s="890" t="s">
        <v>7875</v>
      </c>
      <c r="B309" s="891" t="s">
        <v>7588</v>
      </c>
      <c r="C309" s="892" t="s">
        <v>7492</v>
      </c>
      <c r="D309" s="893">
        <v>275000</v>
      </c>
      <c r="E309" s="893"/>
      <c r="F309" s="893"/>
      <c r="G309" s="893"/>
      <c r="H309" s="894">
        <f t="shared" si="4"/>
        <v>0</v>
      </c>
      <c r="I309" s="892" t="s">
        <v>7549</v>
      </c>
      <c r="J309" s="894"/>
      <c r="K309" s="875"/>
    </row>
    <row r="310" spans="1:11" ht="22.5" customHeight="1">
      <c r="A310" s="890" t="s">
        <v>7876</v>
      </c>
      <c r="B310" s="891" t="s">
        <v>7588</v>
      </c>
      <c r="C310" s="892" t="s">
        <v>7492</v>
      </c>
      <c r="D310" s="893">
        <v>275000</v>
      </c>
      <c r="E310" s="893"/>
      <c r="F310" s="893"/>
      <c r="G310" s="893"/>
      <c r="H310" s="894">
        <f t="shared" si="4"/>
        <v>0</v>
      </c>
      <c r="I310" s="892" t="s">
        <v>7549</v>
      </c>
      <c r="J310" s="894"/>
      <c r="K310" s="875"/>
    </row>
    <row r="311" spans="1:11" ht="22.5" customHeight="1">
      <c r="A311" s="890" t="s">
        <v>7877</v>
      </c>
      <c r="B311" s="891" t="s">
        <v>7660</v>
      </c>
      <c r="C311" s="892" t="s">
        <v>7492</v>
      </c>
      <c r="D311" s="893">
        <v>26000</v>
      </c>
      <c r="E311" s="893"/>
      <c r="F311" s="893"/>
      <c r="G311" s="893"/>
      <c r="H311" s="894">
        <f t="shared" si="4"/>
        <v>0</v>
      </c>
      <c r="I311" s="892" t="s">
        <v>7549</v>
      </c>
      <c r="J311" s="894"/>
      <c r="K311" s="875"/>
    </row>
    <row r="312" spans="1:11" ht="22.5" customHeight="1">
      <c r="A312" s="890" t="s">
        <v>7878</v>
      </c>
      <c r="B312" s="891" t="s">
        <v>7733</v>
      </c>
      <c r="C312" s="892" t="s">
        <v>7492</v>
      </c>
      <c r="D312" s="893">
        <v>275000</v>
      </c>
      <c r="E312" s="893"/>
      <c r="F312" s="893"/>
      <c r="G312" s="893"/>
      <c r="H312" s="894">
        <f t="shared" si="4"/>
        <v>0</v>
      </c>
      <c r="I312" s="892" t="s">
        <v>7549</v>
      </c>
      <c r="J312" s="894"/>
      <c r="K312" s="875"/>
    </row>
    <row r="313" spans="1:11" ht="22.5" customHeight="1">
      <c r="A313" s="890" t="s">
        <v>7879</v>
      </c>
      <c r="B313" s="891" t="s">
        <v>7660</v>
      </c>
      <c r="C313" s="892" t="s">
        <v>7492</v>
      </c>
      <c r="D313" s="893">
        <v>10400</v>
      </c>
      <c r="E313" s="893"/>
      <c r="F313" s="893"/>
      <c r="G313" s="893"/>
      <c r="H313" s="894">
        <f t="shared" si="4"/>
        <v>0</v>
      </c>
      <c r="I313" s="892" t="s">
        <v>7549</v>
      </c>
      <c r="J313" s="894"/>
      <c r="K313" s="875"/>
    </row>
    <row r="314" spans="1:11" ht="22.5" customHeight="1">
      <c r="A314" s="890" t="s">
        <v>7880</v>
      </c>
      <c r="B314" s="891" t="s">
        <v>7733</v>
      </c>
      <c r="C314" s="892" t="s">
        <v>7492</v>
      </c>
      <c r="D314" s="893">
        <v>275000</v>
      </c>
      <c r="E314" s="893"/>
      <c r="F314" s="893"/>
      <c r="G314" s="893"/>
      <c r="H314" s="894">
        <f t="shared" si="4"/>
        <v>0</v>
      </c>
      <c r="I314" s="892" t="s">
        <v>7549</v>
      </c>
      <c r="J314" s="894"/>
      <c r="K314" s="875"/>
    </row>
    <row r="315" spans="1:11" ht="33.75" customHeight="1">
      <c r="A315" s="890" t="s">
        <v>7881</v>
      </c>
      <c r="B315" s="891" t="s">
        <v>7793</v>
      </c>
      <c r="C315" s="892" t="s">
        <v>7492</v>
      </c>
      <c r="D315" s="893">
        <v>399436</v>
      </c>
      <c r="E315" s="893"/>
      <c r="F315" s="893"/>
      <c r="G315" s="893"/>
      <c r="H315" s="894">
        <f t="shared" si="4"/>
        <v>0</v>
      </c>
      <c r="I315" s="892" t="s">
        <v>7549</v>
      </c>
      <c r="J315" s="894"/>
      <c r="K315" s="875"/>
    </row>
    <row r="316" spans="1:11" ht="33.75" customHeight="1">
      <c r="A316" s="890" t="s">
        <v>7882</v>
      </c>
      <c r="B316" s="891" t="s">
        <v>7699</v>
      </c>
      <c r="C316" s="892" t="s">
        <v>7492</v>
      </c>
      <c r="D316" s="893">
        <v>133145</v>
      </c>
      <c r="E316" s="893"/>
      <c r="F316" s="893"/>
      <c r="G316" s="893"/>
      <c r="H316" s="894">
        <f t="shared" si="4"/>
        <v>0</v>
      </c>
      <c r="I316" s="892" t="s">
        <v>7549</v>
      </c>
      <c r="J316" s="894"/>
      <c r="K316" s="875"/>
    </row>
    <row r="317" spans="1:11" ht="33.75" customHeight="1">
      <c r="A317" s="890" t="s">
        <v>7883</v>
      </c>
      <c r="B317" s="891" t="s">
        <v>7884</v>
      </c>
      <c r="C317" s="892" t="s">
        <v>7492</v>
      </c>
      <c r="D317" s="893">
        <v>932019</v>
      </c>
      <c r="E317" s="893"/>
      <c r="F317" s="893"/>
      <c r="G317" s="893"/>
      <c r="H317" s="894">
        <f t="shared" si="4"/>
        <v>0</v>
      </c>
      <c r="I317" s="892" t="s">
        <v>7549</v>
      </c>
      <c r="J317" s="894"/>
      <c r="K317" s="875"/>
    </row>
    <row r="318" spans="1:11" ht="33.75" customHeight="1">
      <c r="A318" s="890" t="s">
        <v>7885</v>
      </c>
      <c r="B318" s="891" t="s">
        <v>7884</v>
      </c>
      <c r="C318" s="892" t="s">
        <v>7492</v>
      </c>
      <c r="D318" s="893">
        <v>399436</v>
      </c>
      <c r="E318" s="893"/>
      <c r="F318" s="893"/>
      <c r="G318" s="893"/>
      <c r="H318" s="894">
        <f t="shared" si="4"/>
        <v>0</v>
      </c>
      <c r="I318" s="892" t="s">
        <v>7549</v>
      </c>
      <c r="J318" s="894"/>
      <c r="K318" s="875"/>
    </row>
    <row r="319" spans="1:11" ht="22.5" customHeight="1">
      <c r="A319" s="890" t="s">
        <v>7886</v>
      </c>
      <c r="B319" s="891" t="s">
        <v>7865</v>
      </c>
      <c r="C319" s="892" t="s">
        <v>7492</v>
      </c>
      <c r="D319" s="893">
        <v>1966500</v>
      </c>
      <c r="E319" s="893"/>
      <c r="F319" s="893"/>
      <c r="G319" s="893"/>
      <c r="H319" s="894">
        <f t="shared" si="4"/>
        <v>0</v>
      </c>
      <c r="I319" s="892" t="s">
        <v>7549</v>
      </c>
      <c r="J319" s="894"/>
      <c r="K319" s="875"/>
    </row>
    <row r="320" spans="1:11" ht="22.5" customHeight="1">
      <c r="A320" s="890" t="s">
        <v>7887</v>
      </c>
      <c r="B320" s="891" t="s">
        <v>7585</v>
      </c>
      <c r="C320" s="892" t="s">
        <v>7492</v>
      </c>
      <c r="D320" s="893">
        <v>587500</v>
      </c>
      <c r="E320" s="893"/>
      <c r="F320" s="893"/>
      <c r="G320" s="893"/>
      <c r="H320" s="894">
        <f t="shared" si="4"/>
        <v>0</v>
      </c>
      <c r="I320" s="892" t="s">
        <v>7549</v>
      </c>
      <c r="J320" s="894"/>
      <c r="K320" s="875"/>
    </row>
    <row r="321" spans="1:11" ht="22.5" customHeight="1">
      <c r="A321" s="890" t="s">
        <v>7888</v>
      </c>
      <c r="B321" s="891" t="s">
        <v>7692</v>
      </c>
      <c r="C321" s="892" t="s">
        <v>7492</v>
      </c>
      <c r="D321" s="893">
        <v>32200</v>
      </c>
      <c r="E321" s="893"/>
      <c r="F321" s="893"/>
      <c r="G321" s="893"/>
      <c r="H321" s="894">
        <f t="shared" si="4"/>
        <v>0</v>
      </c>
      <c r="I321" s="892" t="s">
        <v>7549</v>
      </c>
      <c r="J321" s="894"/>
      <c r="K321" s="875"/>
    </row>
    <row r="322" spans="1:11" ht="22.5" customHeight="1">
      <c r="A322" s="890" t="s">
        <v>7889</v>
      </c>
      <c r="B322" s="891" t="s">
        <v>7692</v>
      </c>
      <c r="C322" s="892" t="s">
        <v>7492</v>
      </c>
      <c r="D322" s="893">
        <v>13000</v>
      </c>
      <c r="E322" s="893"/>
      <c r="F322" s="893"/>
      <c r="G322" s="893"/>
      <c r="H322" s="894">
        <f t="shared" si="4"/>
        <v>0</v>
      </c>
      <c r="I322" s="892" t="s">
        <v>7549</v>
      </c>
      <c r="J322" s="894"/>
      <c r="K322" s="875"/>
    </row>
    <row r="323" spans="1:11" ht="22.5" customHeight="1">
      <c r="A323" s="890" t="s">
        <v>7890</v>
      </c>
      <c r="B323" s="891" t="s">
        <v>7692</v>
      </c>
      <c r="C323" s="892" t="s">
        <v>7492</v>
      </c>
      <c r="D323" s="893">
        <v>13000</v>
      </c>
      <c r="E323" s="893"/>
      <c r="F323" s="893"/>
      <c r="G323" s="893"/>
      <c r="H323" s="894">
        <f t="shared" si="4"/>
        <v>0</v>
      </c>
      <c r="I323" s="892" t="s">
        <v>7549</v>
      </c>
      <c r="J323" s="894"/>
      <c r="K323" s="875"/>
    </row>
    <row r="324" spans="1:11" ht="22.5" customHeight="1">
      <c r="A324" s="890" t="s">
        <v>7891</v>
      </c>
      <c r="B324" s="891" t="s">
        <v>7692</v>
      </c>
      <c r="C324" s="892" t="s">
        <v>7492</v>
      </c>
      <c r="D324" s="893">
        <v>93600</v>
      </c>
      <c r="E324" s="893"/>
      <c r="F324" s="893"/>
      <c r="G324" s="893"/>
      <c r="H324" s="894">
        <f t="shared" ref="H324:H387" si="5">IF(ISERROR(F324/E324),0,((F324/E324)*100))</f>
        <v>0</v>
      </c>
      <c r="I324" s="892" t="s">
        <v>7549</v>
      </c>
      <c r="J324" s="894"/>
      <c r="K324" s="875"/>
    </row>
    <row r="325" spans="1:11" ht="22.5" customHeight="1">
      <c r="A325" s="890" t="s">
        <v>7892</v>
      </c>
      <c r="B325" s="891" t="s">
        <v>7692</v>
      </c>
      <c r="C325" s="892" t="s">
        <v>7492</v>
      </c>
      <c r="D325" s="893">
        <v>20800</v>
      </c>
      <c r="E325" s="893"/>
      <c r="F325" s="893"/>
      <c r="G325" s="893"/>
      <c r="H325" s="894">
        <f t="shared" si="5"/>
        <v>0</v>
      </c>
      <c r="I325" s="892" t="s">
        <v>7549</v>
      </c>
      <c r="J325" s="894"/>
      <c r="K325" s="875"/>
    </row>
    <row r="326" spans="1:11" ht="22.5" customHeight="1">
      <c r="A326" s="890" t="s">
        <v>7893</v>
      </c>
      <c r="B326" s="891" t="s">
        <v>7894</v>
      </c>
      <c r="C326" s="892" t="s">
        <v>7492</v>
      </c>
      <c r="D326" s="893">
        <v>249000</v>
      </c>
      <c r="E326" s="893"/>
      <c r="F326" s="893"/>
      <c r="G326" s="893"/>
      <c r="H326" s="894">
        <f t="shared" si="5"/>
        <v>0</v>
      </c>
      <c r="I326" s="892" t="s">
        <v>7549</v>
      </c>
      <c r="J326" s="894"/>
      <c r="K326" s="875"/>
    </row>
    <row r="327" spans="1:11" ht="33.75" customHeight="1">
      <c r="A327" s="890" t="s">
        <v>7895</v>
      </c>
      <c r="B327" s="891" t="s">
        <v>7692</v>
      </c>
      <c r="C327" s="892" t="s">
        <v>7492</v>
      </c>
      <c r="D327" s="893">
        <v>184600</v>
      </c>
      <c r="E327" s="893"/>
      <c r="F327" s="893"/>
      <c r="G327" s="893"/>
      <c r="H327" s="894">
        <f t="shared" si="5"/>
        <v>0</v>
      </c>
      <c r="I327" s="892" t="s">
        <v>7549</v>
      </c>
      <c r="J327" s="894"/>
      <c r="K327" s="875"/>
    </row>
    <row r="328" spans="1:11" ht="33.75" customHeight="1">
      <c r="A328" s="890" t="s">
        <v>7896</v>
      </c>
      <c r="B328" s="891" t="s">
        <v>7491</v>
      </c>
      <c r="C328" s="892" t="s">
        <v>7492</v>
      </c>
      <c r="D328" s="893">
        <v>125000</v>
      </c>
      <c r="E328" s="893"/>
      <c r="F328" s="893"/>
      <c r="G328" s="893"/>
      <c r="H328" s="894">
        <f t="shared" si="5"/>
        <v>0</v>
      </c>
      <c r="I328" s="892" t="s">
        <v>7549</v>
      </c>
      <c r="J328" s="894"/>
      <c r="K328" s="875"/>
    </row>
    <row r="329" spans="1:11" ht="33.75" customHeight="1">
      <c r="A329" s="890" t="s">
        <v>7897</v>
      </c>
      <c r="B329" s="891" t="s">
        <v>7491</v>
      </c>
      <c r="C329" s="892" t="s">
        <v>7492</v>
      </c>
      <c r="D329" s="893">
        <v>312500</v>
      </c>
      <c r="E329" s="893"/>
      <c r="F329" s="893"/>
      <c r="G329" s="893"/>
      <c r="H329" s="894">
        <f t="shared" si="5"/>
        <v>0</v>
      </c>
      <c r="I329" s="892" t="s">
        <v>7549</v>
      </c>
      <c r="J329" s="894"/>
      <c r="K329" s="875"/>
    </row>
    <row r="330" spans="1:11" ht="33.75" customHeight="1">
      <c r="A330" s="890" t="s">
        <v>7898</v>
      </c>
      <c r="B330" s="891" t="s">
        <v>7491</v>
      </c>
      <c r="C330" s="892" t="s">
        <v>7492</v>
      </c>
      <c r="D330" s="893">
        <v>312500</v>
      </c>
      <c r="E330" s="893"/>
      <c r="F330" s="893"/>
      <c r="G330" s="893"/>
      <c r="H330" s="894">
        <f t="shared" si="5"/>
        <v>0</v>
      </c>
      <c r="I330" s="892" t="s">
        <v>7549</v>
      </c>
      <c r="J330" s="894"/>
      <c r="K330" s="875"/>
    </row>
    <row r="331" spans="1:11" ht="22.5" customHeight="1">
      <c r="A331" s="890" t="s">
        <v>7899</v>
      </c>
      <c r="B331" s="891" t="s">
        <v>7900</v>
      </c>
      <c r="C331" s="892" t="s">
        <v>7492</v>
      </c>
      <c r="D331" s="893">
        <v>281250</v>
      </c>
      <c r="E331" s="893"/>
      <c r="F331" s="893"/>
      <c r="G331" s="893"/>
      <c r="H331" s="894">
        <f t="shared" si="5"/>
        <v>0</v>
      </c>
      <c r="I331" s="892" t="s">
        <v>7549</v>
      </c>
      <c r="J331" s="894"/>
      <c r="K331" s="875"/>
    </row>
    <row r="332" spans="1:11" ht="22.5" customHeight="1">
      <c r="A332" s="890" t="s">
        <v>7901</v>
      </c>
      <c r="B332" s="891" t="s">
        <v>7900</v>
      </c>
      <c r="C332" s="892" t="s">
        <v>7492</v>
      </c>
      <c r="D332" s="893">
        <v>250000</v>
      </c>
      <c r="E332" s="893"/>
      <c r="F332" s="893"/>
      <c r="G332" s="893"/>
      <c r="H332" s="894">
        <f t="shared" si="5"/>
        <v>0</v>
      </c>
      <c r="I332" s="892" t="s">
        <v>7549</v>
      </c>
      <c r="J332" s="894"/>
      <c r="K332" s="875"/>
    </row>
    <row r="333" spans="1:11" ht="22.5" customHeight="1">
      <c r="A333" s="890" t="s">
        <v>7902</v>
      </c>
      <c r="B333" s="891" t="s">
        <v>7841</v>
      </c>
      <c r="C333" s="892" t="s">
        <v>7492</v>
      </c>
      <c r="D333" s="893">
        <v>605000</v>
      </c>
      <c r="E333" s="893"/>
      <c r="F333" s="893"/>
      <c r="G333" s="893"/>
      <c r="H333" s="894">
        <f t="shared" si="5"/>
        <v>0</v>
      </c>
      <c r="I333" s="892" t="s">
        <v>7549</v>
      </c>
      <c r="J333" s="894"/>
      <c r="K333" s="875"/>
    </row>
    <row r="334" spans="1:11" ht="22.5" customHeight="1">
      <c r="A334" s="890" t="s">
        <v>7903</v>
      </c>
      <c r="B334" s="891" t="s">
        <v>7904</v>
      </c>
      <c r="C334" s="892" t="s">
        <v>7492</v>
      </c>
      <c r="D334" s="893">
        <v>495000</v>
      </c>
      <c r="E334" s="893"/>
      <c r="F334" s="893"/>
      <c r="G334" s="893"/>
      <c r="H334" s="894">
        <f t="shared" si="5"/>
        <v>0</v>
      </c>
      <c r="I334" s="892" t="s">
        <v>7549</v>
      </c>
      <c r="J334" s="894"/>
      <c r="K334" s="875"/>
    </row>
    <row r="335" spans="1:11" ht="33.75" customHeight="1">
      <c r="A335" s="890" t="s">
        <v>7905</v>
      </c>
      <c r="B335" s="891" t="s">
        <v>7906</v>
      </c>
      <c r="C335" s="892" t="s">
        <v>7492</v>
      </c>
      <c r="D335" s="893">
        <v>415000</v>
      </c>
      <c r="E335" s="893"/>
      <c r="F335" s="893"/>
      <c r="G335" s="893"/>
      <c r="H335" s="894">
        <f t="shared" si="5"/>
        <v>0</v>
      </c>
      <c r="I335" s="892" t="s">
        <v>7549</v>
      </c>
      <c r="J335" s="894"/>
      <c r="K335" s="875"/>
    </row>
    <row r="336" spans="1:11" ht="33.75" customHeight="1">
      <c r="A336" s="890" t="s">
        <v>7907</v>
      </c>
      <c r="B336" s="891" t="s">
        <v>7602</v>
      </c>
      <c r="C336" s="892" t="s">
        <v>7492</v>
      </c>
      <c r="D336" s="893">
        <v>415000</v>
      </c>
      <c r="E336" s="893"/>
      <c r="F336" s="893"/>
      <c r="G336" s="893"/>
      <c r="H336" s="894">
        <f t="shared" si="5"/>
        <v>0</v>
      </c>
      <c r="I336" s="892" t="s">
        <v>7549</v>
      </c>
      <c r="J336" s="894"/>
      <c r="K336" s="875"/>
    </row>
    <row r="337" spans="1:11" ht="22.5" customHeight="1">
      <c r="A337" s="890" t="s">
        <v>7908</v>
      </c>
      <c r="B337" s="891" t="s">
        <v>7909</v>
      </c>
      <c r="C337" s="892" t="s">
        <v>7492</v>
      </c>
      <c r="D337" s="893">
        <v>138344</v>
      </c>
      <c r="E337" s="893"/>
      <c r="F337" s="893"/>
      <c r="G337" s="893"/>
      <c r="H337" s="894">
        <f t="shared" si="5"/>
        <v>0</v>
      </c>
      <c r="I337" s="892" t="s">
        <v>7549</v>
      </c>
      <c r="J337" s="894"/>
      <c r="K337" s="875"/>
    </row>
    <row r="338" spans="1:11" ht="33.75" customHeight="1">
      <c r="A338" s="890" t="s">
        <v>7810</v>
      </c>
      <c r="B338" s="891" t="s">
        <v>7873</v>
      </c>
      <c r="C338" s="892" t="s">
        <v>7492</v>
      </c>
      <c r="D338" s="893">
        <v>124800</v>
      </c>
      <c r="E338" s="893"/>
      <c r="F338" s="893"/>
      <c r="G338" s="893"/>
      <c r="H338" s="894">
        <f t="shared" si="5"/>
        <v>0</v>
      </c>
      <c r="I338" s="892" t="s">
        <v>7549</v>
      </c>
      <c r="J338" s="894"/>
      <c r="K338" s="875"/>
    </row>
    <row r="339" spans="1:11" ht="33.75" customHeight="1">
      <c r="A339" s="890" t="s">
        <v>7910</v>
      </c>
      <c r="B339" s="891" t="s">
        <v>7491</v>
      </c>
      <c r="C339" s="892" t="s">
        <v>7492</v>
      </c>
      <c r="D339" s="893">
        <v>223793</v>
      </c>
      <c r="E339" s="893"/>
      <c r="F339" s="893"/>
      <c r="G339" s="893"/>
      <c r="H339" s="894">
        <f t="shared" si="5"/>
        <v>0</v>
      </c>
      <c r="I339" s="892" t="s">
        <v>7549</v>
      </c>
      <c r="J339" s="894"/>
      <c r="K339" s="875"/>
    </row>
    <row r="340" spans="1:11" ht="33.75" customHeight="1">
      <c r="A340" s="890" t="s">
        <v>7911</v>
      </c>
      <c r="B340" s="891" t="s">
        <v>7616</v>
      </c>
      <c r="C340" s="892" t="s">
        <v>7492</v>
      </c>
      <c r="D340" s="893">
        <v>475560</v>
      </c>
      <c r="E340" s="893"/>
      <c r="F340" s="893"/>
      <c r="G340" s="893"/>
      <c r="H340" s="894">
        <f t="shared" si="5"/>
        <v>0</v>
      </c>
      <c r="I340" s="892" t="s">
        <v>7549</v>
      </c>
      <c r="J340" s="894"/>
      <c r="K340" s="875"/>
    </row>
    <row r="341" spans="1:11" ht="33.75" customHeight="1">
      <c r="A341" s="890" t="s">
        <v>7912</v>
      </c>
      <c r="B341" s="891" t="s">
        <v>7913</v>
      </c>
      <c r="C341" s="892" t="s">
        <v>7492</v>
      </c>
      <c r="D341" s="893">
        <v>1510603</v>
      </c>
      <c r="E341" s="893"/>
      <c r="F341" s="893"/>
      <c r="G341" s="893"/>
      <c r="H341" s="894">
        <f t="shared" si="5"/>
        <v>0</v>
      </c>
      <c r="I341" s="892" t="s">
        <v>7549</v>
      </c>
      <c r="J341" s="894"/>
      <c r="K341" s="875"/>
    </row>
    <row r="342" spans="1:11" ht="33.75" customHeight="1">
      <c r="A342" s="890" t="s">
        <v>7914</v>
      </c>
      <c r="B342" s="891" t="s">
        <v>7915</v>
      </c>
      <c r="C342" s="892" t="s">
        <v>7492</v>
      </c>
      <c r="D342" s="893">
        <v>133628</v>
      </c>
      <c r="E342" s="893"/>
      <c r="F342" s="893"/>
      <c r="G342" s="893"/>
      <c r="H342" s="894">
        <f t="shared" si="5"/>
        <v>0</v>
      </c>
      <c r="I342" s="892" t="s">
        <v>7549</v>
      </c>
      <c r="J342" s="894"/>
      <c r="K342" s="875"/>
    </row>
    <row r="343" spans="1:11" ht="22.5" customHeight="1">
      <c r="A343" s="890" t="s">
        <v>7916</v>
      </c>
      <c r="B343" s="891" t="s">
        <v>7915</v>
      </c>
      <c r="C343" s="892" t="s">
        <v>7492</v>
      </c>
      <c r="D343" s="893">
        <v>833120</v>
      </c>
      <c r="E343" s="893"/>
      <c r="F343" s="893"/>
      <c r="G343" s="893"/>
      <c r="H343" s="894">
        <f t="shared" si="5"/>
        <v>0</v>
      </c>
      <c r="I343" s="892" t="s">
        <v>7549</v>
      </c>
      <c r="J343" s="894"/>
      <c r="K343" s="875"/>
    </row>
    <row r="344" spans="1:11" ht="22.5" customHeight="1">
      <c r="A344" s="890" t="s">
        <v>7917</v>
      </c>
      <c r="B344" s="891" t="s">
        <v>7915</v>
      </c>
      <c r="C344" s="892" t="s">
        <v>7492</v>
      </c>
      <c r="D344" s="893">
        <v>427241</v>
      </c>
      <c r="E344" s="893"/>
      <c r="F344" s="893"/>
      <c r="G344" s="893"/>
      <c r="H344" s="894">
        <f t="shared" si="5"/>
        <v>0</v>
      </c>
      <c r="I344" s="892" t="s">
        <v>7549</v>
      </c>
      <c r="J344" s="894"/>
      <c r="K344" s="875"/>
    </row>
    <row r="345" spans="1:11" ht="33.75" customHeight="1">
      <c r="A345" s="890" t="s">
        <v>7918</v>
      </c>
      <c r="B345" s="891" t="s">
        <v>7915</v>
      </c>
      <c r="C345" s="892" t="s">
        <v>7492</v>
      </c>
      <c r="D345" s="893">
        <v>133628</v>
      </c>
      <c r="E345" s="893"/>
      <c r="F345" s="893"/>
      <c r="G345" s="893"/>
      <c r="H345" s="894">
        <f t="shared" si="5"/>
        <v>0</v>
      </c>
      <c r="I345" s="892" t="s">
        <v>7549</v>
      </c>
      <c r="J345" s="894"/>
      <c r="K345" s="875"/>
    </row>
    <row r="346" spans="1:11" ht="22.5" customHeight="1">
      <c r="A346" s="890" t="s">
        <v>7919</v>
      </c>
      <c r="B346" s="891" t="s">
        <v>7915</v>
      </c>
      <c r="C346" s="892" t="s">
        <v>7492</v>
      </c>
      <c r="D346" s="893">
        <v>833120</v>
      </c>
      <c r="E346" s="893"/>
      <c r="F346" s="893"/>
      <c r="G346" s="893"/>
      <c r="H346" s="894">
        <f t="shared" si="5"/>
        <v>0</v>
      </c>
      <c r="I346" s="892" t="s">
        <v>7549</v>
      </c>
      <c r="J346" s="894"/>
      <c r="K346" s="875"/>
    </row>
    <row r="347" spans="1:11" ht="22.5" customHeight="1">
      <c r="A347" s="890" t="s">
        <v>7920</v>
      </c>
      <c r="B347" s="891" t="s">
        <v>7915</v>
      </c>
      <c r="C347" s="892" t="s">
        <v>7492</v>
      </c>
      <c r="D347" s="893">
        <v>427241</v>
      </c>
      <c r="E347" s="893"/>
      <c r="F347" s="893"/>
      <c r="G347" s="893"/>
      <c r="H347" s="894">
        <f t="shared" si="5"/>
        <v>0</v>
      </c>
      <c r="I347" s="892" t="s">
        <v>7549</v>
      </c>
      <c r="J347" s="894"/>
      <c r="K347" s="875"/>
    </row>
    <row r="348" spans="1:11" ht="33.75" customHeight="1">
      <c r="A348" s="890" t="s">
        <v>7921</v>
      </c>
      <c r="B348" s="891" t="s">
        <v>7491</v>
      </c>
      <c r="C348" s="892" t="s">
        <v>7492</v>
      </c>
      <c r="D348" s="893">
        <v>83922</v>
      </c>
      <c r="E348" s="893"/>
      <c r="F348" s="893"/>
      <c r="G348" s="893"/>
      <c r="H348" s="894">
        <f t="shared" si="5"/>
        <v>0</v>
      </c>
      <c r="I348" s="892" t="s">
        <v>7549</v>
      </c>
      <c r="J348" s="894"/>
      <c r="K348" s="875"/>
    </row>
    <row r="349" spans="1:11" ht="22.5" customHeight="1">
      <c r="A349" s="890" t="s">
        <v>7922</v>
      </c>
      <c r="B349" s="891" t="s">
        <v>7923</v>
      </c>
      <c r="C349" s="892" t="s">
        <v>7492</v>
      </c>
      <c r="D349" s="893">
        <v>475560</v>
      </c>
      <c r="E349" s="893"/>
      <c r="F349" s="893"/>
      <c r="G349" s="893"/>
      <c r="H349" s="894">
        <f t="shared" si="5"/>
        <v>0</v>
      </c>
      <c r="I349" s="892" t="s">
        <v>7549</v>
      </c>
      <c r="J349" s="894"/>
      <c r="K349" s="875"/>
    </row>
    <row r="350" spans="1:11" ht="22.5" customHeight="1">
      <c r="A350" s="890" t="s">
        <v>7924</v>
      </c>
      <c r="B350" s="891" t="s">
        <v>7622</v>
      </c>
      <c r="C350" s="892" t="s">
        <v>7492</v>
      </c>
      <c r="D350" s="893">
        <v>701896</v>
      </c>
      <c r="E350" s="893"/>
      <c r="F350" s="893"/>
      <c r="G350" s="893"/>
      <c r="H350" s="894">
        <f t="shared" si="5"/>
        <v>0</v>
      </c>
      <c r="I350" s="892" t="s">
        <v>7549</v>
      </c>
      <c r="J350" s="894"/>
      <c r="K350" s="875"/>
    </row>
    <row r="351" spans="1:11" ht="22.5" customHeight="1">
      <c r="A351" s="890" t="s">
        <v>7925</v>
      </c>
      <c r="B351" s="891" t="s">
        <v>7926</v>
      </c>
      <c r="C351" s="892" t="s">
        <v>7492</v>
      </c>
      <c r="D351" s="893">
        <v>421137</v>
      </c>
      <c r="E351" s="893"/>
      <c r="F351" s="893"/>
      <c r="G351" s="893"/>
      <c r="H351" s="894">
        <f t="shared" si="5"/>
        <v>0</v>
      </c>
      <c r="I351" s="892" t="s">
        <v>7549</v>
      </c>
      <c r="J351" s="894"/>
      <c r="K351" s="875"/>
    </row>
    <row r="352" spans="1:11" ht="22.5" customHeight="1">
      <c r="A352" s="890" t="s">
        <v>7927</v>
      </c>
      <c r="B352" s="891" t="s">
        <v>7928</v>
      </c>
      <c r="C352" s="892" t="s">
        <v>7492</v>
      </c>
      <c r="D352" s="893">
        <v>280758</v>
      </c>
      <c r="E352" s="893"/>
      <c r="F352" s="893"/>
      <c r="G352" s="893"/>
      <c r="H352" s="894">
        <f t="shared" si="5"/>
        <v>0</v>
      </c>
      <c r="I352" s="892" t="s">
        <v>7549</v>
      </c>
      <c r="J352" s="894"/>
      <c r="K352" s="875"/>
    </row>
    <row r="353" spans="1:11" ht="33.75" customHeight="1">
      <c r="A353" s="890" t="s">
        <v>7929</v>
      </c>
      <c r="B353" s="891" t="s">
        <v>7930</v>
      </c>
      <c r="C353" s="892" t="s">
        <v>7492</v>
      </c>
      <c r="D353" s="893">
        <v>877370</v>
      </c>
      <c r="E353" s="893"/>
      <c r="F353" s="893"/>
      <c r="G353" s="893"/>
      <c r="H353" s="894">
        <f t="shared" si="5"/>
        <v>0</v>
      </c>
      <c r="I353" s="892" t="s">
        <v>7549</v>
      </c>
      <c r="J353" s="894"/>
      <c r="K353" s="875"/>
    </row>
    <row r="354" spans="1:11" ht="33.75" customHeight="1">
      <c r="A354" s="890" t="s">
        <v>7931</v>
      </c>
      <c r="B354" s="891" t="s">
        <v>7491</v>
      </c>
      <c r="C354" s="892" t="s">
        <v>7492</v>
      </c>
      <c r="D354" s="893">
        <v>386043</v>
      </c>
      <c r="E354" s="893"/>
      <c r="F354" s="893"/>
      <c r="G354" s="893"/>
      <c r="H354" s="894">
        <f t="shared" si="5"/>
        <v>0</v>
      </c>
      <c r="I354" s="892" t="s">
        <v>7549</v>
      </c>
      <c r="J354" s="894"/>
      <c r="K354" s="875"/>
    </row>
    <row r="355" spans="1:11" ht="33.75" customHeight="1">
      <c r="A355" s="890" t="s">
        <v>7932</v>
      </c>
      <c r="B355" s="891" t="s">
        <v>7491</v>
      </c>
      <c r="C355" s="892" t="s">
        <v>7492</v>
      </c>
      <c r="D355" s="893">
        <v>386043</v>
      </c>
      <c r="E355" s="893"/>
      <c r="F355" s="893"/>
      <c r="G355" s="893"/>
      <c r="H355" s="894">
        <f t="shared" si="5"/>
        <v>0</v>
      </c>
      <c r="I355" s="892" t="s">
        <v>7549</v>
      </c>
      <c r="J355" s="894"/>
      <c r="K355" s="875"/>
    </row>
    <row r="356" spans="1:11" ht="33.75" customHeight="1">
      <c r="A356" s="890" t="s">
        <v>7933</v>
      </c>
      <c r="B356" s="891" t="s">
        <v>7491</v>
      </c>
      <c r="C356" s="892" t="s">
        <v>7492</v>
      </c>
      <c r="D356" s="893">
        <v>105284</v>
      </c>
      <c r="E356" s="893"/>
      <c r="F356" s="893"/>
      <c r="G356" s="893"/>
      <c r="H356" s="894">
        <f t="shared" si="5"/>
        <v>0</v>
      </c>
      <c r="I356" s="892" t="s">
        <v>7549</v>
      </c>
      <c r="J356" s="894"/>
      <c r="K356" s="875"/>
    </row>
    <row r="357" spans="1:11" ht="33.75" customHeight="1">
      <c r="A357" s="890" t="s">
        <v>7934</v>
      </c>
      <c r="B357" s="891" t="s">
        <v>7491</v>
      </c>
      <c r="C357" s="892" t="s">
        <v>7492</v>
      </c>
      <c r="D357" s="893">
        <v>280758</v>
      </c>
      <c r="E357" s="893"/>
      <c r="F357" s="893"/>
      <c r="G357" s="893"/>
      <c r="H357" s="894">
        <f t="shared" si="5"/>
        <v>0</v>
      </c>
      <c r="I357" s="892" t="s">
        <v>7549</v>
      </c>
      <c r="J357" s="894"/>
      <c r="K357" s="875"/>
    </row>
    <row r="358" spans="1:11" ht="22.5" customHeight="1">
      <c r="A358" s="890" t="s">
        <v>7935</v>
      </c>
      <c r="B358" s="891" t="s">
        <v>7936</v>
      </c>
      <c r="C358" s="892" t="s">
        <v>7492</v>
      </c>
      <c r="D358" s="893">
        <v>491327</v>
      </c>
      <c r="E358" s="893"/>
      <c r="F358" s="893"/>
      <c r="G358" s="893"/>
      <c r="H358" s="894">
        <f t="shared" si="5"/>
        <v>0</v>
      </c>
      <c r="I358" s="892" t="s">
        <v>7549</v>
      </c>
      <c r="J358" s="894"/>
      <c r="K358" s="875"/>
    </row>
    <row r="359" spans="1:11" ht="22.5" customHeight="1">
      <c r="A359" s="890" t="s">
        <v>7937</v>
      </c>
      <c r="B359" s="891" t="s">
        <v>7938</v>
      </c>
      <c r="C359" s="892" t="s">
        <v>7492</v>
      </c>
      <c r="D359" s="893">
        <v>245663</v>
      </c>
      <c r="E359" s="893"/>
      <c r="F359" s="893"/>
      <c r="G359" s="893"/>
      <c r="H359" s="894">
        <f t="shared" si="5"/>
        <v>0</v>
      </c>
      <c r="I359" s="892" t="s">
        <v>7549</v>
      </c>
      <c r="J359" s="894"/>
      <c r="K359" s="875"/>
    </row>
    <row r="360" spans="1:11" ht="22.5" customHeight="1">
      <c r="A360" s="890" t="s">
        <v>7939</v>
      </c>
      <c r="B360" s="891" t="s">
        <v>7681</v>
      </c>
      <c r="C360" s="892" t="s">
        <v>7492</v>
      </c>
      <c r="D360" s="893">
        <v>270400</v>
      </c>
      <c r="E360" s="893"/>
      <c r="F360" s="893"/>
      <c r="G360" s="893"/>
      <c r="H360" s="894">
        <f t="shared" si="5"/>
        <v>0</v>
      </c>
      <c r="I360" s="892" t="s">
        <v>7549</v>
      </c>
      <c r="J360" s="894"/>
      <c r="K360" s="875"/>
    </row>
    <row r="361" spans="1:11" ht="22.5" customHeight="1">
      <c r="A361" s="890" t="s">
        <v>7940</v>
      </c>
      <c r="B361" s="891" t="s">
        <v>7743</v>
      </c>
      <c r="C361" s="892" t="s">
        <v>7492</v>
      </c>
      <c r="D361" s="893">
        <v>117000</v>
      </c>
      <c r="E361" s="893"/>
      <c r="F361" s="893"/>
      <c r="G361" s="893"/>
      <c r="H361" s="894">
        <f t="shared" si="5"/>
        <v>0</v>
      </c>
      <c r="I361" s="892" t="s">
        <v>7549</v>
      </c>
      <c r="J361" s="894"/>
      <c r="K361" s="875"/>
    </row>
    <row r="362" spans="1:11" ht="33.75" customHeight="1">
      <c r="A362" s="890" t="s">
        <v>7941</v>
      </c>
      <c r="B362" s="891" t="s">
        <v>7487</v>
      </c>
      <c r="C362" s="892" t="s">
        <v>7492</v>
      </c>
      <c r="D362" s="893">
        <v>275000</v>
      </c>
      <c r="E362" s="893"/>
      <c r="F362" s="893"/>
      <c r="G362" s="893"/>
      <c r="H362" s="894">
        <f t="shared" si="5"/>
        <v>0</v>
      </c>
      <c r="I362" s="892" t="s">
        <v>7549</v>
      </c>
      <c r="J362" s="894"/>
      <c r="K362" s="875"/>
    </row>
    <row r="363" spans="1:11" ht="33.75" customHeight="1">
      <c r="A363" s="890" t="s">
        <v>7942</v>
      </c>
      <c r="B363" s="891" t="s">
        <v>7487</v>
      </c>
      <c r="C363" s="892" t="s">
        <v>7492</v>
      </c>
      <c r="D363" s="893">
        <v>1237500</v>
      </c>
      <c r="E363" s="893"/>
      <c r="F363" s="893"/>
      <c r="G363" s="893"/>
      <c r="H363" s="894">
        <f t="shared" si="5"/>
        <v>0</v>
      </c>
      <c r="I363" s="892" t="s">
        <v>7549</v>
      </c>
      <c r="J363" s="894"/>
      <c r="K363" s="875"/>
    </row>
    <row r="364" spans="1:11" ht="33.75" customHeight="1">
      <c r="A364" s="890" t="s">
        <v>7943</v>
      </c>
      <c r="B364" s="891" t="s">
        <v>7743</v>
      </c>
      <c r="C364" s="892" t="s">
        <v>7492</v>
      </c>
      <c r="D364" s="893">
        <v>24730</v>
      </c>
      <c r="E364" s="893"/>
      <c r="F364" s="893"/>
      <c r="G364" s="893"/>
      <c r="H364" s="894">
        <f t="shared" si="5"/>
        <v>0</v>
      </c>
      <c r="I364" s="892" t="s">
        <v>7549</v>
      </c>
      <c r="J364" s="894"/>
      <c r="K364" s="875"/>
    </row>
    <row r="365" spans="1:11" ht="33.75" customHeight="1">
      <c r="A365" s="890" t="s">
        <v>7944</v>
      </c>
      <c r="B365" s="891" t="s">
        <v>7743</v>
      </c>
      <c r="C365" s="892" t="s">
        <v>7492</v>
      </c>
      <c r="D365" s="893">
        <v>24730</v>
      </c>
      <c r="E365" s="893"/>
      <c r="F365" s="893"/>
      <c r="G365" s="893"/>
      <c r="H365" s="894">
        <f t="shared" si="5"/>
        <v>0</v>
      </c>
      <c r="I365" s="892" t="s">
        <v>7549</v>
      </c>
      <c r="J365" s="894"/>
      <c r="K365" s="875"/>
    </row>
    <row r="366" spans="1:11" ht="22.5" customHeight="1">
      <c r="A366" s="890" t="s">
        <v>7945</v>
      </c>
      <c r="B366" s="891" t="s">
        <v>7604</v>
      </c>
      <c r="C366" s="892" t="s">
        <v>7492</v>
      </c>
      <c r="D366" s="893">
        <v>550000</v>
      </c>
      <c r="E366" s="893"/>
      <c r="F366" s="893"/>
      <c r="G366" s="893"/>
      <c r="H366" s="894">
        <f t="shared" si="5"/>
        <v>0</v>
      </c>
      <c r="I366" s="892" t="s">
        <v>7549</v>
      </c>
      <c r="J366" s="894"/>
      <c r="K366" s="875"/>
    </row>
    <row r="367" spans="1:11" ht="22.5" customHeight="1">
      <c r="A367" s="890" t="s">
        <v>7946</v>
      </c>
      <c r="B367" s="891" t="s">
        <v>7604</v>
      </c>
      <c r="C367" s="892" t="s">
        <v>7492</v>
      </c>
      <c r="D367" s="893">
        <v>687500</v>
      </c>
      <c r="E367" s="893"/>
      <c r="F367" s="893"/>
      <c r="G367" s="893"/>
      <c r="H367" s="894">
        <f t="shared" si="5"/>
        <v>0</v>
      </c>
      <c r="I367" s="892" t="s">
        <v>7549</v>
      </c>
      <c r="J367" s="894"/>
      <c r="K367" s="875"/>
    </row>
    <row r="368" spans="1:11" ht="22.5" customHeight="1">
      <c r="A368" s="890" t="s">
        <v>7947</v>
      </c>
      <c r="B368" s="891" t="s">
        <v>7703</v>
      </c>
      <c r="C368" s="892" t="s">
        <v>7492</v>
      </c>
      <c r="D368" s="893">
        <v>1754741</v>
      </c>
      <c r="E368" s="893"/>
      <c r="F368" s="893"/>
      <c r="G368" s="893"/>
      <c r="H368" s="894">
        <f t="shared" si="5"/>
        <v>0</v>
      </c>
      <c r="I368" s="892" t="s">
        <v>7549</v>
      </c>
      <c r="J368" s="894"/>
      <c r="K368" s="875"/>
    </row>
    <row r="369" spans="1:11" ht="22.5" customHeight="1">
      <c r="A369" s="890" t="s">
        <v>7948</v>
      </c>
      <c r="B369" s="891" t="s">
        <v>7703</v>
      </c>
      <c r="C369" s="892" t="s">
        <v>7492</v>
      </c>
      <c r="D369" s="893">
        <v>350948</v>
      </c>
      <c r="E369" s="893"/>
      <c r="F369" s="893"/>
      <c r="G369" s="893"/>
      <c r="H369" s="894">
        <f t="shared" si="5"/>
        <v>0</v>
      </c>
      <c r="I369" s="892" t="s">
        <v>7549</v>
      </c>
      <c r="J369" s="894"/>
      <c r="K369" s="875"/>
    </row>
    <row r="370" spans="1:11" ht="33.75" customHeight="1">
      <c r="A370" s="890" t="s">
        <v>7949</v>
      </c>
      <c r="B370" s="891" t="s">
        <v>7703</v>
      </c>
      <c r="C370" s="892" t="s">
        <v>7492</v>
      </c>
      <c r="D370" s="893">
        <v>350948</v>
      </c>
      <c r="E370" s="893"/>
      <c r="F370" s="893"/>
      <c r="G370" s="893"/>
      <c r="H370" s="894">
        <f t="shared" si="5"/>
        <v>0</v>
      </c>
      <c r="I370" s="892" t="s">
        <v>7549</v>
      </c>
      <c r="J370" s="894"/>
      <c r="K370" s="875"/>
    </row>
    <row r="371" spans="1:11" ht="22.5" customHeight="1">
      <c r="A371" s="890" t="s">
        <v>7950</v>
      </c>
      <c r="B371" s="891" t="s">
        <v>7703</v>
      </c>
      <c r="C371" s="892" t="s">
        <v>7492</v>
      </c>
      <c r="D371" s="893">
        <v>350948</v>
      </c>
      <c r="E371" s="893"/>
      <c r="F371" s="893"/>
      <c r="G371" s="893"/>
      <c r="H371" s="894">
        <f t="shared" si="5"/>
        <v>0</v>
      </c>
      <c r="I371" s="892" t="s">
        <v>7549</v>
      </c>
      <c r="J371" s="894"/>
      <c r="K371" s="875"/>
    </row>
    <row r="372" spans="1:11" ht="22.5" customHeight="1">
      <c r="A372" s="890" t="s">
        <v>7951</v>
      </c>
      <c r="B372" s="891" t="s">
        <v>7952</v>
      </c>
      <c r="C372" s="892" t="s">
        <v>7492</v>
      </c>
      <c r="D372" s="893">
        <v>379255</v>
      </c>
      <c r="E372" s="893"/>
      <c r="F372" s="893"/>
      <c r="G372" s="893"/>
      <c r="H372" s="894">
        <f t="shared" si="5"/>
        <v>0</v>
      </c>
      <c r="I372" s="892" t="s">
        <v>7549</v>
      </c>
      <c r="J372" s="894"/>
      <c r="K372" s="875"/>
    </row>
    <row r="373" spans="1:11" ht="33.75" customHeight="1">
      <c r="A373" s="890" t="s">
        <v>7953</v>
      </c>
      <c r="B373" s="891" t="s">
        <v>7849</v>
      </c>
      <c r="C373" s="892" t="s">
        <v>7492</v>
      </c>
      <c r="D373" s="893">
        <v>568882</v>
      </c>
      <c r="E373" s="893"/>
      <c r="F373" s="893"/>
      <c r="G373" s="893"/>
      <c r="H373" s="894">
        <f t="shared" si="5"/>
        <v>0</v>
      </c>
      <c r="I373" s="892" t="s">
        <v>7549</v>
      </c>
      <c r="J373" s="894"/>
      <c r="K373" s="875"/>
    </row>
    <row r="374" spans="1:11" ht="33.75" customHeight="1">
      <c r="A374" s="890" t="s">
        <v>7954</v>
      </c>
      <c r="B374" s="891" t="s">
        <v>7955</v>
      </c>
      <c r="C374" s="892" t="s">
        <v>7492</v>
      </c>
      <c r="D374" s="893">
        <v>1213616</v>
      </c>
      <c r="E374" s="893"/>
      <c r="F374" s="893"/>
      <c r="G374" s="893"/>
      <c r="H374" s="894">
        <f t="shared" si="5"/>
        <v>0</v>
      </c>
      <c r="I374" s="892" t="s">
        <v>7549</v>
      </c>
      <c r="J374" s="894"/>
      <c r="K374" s="875"/>
    </row>
    <row r="375" spans="1:11" ht="33.75" customHeight="1">
      <c r="A375" s="890" t="s">
        <v>7956</v>
      </c>
      <c r="B375" s="891" t="s">
        <v>7957</v>
      </c>
      <c r="C375" s="892" t="s">
        <v>7492</v>
      </c>
      <c r="D375" s="893">
        <v>1668722</v>
      </c>
      <c r="E375" s="893"/>
      <c r="F375" s="893"/>
      <c r="G375" s="893"/>
      <c r="H375" s="894">
        <f t="shared" si="5"/>
        <v>0</v>
      </c>
      <c r="I375" s="892" t="s">
        <v>7549</v>
      </c>
      <c r="J375" s="894"/>
      <c r="K375" s="875"/>
    </row>
    <row r="376" spans="1:11" ht="22.5" customHeight="1">
      <c r="A376" s="890" t="s">
        <v>7958</v>
      </c>
      <c r="B376" s="891" t="s">
        <v>7959</v>
      </c>
      <c r="C376" s="892" t="s">
        <v>7492</v>
      </c>
      <c r="D376" s="893">
        <v>203448</v>
      </c>
      <c r="E376" s="893"/>
      <c r="F376" s="893"/>
      <c r="G376" s="893"/>
      <c r="H376" s="894">
        <f t="shared" si="5"/>
        <v>0</v>
      </c>
      <c r="I376" s="892" t="s">
        <v>7549</v>
      </c>
      <c r="J376" s="894"/>
      <c r="K376" s="875"/>
    </row>
    <row r="377" spans="1:11" ht="22.5" customHeight="1">
      <c r="A377" s="890" t="s">
        <v>7960</v>
      </c>
      <c r="B377" s="891" t="s">
        <v>7646</v>
      </c>
      <c r="C377" s="892" t="s">
        <v>7492</v>
      </c>
      <c r="D377" s="893">
        <v>305172</v>
      </c>
      <c r="E377" s="893"/>
      <c r="F377" s="893"/>
      <c r="G377" s="893"/>
      <c r="H377" s="894">
        <f t="shared" si="5"/>
        <v>0</v>
      </c>
      <c r="I377" s="892" t="s">
        <v>7549</v>
      </c>
      <c r="J377" s="894"/>
      <c r="K377" s="875"/>
    </row>
    <row r="378" spans="1:11" ht="22.5" customHeight="1">
      <c r="A378" s="890" t="s">
        <v>7961</v>
      </c>
      <c r="B378" s="891" t="s">
        <v>7743</v>
      </c>
      <c r="C378" s="892" t="s">
        <v>7492</v>
      </c>
      <c r="D378" s="893">
        <v>222570</v>
      </c>
      <c r="E378" s="893"/>
      <c r="F378" s="893"/>
      <c r="G378" s="893"/>
      <c r="H378" s="894">
        <f t="shared" si="5"/>
        <v>0</v>
      </c>
      <c r="I378" s="892" t="s">
        <v>7549</v>
      </c>
      <c r="J378" s="894"/>
      <c r="K378" s="875"/>
    </row>
    <row r="379" spans="1:11" ht="22.5" customHeight="1">
      <c r="A379" s="890" t="s">
        <v>7962</v>
      </c>
      <c r="B379" s="891" t="s">
        <v>7963</v>
      </c>
      <c r="C379" s="892" t="s">
        <v>7492</v>
      </c>
      <c r="D379" s="893">
        <v>337500</v>
      </c>
      <c r="E379" s="893"/>
      <c r="F379" s="893"/>
      <c r="G379" s="893"/>
      <c r="H379" s="894">
        <f t="shared" si="5"/>
        <v>0</v>
      </c>
      <c r="I379" s="892" t="s">
        <v>7549</v>
      </c>
      <c r="J379" s="894"/>
      <c r="K379" s="875"/>
    </row>
    <row r="380" spans="1:11" ht="22.5" customHeight="1">
      <c r="A380" s="890" t="s">
        <v>7964</v>
      </c>
      <c r="B380" s="891" t="s">
        <v>7743</v>
      </c>
      <c r="C380" s="892" t="s">
        <v>7492</v>
      </c>
      <c r="D380" s="893">
        <v>1650000</v>
      </c>
      <c r="E380" s="893"/>
      <c r="F380" s="893"/>
      <c r="G380" s="893"/>
      <c r="H380" s="894">
        <f t="shared" si="5"/>
        <v>0</v>
      </c>
      <c r="I380" s="892" t="s">
        <v>7549</v>
      </c>
      <c r="J380" s="894"/>
      <c r="K380" s="875"/>
    </row>
    <row r="381" spans="1:11" ht="22.5" customHeight="1">
      <c r="A381" s="890" t="s">
        <v>7965</v>
      </c>
      <c r="B381" s="891" t="s">
        <v>7601</v>
      </c>
      <c r="C381" s="892" t="s">
        <v>7492</v>
      </c>
      <c r="D381" s="893">
        <v>990000</v>
      </c>
      <c r="E381" s="893"/>
      <c r="F381" s="893"/>
      <c r="G381" s="893"/>
      <c r="H381" s="894">
        <f t="shared" si="5"/>
        <v>0</v>
      </c>
      <c r="I381" s="892" t="s">
        <v>7549</v>
      </c>
      <c r="J381" s="894"/>
      <c r="K381" s="875"/>
    </row>
    <row r="382" spans="1:11" ht="22.5" customHeight="1">
      <c r="A382" s="890" t="s">
        <v>7966</v>
      </c>
      <c r="B382" s="891" t="s">
        <v>7511</v>
      </c>
      <c r="C382" s="892" t="s">
        <v>7492</v>
      </c>
      <c r="D382" s="893">
        <v>1512500</v>
      </c>
      <c r="E382" s="893"/>
      <c r="F382" s="893"/>
      <c r="G382" s="893"/>
      <c r="H382" s="894">
        <f t="shared" si="5"/>
        <v>0</v>
      </c>
      <c r="I382" s="892" t="s">
        <v>7549</v>
      </c>
      <c r="J382" s="894"/>
      <c r="K382" s="875"/>
    </row>
    <row r="383" spans="1:11" ht="22.5" customHeight="1">
      <c r="A383" s="890" t="s">
        <v>7967</v>
      </c>
      <c r="B383" s="891" t="s">
        <v>7968</v>
      </c>
      <c r="C383" s="892" t="s">
        <v>7492</v>
      </c>
      <c r="D383" s="893">
        <v>1017500</v>
      </c>
      <c r="E383" s="893"/>
      <c r="F383" s="893"/>
      <c r="G383" s="893"/>
      <c r="H383" s="894">
        <f t="shared" si="5"/>
        <v>0</v>
      </c>
      <c r="I383" s="892" t="s">
        <v>7549</v>
      </c>
      <c r="J383" s="894"/>
      <c r="K383" s="875"/>
    </row>
    <row r="384" spans="1:11" ht="22.5" customHeight="1">
      <c r="A384" s="890" t="s">
        <v>7969</v>
      </c>
      <c r="B384" s="891" t="s">
        <v>7646</v>
      </c>
      <c r="C384" s="892" t="s">
        <v>7492</v>
      </c>
      <c r="D384" s="893">
        <v>305172</v>
      </c>
      <c r="E384" s="893"/>
      <c r="F384" s="893"/>
      <c r="G384" s="893"/>
      <c r="H384" s="894">
        <f t="shared" si="5"/>
        <v>0</v>
      </c>
      <c r="I384" s="892" t="s">
        <v>7549</v>
      </c>
      <c r="J384" s="894"/>
      <c r="K384" s="875"/>
    </row>
    <row r="385" spans="1:11" ht="22.5" customHeight="1">
      <c r="A385" s="890" t="s">
        <v>7970</v>
      </c>
      <c r="B385" s="891" t="s">
        <v>7971</v>
      </c>
      <c r="C385" s="892" t="s">
        <v>7492</v>
      </c>
      <c r="D385" s="893">
        <v>305172</v>
      </c>
      <c r="E385" s="893"/>
      <c r="F385" s="893"/>
      <c r="G385" s="893"/>
      <c r="H385" s="894">
        <f t="shared" si="5"/>
        <v>0</v>
      </c>
      <c r="I385" s="892" t="s">
        <v>7549</v>
      </c>
      <c r="J385" s="894"/>
      <c r="K385" s="875"/>
    </row>
    <row r="386" spans="1:11" ht="22.5" customHeight="1">
      <c r="A386" s="890" t="s">
        <v>7972</v>
      </c>
      <c r="B386" s="891" t="s">
        <v>7523</v>
      </c>
      <c r="C386" s="892" t="s">
        <v>7492</v>
      </c>
      <c r="D386" s="893">
        <v>1237500</v>
      </c>
      <c r="E386" s="893"/>
      <c r="F386" s="893"/>
      <c r="G386" s="893"/>
      <c r="H386" s="894">
        <f t="shared" si="5"/>
        <v>0</v>
      </c>
      <c r="I386" s="892" t="s">
        <v>7549</v>
      </c>
      <c r="J386" s="894"/>
      <c r="K386" s="875"/>
    </row>
    <row r="387" spans="1:11" ht="22.5" customHeight="1">
      <c r="A387" s="890" t="s">
        <v>7973</v>
      </c>
      <c r="B387" s="891" t="s">
        <v>7974</v>
      </c>
      <c r="C387" s="892" t="s">
        <v>7492</v>
      </c>
      <c r="D387" s="893">
        <v>305172</v>
      </c>
      <c r="E387" s="893"/>
      <c r="F387" s="893"/>
      <c r="G387" s="893"/>
      <c r="H387" s="894">
        <f t="shared" si="5"/>
        <v>0</v>
      </c>
      <c r="I387" s="892" t="s">
        <v>7549</v>
      </c>
      <c r="J387" s="894"/>
      <c r="K387" s="875"/>
    </row>
    <row r="388" spans="1:11" ht="22.5" customHeight="1">
      <c r="A388" s="890" t="s">
        <v>7975</v>
      </c>
      <c r="B388" s="891" t="s">
        <v>7573</v>
      </c>
      <c r="C388" s="892" t="s">
        <v>7492</v>
      </c>
      <c r="D388" s="893">
        <v>203448</v>
      </c>
      <c r="E388" s="893"/>
      <c r="F388" s="893"/>
      <c r="G388" s="893"/>
      <c r="H388" s="894">
        <f t="shared" ref="H388:H451" si="6">IF(ISERROR(F388/E388),0,((F388/E388)*100))</f>
        <v>0</v>
      </c>
      <c r="I388" s="892" t="s">
        <v>7549</v>
      </c>
      <c r="J388" s="894"/>
      <c r="K388" s="875"/>
    </row>
    <row r="389" spans="1:11" ht="22.5" customHeight="1">
      <c r="A389" s="890" t="s">
        <v>7976</v>
      </c>
      <c r="B389" s="891" t="s">
        <v>7573</v>
      </c>
      <c r="C389" s="892" t="s">
        <v>7492</v>
      </c>
      <c r="D389" s="893">
        <v>203448</v>
      </c>
      <c r="E389" s="893"/>
      <c r="F389" s="893"/>
      <c r="G389" s="893"/>
      <c r="H389" s="894">
        <f t="shared" si="6"/>
        <v>0</v>
      </c>
      <c r="I389" s="892" t="s">
        <v>7549</v>
      </c>
      <c r="J389" s="894"/>
      <c r="K389" s="875"/>
    </row>
    <row r="390" spans="1:11" ht="22.5" customHeight="1">
      <c r="A390" s="890" t="s">
        <v>7977</v>
      </c>
      <c r="B390" s="891" t="s">
        <v>7978</v>
      </c>
      <c r="C390" s="892" t="s">
        <v>7492</v>
      </c>
      <c r="D390" s="893">
        <v>305172</v>
      </c>
      <c r="E390" s="893"/>
      <c r="F390" s="893"/>
      <c r="G390" s="893"/>
      <c r="H390" s="894">
        <f t="shared" si="6"/>
        <v>0</v>
      </c>
      <c r="I390" s="892" t="s">
        <v>7549</v>
      </c>
      <c r="J390" s="894"/>
      <c r="K390" s="875"/>
    </row>
    <row r="391" spans="1:11" ht="22.5" customHeight="1">
      <c r="A391" s="890" t="s">
        <v>7979</v>
      </c>
      <c r="B391" s="891" t="s">
        <v>7720</v>
      </c>
      <c r="C391" s="892" t="s">
        <v>7492</v>
      </c>
      <c r="D391" s="893">
        <v>305172</v>
      </c>
      <c r="E391" s="893"/>
      <c r="F391" s="893"/>
      <c r="G391" s="893"/>
      <c r="H391" s="894">
        <f t="shared" si="6"/>
        <v>0</v>
      </c>
      <c r="I391" s="892" t="s">
        <v>7549</v>
      </c>
      <c r="J391" s="894"/>
      <c r="K391" s="875"/>
    </row>
    <row r="392" spans="1:11" ht="22.5" customHeight="1">
      <c r="A392" s="890" t="s">
        <v>7980</v>
      </c>
      <c r="B392" s="891" t="s">
        <v>7720</v>
      </c>
      <c r="C392" s="892" t="s">
        <v>7492</v>
      </c>
      <c r="D392" s="893">
        <v>305172</v>
      </c>
      <c r="E392" s="893"/>
      <c r="F392" s="893"/>
      <c r="G392" s="893"/>
      <c r="H392" s="894">
        <f t="shared" si="6"/>
        <v>0</v>
      </c>
      <c r="I392" s="892" t="s">
        <v>7549</v>
      </c>
      <c r="J392" s="894"/>
      <c r="K392" s="875"/>
    </row>
    <row r="393" spans="1:11" ht="22.5" customHeight="1">
      <c r="A393" s="890" t="s">
        <v>7981</v>
      </c>
      <c r="B393" s="891" t="s">
        <v>7576</v>
      </c>
      <c r="C393" s="892" t="s">
        <v>7492</v>
      </c>
      <c r="D393" s="893">
        <v>254310</v>
      </c>
      <c r="E393" s="893"/>
      <c r="F393" s="893"/>
      <c r="G393" s="893"/>
      <c r="H393" s="894">
        <f t="shared" si="6"/>
        <v>0</v>
      </c>
      <c r="I393" s="892" t="s">
        <v>7549</v>
      </c>
      <c r="J393" s="894"/>
      <c r="K393" s="875"/>
    </row>
    <row r="394" spans="1:11" ht="22.5" customHeight="1">
      <c r="A394" s="890" t="s">
        <v>7982</v>
      </c>
      <c r="B394" s="891" t="s">
        <v>7576</v>
      </c>
      <c r="C394" s="892" t="s">
        <v>7492</v>
      </c>
      <c r="D394" s="893">
        <v>254310</v>
      </c>
      <c r="E394" s="893"/>
      <c r="F394" s="893"/>
      <c r="G394" s="893"/>
      <c r="H394" s="894">
        <f t="shared" si="6"/>
        <v>0</v>
      </c>
      <c r="I394" s="892" t="s">
        <v>7549</v>
      </c>
      <c r="J394" s="894"/>
      <c r="K394" s="875"/>
    </row>
    <row r="395" spans="1:11" ht="22.5" customHeight="1">
      <c r="A395" s="890" t="s">
        <v>7983</v>
      </c>
      <c r="B395" s="891" t="s">
        <v>7984</v>
      </c>
      <c r="C395" s="892" t="s">
        <v>7492</v>
      </c>
      <c r="D395" s="893">
        <v>254310</v>
      </c>
      <c r="E395" s="893"/>
      <c r="F395" s="893"/>
      <c r="G395" s="893"/>
      <c r="H395" s="894">
        <f t="shared" si="6"/>
        <v>0</v>
      </c>
      <c r="I395" s="892" t="s">
        <v>7549</v>
      </c>
      <c r="J395" s="894"/>
      <c r="K395" s="875"/>
    </row>
    <row r="396" spans="1:11" ht="22.5" customHeight="1">
      <c r="A396" s="890" t="s">
        <v>7985</v>
      </c>
      <c r="B396" s="891" t="s">
        <v>7986</v>
      </c>
      <c r="C396" s="892" t="s">
        <v>7492</v>
      </c>
      <c r="D396" s="893">
        <v>305172</v>
      </c>
      <c r="E396" s="893"/>
      <c r="F396" s="893"/>
      <c r="G396" s="893"/>
      <c r="H396" s="894">
        <f t="shared" si="6"/>
        <v>0</v>
      </c>
      <c r="I396" s="892" t="s">
        <v>7549</v>
      </c>
      <c r="J396" s="894"/>
      <c r="K396" s="875"/>
    </row>
    <row r="397" spans="1:11" ht="33.75" customHeight="1">
      <c r="A397" s="890" t="s">
        <v>7987</v>
      </c>
      <c r="B397" s="891" t="s">
        <v>7699</v>
      </c>
      <c r="C397" s="892" t="s">
        <v>7492</v>
      </c>
      <c r="D397" s="893">
        <v>128172</v>
      </c>
      <c r="E397" s="893"/>
      <c r="F397" s="893"/>
      <c r="G397" s="893"/>
      <c r="H397" s="894">
        <f t="shared" si="6"/>
        <v>0</v>
      </c>
      <c r="I397" s="892" t="s">
        <v>7549</v>
      </c>
      <c r="J397" s="894"/>
      <c r="K397" s="875"/>
    </row>
    <row r="398" spans="1:11" ht="33.75" customHeight="1">
      <c r="A398" s="890" t="s">
        <v>7988</v>
      </c>
      <c r="B398" s="891" t="s">
        <v>7699</v>
      </c>
      <c r="C398" s="892" t="s">
        <v>7492</v>
      </c>
      <c r="D398" s="893">
        <v>46142</v>
      </c>
      <c r="E398" s="893"/>
      <c r="F398" s="893"/>
      <c r="G398" s="893"/>
      <c r="H398" s="894">
        <f t="shared" si="6"/>
        <v>0</v>
      </c>
      <c r="I398" s="892" t="s">
        <v>7549</v>
      </c>
      <c r="J398" s="894"/>
      <c r="K398" s="875"/>
    </row>
    <row r="399" spans="1:11" ht="33.75" customHeight="1">
      <c r="A399" s="890" t="s">
        <v>7989</v>
      </c>
      <c r="B399" s="891" t="s">
        <v>7726</v>
      </c>
      <c r="C399" s="892" t="s">
        <v>7492</v>
      </c>
      <c r="D399" s="893">
        <v>1485000</v>
      </c>
      <c r="E399" s="893"/>
      <c r="F399" s="893"/>
      <c r="G399" s="893"/>
      <c r="H399" s="894">
        <f t="shared" si="6"/>
        <v>0</v>
      </c>
      <c r="I399" s="892" t="s">
        <v>7549</v>
      </c>
      <c r="J399" s="894"/>
      <c r="K399" s="875"/>
    </row>
    <row r="400" spans="1:11" ht="33.75" customHeight="1">
      <c r="A400" s="890" t="s">
        <v>7990</v>
      </c>
      <c r="B400" s="891" t="s">
        <v>7699</v>
      </c>
      <c r="C400" s="892" t="s">
        <v>7492</v>
      </c>
      <c r="D400" s="893">
        <v>10253</v>
      </c>
      <c r="E400" s="893"/>
      <c r="F400" s="893"/>
      <c r="G400" s="893"/>
      <c r="H400" s="894">
        <f t="shared" si="6"/>
        <v>0</v>
      </c>
      <c r="I400" s="892" t="s">
        <v>7549</v>
      </c>
      <c r="J400" s="894"/>
      <c r="K400" s="875"/>
    </row>
    <row r="401" spans="1:11" ht="33.75" customHeight="1">
      <c r="A401" s="890" t="s">
        <v>7991</v>
      </c>
      <c r="B401" s="891" t="s">
        <v>7699</v>
      </c>
      <c r="C401" s="892" t="s">
        <v>7492</v>
      </c>
      <c r="D401" s="893">
        <v>61522</v>
      </c>
      <c r="E401" s="893"/>
      <c r="F401" s="893"/>
      <c r="G401" s="893"/>
      <c r="H401" s="894">
        <f t="shared" si="6"/>
        <v>0</v>
      </c>
      <c r="I401" s="892" t="s">
        <v>7549</v>
      </c>
      <c r="J401" s="894"/>
      <c r="K401" s="875"/>
    </row>
    <row r="402" spans="1:11" ht="22.5" customHeight="1">
      <c r="A402" s="890" t="s">
        <v>7992</v>
      </c>
      <c r="B402" s="891" t="s">
        <v>7909</v>
      </c>
      <c r="C402" s="892" t="s">
        <v>7492</v>
      </c>
      <c r="D402" s="893">
        <v>726310</v>
      </c>
      <c r="E402" s="893"/>
      <c r="F402" s="893"/>
      <c r="G402" s="893"/>
      <c r="H402" s="894">
        <f t="shared" si="6"/>
        <v>0</v>
      </c>
      <c r="I402" s="892" t="s">
        <v>7549</v>
      </c>
      <c r="J402" s="894"/>
      <c r="K402" s="875"/>
    </row>
    <row r="403" spans="1:11" ht="33.75" customHeight="1">
      <c r="A403" s="890" t="s">
        <v>7993</v>
      </c>
      <c r="B403" s="891" t="s">
        <v>7699</v>
      </c>
      <c r="C403" s="892" t="s">
        <v>7492</v>
      </c>
      <c r="D403" s="893">
        <v>92284</v>
      </c>
      <c r="E403" s="893"/>
      <c r="F403" s="893"/>
      <c r="G403" s="893"/>
      <c r="H403" s="894">
        <f t="shared" si="6"/>
        <v>0</v>
      </c>
      <c r="I403" s="892" t="s">
        <v>7549</v>
      </c>
      <c r="J403" s="894"/>
      <c r="K403" s="875"/>
    </row>
    <row r="404" spans="1:11" ht="33.75" customHeight="1">
      <c r="A404" s="890" t="s">
        <v>7994</v>
      </c>
      <c r="B404" s="891" t="s">
        <v>7699</v>
      </c>
      <c r="C404" s="892" t="s">
        <v>7492</v>
      </c>
      <c r="D404" s="893">
        <v>205075</v>
      </c>
      <c r="E404" s="893"/>
      <c r="F404" s="893"/>
      <c r="G404" s="893"/>
      <c r="H404" s="894">
        <f t="shared" si="6"/>
        <v>0</v>
      </c>
      <c r="I404" s="892" t="s">
        <v>7549</v>
      </c>
      <c r="J404" s="894"/>
      <c r="K404" s="875"/>
    </row>
    <row r="405" spans="1:11" ht="33.75" customHeight="1">
      <c r="A405" s="890" t="s">
        <v>7995</v>
      </c>
      <c r="B405" s="891" t="s">
        <v>7699</v>
      </c>
      <c r="C405" s="892" t="s">
        <v>7492</v>
      </c>
      <c r="D405" s="893">
        <v>369136</v>
      </c>
      <c r="E405" s="893"/>
      <c r="F405" s="893"/>
      <c r="G405" s="893"/>
      <c r="H405" s="894">
        <f t="shared" si="6"/>
        <v>0</v>
      </c>
      <c r="I405" s="892" t="s">
        <v>7549</v>
      </c>
      <c r="J405" s="894"/>
      <c r="K405" s="875"/>
    </row>
    <row r="406" spans="1:11" ht="33.75" customHeight="1">
      <c r="A406" s="890" t="s">
        <v>7996</v>
      </c>
      <c r="B406" s="891" t="s">
        <v>7699</v>
      </c>
      <c r="C406" s="892" t="s">
        <v>7492</v>
      </c>
      <c r="D406" s="893">
        <v>51268</v>
      </c>
      <c r="E406" s="893"/>
      <c r="F406" s="893"/>
      <c r="G406" s="893"/>
      <c r="H406" s="894">
        <f t="shared" si="6"/>
        <v>0</v>
      </c>
      <c r="I406" s="892" t="s">
        <v>7549</v>
      </c>
      <c r="J406" s="894"/>
      <c r="K406" s="875"/>
    </row>
    <row r="407" spans="1:11" ht="33.75" customHeight="1">
      <c r="A407" s="890" t="s">
        <v>7997</v>
      </c>
      <c r="B407" s="891" t="s">
        <v>7699</v>
      </c>
      <c r="C407" s="892" t="s">
        <v>7492</v>
      </c>
      <c r="D407" s="893">
        <v>97411</v>
      </c>
      <c r="E407" s="893"/>
      <c r="F407" s="893"/>
      <c r="G407" s="893"/>
      <c r="H407" s="894">
        <f t="shared" si="6"/>
        <v>0</v>
      </c>
      <c r="I407" s="892" t="s">
        <v>7549</v>
      </c>
      <c r="J407" s="894"/>
      <c r="K407" s="875"/>
    </row>
    <row r="408" spans="1:11" ht="33.75" customHeight="1">
      <c r="A408" s="890" t="s">
        <v>7998</v>
      </c>
      <c r="B408" s="891" t="s">
        <v>7849</v>
      </c>
      <c r="C408" s="892" t="s">
        <v>7492</v>
      </c>
      <c r="D408" s="893">
        <v>760500</v>
      </c>
      <c r="E408" s="893"/>
      <c r="F408" s="893"/>
      <c r="G408" s="893"/>
      <c r="H408" s="894">
        <f t="shared" si="6"/>
        <v>0</v>
      </c>
      <c r="I408" s="892" t="s">
        <v>7549</v>
      </c>
      <c r="J408" s="894"/>
      <c r="K408" s="875"/>
    </row>
    <row r="409" spans="1:11" ht="33.75" customHeight="1">
      <c r="A409" s="890" t="s">
        <v>7999</v>
      </c>
      <c r="B409" s="891" t="s">
        <v>7699</v>
      </c>
      <c r="C409" s="892" t="s">
        <v>7492</v>
      </c>
      <c r="D409" s="893">
        <v>87157</v>
      </c>
      <c r="E409" s="893"/>
      <c r="F409" s="893"/>
      <c r="G409" s="893"/>
      <c r="H409" s="894">
        <f t="shared" si="6"/>
        <v>0</v>
      </c>
      <c r="I409" s="892" t="s">
        <v>7549</v>
      </c>
      <c r="J409" s="894"/>
      <c r="K409" s="875"/>
    </row>
    <row r="410" spans="1:11" ht="22.5" customHeight="1">
      <c r="A410" s="890" t="s">
        <v>8000</v>
      </c>
      <c r="B410" s="891" t="s">
        <v>7857</v>
      </c>
      <c r="C410" s="892" t="s">
        <v>7492</v>
      </c>
      <c r="D410" s="893">
        <v>429000</v>
      </c>
      <c r="E410" s="893"/>
      <c r="F410" s="893"/>
      <c r="G410" s="893"/>
      <c r="H410" s="894">
        <f t="shared" si="6"/>
        <v>0</v>
      </c>
      <c r="I410" s="892" t="s">
        <v>7549</v>
      </c>
      <c r="J410" s="894"/>
      <c r="K410" s="875"/>
    </row>
    <row r="411" spans="1:11" ht="33.75" customHeight="1">
      <c r="A411" s="890" t="s">
        <v>8001</v>
      </c>
      <c r="B411" s="891" t="s">
        <v>7699</v>
      </c>
      <c r="C411" s="892" t="s">
        <v>7492</v>
      </c>
      <c r="D411" s="893">
        <v>46142</v>
      </c>
      <c r="E411" s="893"/>
      <c r="F411" s="893"/>
      <c r="G411" s="893"/>
      <c r="H411" s="894">
        <f t="shared" si="6"/>
        <v>0</v>
      </c>
      <c r="I411" s="892" t="s">
        <v>7549</v>
      </c>
      <c r="J411" s="894"/>
      <c r="K411" s="875"/>
    </row>
    <row r="412" spans="1:11" ht="33.75" customHeight="1">
      <c r="A412" s="890" t="s">
        <v>8002</v>
      </c>
      <c r="B412" s="891" t="s">
        <v>7699</v>
      </c>
      <c r="C412" s="892" t="s">
        <v>7492</v>
      </c>
      <c r="D412" s="893">
        <v>46142</v>
      </c>
      <c r="E412" s="893"/>
      <c r="F412" s="893"/>
      <c r="G412" s="893"/>
      <c r="H412" s="894">
        <f t="shared" si="6"/>
        <v>0</v>
      </c>
      <c r="I412" s="892" t="s">
        <v>7549</v>
      </c>
      <c r="J412" s="894"/>
      <c r="K412" s="875"/>
    </row>
    <row r="413" spans="1:11" ht="33.75" customHeight="1">
      <c r="A413" s="890" t="s">
        <v>8003</v>
      </c>
      <c r="B413" s="891" t="s">
        <v>7699</v>
      </c>
      <c r="C413" s="892" t="s">
        <v>7492</v>
      </c>
      <c r="D413" s="893">
        <v>35888</v>
      </c>
      <c r="E413" s="893"/>
      <c r="F413" s="893"/>
      <c r="G413" s="893"/>
      <c r="H413" s="894">
        <f t="shared" si="6"/>
        <v>0</v>
      </c>
      <c r="I413" s="892" t="s">
        <v>7549</v>
      </c>
      <c r="J413" s="894"/>
      <c r="K413" s="875"/>
    </row>
    <row r="414" spans="1:11" ht="22.5" customHeight="1">
      <c r="A414" s="890" t="s">
        <v>8004</v>
      </c>
      <c r="B414" s="891" t="s">
        <v>7565</v>
      </c>
      <c r="C414" s="892" t="s">
        <v>7492</v>
      </c>
      <c r="D414" s="893">
        <v>186060</v>
      </c>
      <c r="E414" s="893"/>
      <c r="F414" s="893"/>
      <c r="G414" s="893"/>
      <c r="H414" s="894">
        <f t="shared" si="6"/>
        <v>0</v>
      </c>
      <c r="I414" s="892" t="s">
        <v>7549</v>
      </c>
      <c r="J414" s="894"/>
      <c r="K414" s="875"/>
    </row>
    <row r="415" spans="1:11" ht="33.75" customHeight="1">
      <c r="A415" s="890" t="s">
        <v>8005</v>
      </c>
      <c r="B415" s="891" t="s">
        <v>7699</v>
      </c>
      <c r="C415" s="892" t="s">
        <v>7492</v>
      </c>
      <c r="D415" s="893">
        <v>117918</v>
      </c>
      <c r="E415" s="893"/>
      <c r="F415" s="893"/>
      <c r="G415" s="893"/>
      <c r="H415" s="894">
        <f t="shared" si="6"/>
        <v>0</v>
      </c>
      <c r="I415" s="892" t="s">
        <v>7549</v>
      </c>
      <c r="J415" s="894"/>
      <c r="K415" s="875"/>
    </row>
    <row r="416" spans="1:11" ht="33.75" customHeight="1">
      <c r="A416" s="890" t="s">
        <v>8006</v>
      </c>
      <c r="B416" s="891" t="s">
        <v>7699</v>
      </c>
      <c r="C416" s="892" t="s">
        <v>7492</v>
      </c>
      <c r="D416" s="893">
        <v>82030</v>
      </c>
      <c r="E416" s="893"/>
      <c r="F416" s="893"/>
      <c r="G416" s="893"/>
      <c r="H416" s="894">
        <f t="shared" si="6"/>
        <v>0</v>
      </c>
      <c r="I416" s="892" t="s">
        <v>7549</v>
      </c>
      <c r="J416" s="894"/>
      <c r="K416" s="875"/>
    </row>
    <row r="417" spans="1:11" ht="33.75" customHeight="1">
      <c r="A417" s="890" t="s">
        <v>8007</v>
      </c>
      <c r="B417" s="891" t="s">
        <v>7699</v>
      </c>
      <c r="C417" s="892" t="s">
        <v>7492</v>
      </c>
      <c r="D417" s="893">
        <v>205075</v>
      </c>
      <c r="E417" s="893"/>
      <c r="F417" s="893"/>
      <c r="G417" s="893"/>
      <c r="H417" s="894">
        <f t="shared" si="6"/>
        <v>0</v>
      </c>
      <c r="I417" s="892" t="s">
        <v>7549</v>
      </c>
      <c r="J417" s="894"/>
      <c r="K417" s="875"/>
    </row>
    <row r="418" spans="1:11" ht="33.75" customHeight="1">
      <c r="A418" s="890" t="s">
        <v>8008</v>
      </c>
      <c r="B418" s="891" t="s">
        <v>7699</v>
      </c>
      <c r="C418" s="892" t="s">
        <v>7492</v>
      </c>
      <c r="D418" s="893">
        <v>205075</v>
      </c>
      <c r="E418" s="893"/>
      <c r="F418" s="893"/>
      <c r="G418" s="893"/>
      <c r="H418" s="894">
        <f t="shared" si="6"/>
        <v>0</v>
      </c>
      <c r="I418" s="892" t="s">
        <v>7549</v>
      </c>
      <c r="J418" s="894"/>
      <c r="K418" s="875"/>
    </row>
    <row r="419" spans="1:11" ht="33.75" customHeight="1">
      <c r="A419" s="890" t="s">
        <v>8009</v>
      </c>
      <c r="B419" s="891" t="s">
        <v>7699</v>
      </c>
      <c r="C419" s="892" t="s">
        <v>7492</v>
      </c>
      <c r="D419" s="893">
        <v>153806</v>
      </c>
      <c r="E419" s="893"/>
      <c r="F419" s="893"/>
      <c r="G419" s="893"/>
      <c r="H419" s="894">
        <f t="shared" si="6"/>
        <v>0</v>
      </c>
      <c r="I419" s="892" t="s">
        <v>7549</v>
      </c>
      <c r="J419" s="894"/>
      <c r="K419" s="875"/>
    </row>
    <row r="420" spans="1:11" ht="22.5" customHeight="1">
      <c r="A420" s="890" t="s">
        <v>8010</v>
      </c>
      <c r="B420" s="891" t="s">
        <v>7607</v>
      </c>
      <c r="C420" s="892" t="s">
        <v>7492</v>
      </c>
      <c r="D420" s="893">
        <v>855876</v>
      </c>
      <c r="E420" s="893"/>
      <c r="F420" s="893"/>
      <c r="G420" s="893"/>
      <c r="H420" s="894">
        <f t="shared" si="6"/>
        <v>0</v>
      </c>
      <c r="I420" s="892" t="s">
        <v>7549</v>
      </c>
      <c r="J420" s="894"/>
      <c r="K420" s="875"/>
    </row>
    <row r="421" spans="1:11" ht="33.75" customHeight="1">
      <c r="A421" s="890" t="s">
        <v>8011</v>
      </c>
      <c r="B421" s="891" t="s">
        <v>7699</v>
      </c>
      <c r="C421" s="892" t="s">
        <v>7492</v>
      </c>
      <c r="D421" s="893">
        <v>71776</v>
      </c>
      <c r="E421" s="893"/>
      <c r="F421" s="893"/>
      <c r="G421" s="893"/>
      <c r="H421" s="894">
        <f t="shared" si="6"/>
        <v>0</v>
      </c>
      <c r="I421" s="892" t="s">
        <v>7549</v>
      </c>
      <c r="J421" s="894"/>
      <c r="K421" s="875"/>
    </row>
    <row r="422" spans="1:11" ht="33.75" customHeight="1">
      <c r="A422" s="890" t="s">
        <v>8012</v>
      </c>
      <c r="B422" s="891" t="s">
        <v>7699</v>
      </c>
      <c r="C422" s="892" t="s">
        <v>7492</v>
      </c>
      <c r="D422" s="893">
        <v>205075</v>
      </c>
      <c r="E422" s="893"/>
      <c r="F422" s="893"/>
      <c r="G422" s="893"/>
      <c r="H422" s="894">
        <f t="shared" si="6"/>
        <v>0</v>
      </c>
      <c r="I422" s="892" t="s">
        <v>7549</v>
      </c>
      <c r="J422" s="894"/>
      <c r="K422" s="875"/>
    </row>
    <row r="423" spans="1:11" ht="33.75" customHeight="1">
      <c r="A423" s="890" t="s">
        <v>8013</v>
      </c>
      <c r="B423" s="891" t="s">
        <v>7699</v>
      </c>
      <c r="C423" s="892" t="s">
        <v>7492</v>
      </c>
      <c r="D423" s="893">
        <v>61522</v>
      </c>
      <c r="E423" s="893"/>
      <c r="F423" s="893"/>
      <c r="G423" s="893"/>
      <c r="H423" s="894">
        <f t="shared" si="6"/>
        <v>0</v>
      </c>
      <c r="I423" s="892" t="s">
        <v>7549</v>
      </c>
      <c r="J423" s="894"/>
      <c r="K423" s="875"/>
    </row>
    <row r="424" spans="1:11" ht="33.75" customHeight="1">
      <c r="A424" s="890" t="s">
        <v>8014</v>
      </c>
      <c r="B424" s="891" t="s">
        <v>7699</v>
      </c>
      <c r="C424" s="892" t="s">
        <v>7492</v>
      </c>
      <c r="D424" s="893">
        <v>71776</v>
      </c>
      <c r="E424" s="893"/>
      <c r="F424" s="893"/>
      <c r="G424" s="893"/>
      <c r="H424" s="894">
        <f t="shared" si="6"/>
        <v>0</v>
      </c>
      <c r="I424" s="892" t="s">
        <v>7549</v>
      </c>
      <c r="J424" s="894"/>
      <c r="K424" s="875"/>
    </row>
    <row r="425" spans="1:11" ht="33.75" customHeight="1">
      <c r="A425" s="890" t="s">
        <v>8015</v>
      </c>
      <c r="B425" s="891" t="s">
        <v>7699</v>
      </c>
      <c r="C425" s="892" t="s">
        <v>7492</v>
      </c>
      <c r="D425" s="893">
        <v>87157</v>
      </c>
      <c r="E425" s="893"/>
      <c r="F425" s="893"/>
      <c r="G425" s="893"/>
      <c r="H425" s="894">
        <f t="shared" si="6"/>
        <v>0</v>
      </c>
      <c r="I425" s="892" t="s">
        <v>7549</v>
      </c>
      <c r="J425" s="894"/>
      <c r="K425" s="875"/>
    </row>
    <row r="426" spans="1:11" ht="22.5" customHeight="1">
      <c r="A426" s="890" t="s">
        <v>8016</v>
      </c>
      <c r="B426" s="891" t="s">
        <v>8017</v>
      </c>
      <c r="C426" s="892" t="s">
        <v>7492</v>
      </c>
      <c r="D426" s="893">
        <v>256344</v>
      </c>
      <c r="E426" s="893"/>
      <c r="F426" s="893"/>
      <c r="G426" s="893"/>
      <c r="H426" s="894">
        <f t="shared" si="6"/>
        <v>0</v>
      </c>
      <c r="I426" s="892" t="s">
        <v>7549</v>
      </c>
      <c r="J426" s="894"/>
      <c r="K426" s="875"/>
    </row>
    <row r="427" spans="1:11" ht="22.5" customHeight="1">
      <c r="A427" s="890" t="s">
        <v>8018</v>
      </c>
      <c r="B427" s="891" t="s">
        <v>8019</v>
      </c>
      <c r="C427" s="892" t="s">
        <v>7492</v>
      </c>
      <c r="D427" s="893">
        <v>256344</v>
      </c>
      <c r="E427" s="893"/>
      <c r="F427" s="893"/>
      <c r="G427" s="893"/>
      <c r="H427" s="894">
        <f t="shared" si="6"/>
        <v>0</v>
      </c>
      <c r="I427" s="892" t="s">
        <v>7549</v>
      </c>
      <c r="J427" s="894"/>
      <c r="K427" s="875"/>
    </row>
    <row r="428" spans="1:11" ht="22.5" customHeight="1">
      <c r="A428" s="890" t="s">
        <v>8020</v>
      </c>
      <c r="B428" s="891" t="s">
        <v>8021</v>
      </c>
      <c r="C428" s="892" t="s">
        <v>7492</v>
      </c>
      <c r="D428" s="893">
        <v>39672</v>
      </c>
      <c r="E428" s="893"/>
      <c r="F428" s="893"/>
      <c r="G428" s="893"/>
      <c r="H428" s="894">
        <f t="shared" si="6"/>
        <v>0</v>
      </c>
      <c r="I428" s="892" t="s">
        <v>7549</v>
      </c>
      <c r="J428" s="894"/>
      <c r="K428" s="875"/>
    </row>
    <row r="429" spans="1:11" ht="22.5" customHeight="1">
      <c r="A429" s="890" t="s">
        <v>8022</v>
      </c>
      <c r="B429" s="891" t="s">
        <v>7625</v>
      </c>
      <c r="C429" s="892" t="s">
        <v>7492</v>
      </c>
      <c r="D429" s="893">
        <v>1032979</v>
      </c>
      <c r="E429" s="893"/>
      <c r="F429" s="893"/>
      <c r="G429" s="893"/>
      <c r="H429" s="894">
        <f t="shared" si="6"/>
        <v>0</v>
      </c>
      <c r="I429" s="892" t="s">
        <v>7549</v>
      </c>
      <c r="J429" s="894"/>
      <c r="K429" s="875"/>
    </row>
    <row r="430" spans="1:11" ht="22.5" customHeight="1">
      <c r="A430" s="890" t="s">
        <v>8023</v>
      </c>
      <c r="B430" s="891" t="s">
        <v>7694</v>
      </c>
      <c r="C430" s="892" t="s">
        <v>7492</v>
      </c>
      <c r="D430" s="893">
        <v>1902858</v>
      </c>
      <c r="E430" s="893"/>
      <c r="F430" s="893"/>
      <c r="G430" s="893"/>
      <c r="H430" s="894">
        <f t="shared" si="6"/>
        <v>0</v>
      </c>
      <c r="I430" s="892" t="s">
        <v>7549</v>
      </c>
      <c r="J430" s="894"/>
      <c r="K430" s="875"/>
    </row>
    <row r="431" spans="1:11" ht="22.5" customHeight="1">
      <c r="A431" s="890" t="s">
        <v>8024</v>
      </c>
      <c r="B431" s="891" t="s">
        <v>8025</v>
      </c>
      <c r="C431" s="892" t="s">
        <v>7492</v>
      </c>
      <c r="D431" s="893">
        <v>2120325</v>
      </c>
      <c r="E431" s="893"/>
      <c r="F431" s="893"/>
      <c r="G431" s="893"/>
      <c r="H431" s="894">
        <f t="shared" si="6"/>
        <v>0</v>
      </c>
      <c r="I431" s="892" t="s">
        <v>7549</v>
      </c>
      <c r="J431" s="894"/>
      <c r="K431" s="875"/>
    </row>
    <row r="432" spans="1:11" ht="33.75" customHeight="1">
      <c r="A432" s="890" t="s">
        <v>8026</v>
      </c>
      <c r="B432" s="891" t="s">
        <v>8027</v>
      </c>
      <c r="C432" s="892" t="s">
        <v>7492</v>
      </c>
      <c r="D432" s="893">
        <v>982655</v>
      </c>
      <c r="E432" s="893"/>
      <c r="F432" s="893"/>
      <c r="G432" s="893"/>
      <c r="H432" s="894">
        <f t="shared" si="6"/>
        <v>0</v>
      </c>
      <c r="I432" s="892" t="s">
        <v>7549</v>
      </c>
      <c r="J432" s="894"/>
      <c r="K432" s="875"/>
    </row>
    <row r="433" spans="1:11" ht="22.5" customHeight="1">
      <c r="A433" s="890" t="s">
        <v>8028</v>
      </c>
      <c r="B433" s="891" t="s">
        <v>7694</v>
      </c>
      <c r="C433" s="892" t="s">
        <v>7492</v>
      </c>
      <c r="D433" s="893">
        <v>2120325</v>
      </c>
      <c r="E433" s="893"/>
      <c r="F433" s="893"/>
      <c r="G433" s="893"/>
      <c r="H433" s="894">
        <f t="shared" si="6"/>
        <v>0</v>
      </c>
      <c r="I433" s="892" t="s">
        <v>7549</v>
      </c>
      <c r="J433" s="894"/>
      <c r="K433" s="875"/>
    </row>
    <row r="434" spans="1:11" ht="33.75" customHeight="1">
      <c r="A434" s="890" t="s">
        <v>8029</v>
      </c>
      <c r="B434" s="891" t="s">
        <v>7835</v>
      </c>
      <c r="C434" s="892" t="s">
        <v>7499</v>
      </c>
      <c r="D434" s="893">
        <v>550000</v>
      </c>
      <c r="E434" s="893"/>
      <c r="F434" s="893"/>
      <c r="G434" s="893"/>
      <c r="H434" s="894">
        <f t="shared" si="6"/>
        <v>0</v>
      </c>
      <c r="I434" s="892" t="s">
        <v>7557</v>
      </c>
      <c r="J434" s="894"/>
      <c r="K434" s="875"/>
    </row>
    <row r="435" spans="1:11" ht="22.5" customHeight="1">
      <c r="A435" s="890" t="s">
        <v>8030</v>
      </c>
      <c r="B435" s="891" t="s">
        <v>7498</v>
      </c>
      <c r="C435" s="892" t="s">
        <v>7499</v>
      </c>
      <c r="D435" s="893">
        <v>1504153.2</v>
      </c>
      <c r="E435" s="893"/>
      <c r="F435" s="893"/>
      <c r="G435" s="893"/>
      <c r="H435" s="894">
        <f t="shared" si="6"/>
        <v>0</v>
      </c>
      <c r="I435" s="892" t="s">
        <v>8031</v>
      </c>
      <c r="J435" s="894"/>
      <c r="K435" s="875"/>
    </row>
    <row r="436" spans="1:11" ht="22.5" customHeight="1">
      <c r="A436" s="890" t="s">
        <v>8032</v>
      </c>
      <c r="B436" s="891" t="s">
        <v>7498</v>
      </c>
      <c r="C436" s="892" t="s">
        <v>7499</v>
      </c>
      <c r="D436" s="893">
        <v>4842385.18</v>
      </c>
      <c r="E436" s="893"/>
      <c r="F436" s="893"/>
      <c r="G436" s="893"/>
      <c r="H436" s="894">
        <f t="shared" si="6"/>
        <v>0</v>
      </c>
      <c r="I436" s="892" t="s">
        <v>8031</v>
      </c>
      <c r="J436" s="894"/>
      <c r="K436" s="875"/>
    </row>
    <row r="437" spans="1:11" ht="22.5" customHeight="1">
      <c r="A437" s="890" t="s">
        <v>8033</v>
      </c>
      <c r="B437" s="891" t="s">
        <v>7498</v>
      </c>
      <c r="C437" s="892" t="s">
        <v>7499</v>
      </c>
      <c r="D437" s="893">
        <v>1399722.05</v>
      </c>
      <c r="E437" s="893"/>
      <c r="F437" s="893"/>
      <c r="G437" s="893"/>
      <c r="H437" s="894">
        <f t="shared" si="6"/>
        <v>0</v>
      </c>
      <c r="I437" s="892" t="s">
        <v>8034</v>
      </c>
      <c r="J437" s="894"/>
      <c r="K437" s="875"/>
    </row>
    <row r="438" spans="1:11" ht="22.5" customHeight="1">
      <c r="A438" s="890" t="s">
        <v>8035</v>
      </c>
      <c r="B438" s="891" t="s">
        <v>7498</v>
      </c>
      <c r="C438" s="892" t="s">
        <v>7499</v>
      </c>
      <c r="D438" s="893">
        <v>1482014</v>
      </c>
      <c r="E438" s="893"/>
      <c r="F438" s="893"/>
      <c r="G438" s="893"/>
      <c r="H438" s="894">
        <f t="shared" si="6"/>
        <v>0</v>
      </c>
      <c r="I438" s="892" t="s">
        <v>8031</v>
      </c>
      <c r="J438" s="894"/>
      <c r="K438" s="875"/>
    </row>
    <row r="439" spans="1:11" ht="22.5" customHeight="1">
      <c r="A439" s="890" t="s">
        <v>8036</v>
      </c>
      <c r="B439" s="891" t="s">
        <v>7498</v>
      </c>
      <c r="C439" s="892" t="s">
        <v>7499</v>
      </c>
      <c r="D439" s="893">
        <v>168000.25</v>
      </c>
      <c r="E439" s="893"/>
      <c r="F439" s="893"/>
      <c r="G439" s="893"/>
      <c r="H439" s="894">
        <f t="shared" si="6"/>
        <v>0</v>
      </c>
      <c r="I439" s="892" t="s">
        <v>7527</v>
      </c>
      <c r="J439" s="894"/>
      <c r="K439" s="875"/>
    </row>
    <row r="440" spans="1:11" ht="22.5" customHeight="1">
      <c r="A440" s="890" t="s">
        <v>8037</v>
      </c>
      <c r="B440" s="891" t="s">
        <v>7498</v>
      </c>
      <c r="C440" s="892" t="s">
        <v>7499</v>
      </c>
      <c r="D440" s="893">
        <v>300000</v>
      </c>
      <c r="E440" s="893"/>
      <c r="F440" s="893"/>
      <c r="G440" s="893"/>
      <c r="H440" s="894">
        <f t="shared" si="6"/>
        <v>0</v>
      </c>
      <c r="I440" s="892" t="s">
        <v>7527</v>
      </c>
      <c r="J440" s="894"/>
      <c r="K440" s="875"/>
    </row>
    <row r="441" spans="1:11" ht="22.5" customHeight="1">
      <c r="A441" s="890" t="s">
        <v>8038</v>
      </c>
      <c r="B441" s="891" t="s">
        <v>8039</v>
      </c>
      <c r="C441" s="892" t="s">
        <v>7499</v>
      </c>
      <c r="D441" s="893">
        <v>1380780</v>
      </c>
      <c r="E441" s="893"/>
      <c r="F441" s="893"/>
      <c r="G441" s="893"/>
      <c r="H441" s="894">
        <f t="shared" si="6"/>
        <v>0</v>
      </c>
      <c r="I441" s="892" t="s">
        <v>7496</v>
      </c>
      <c r="J441" s="894"/>
      <c r="K441" s="875"/>
    </row>
    <row r="442" spans="1:11" ht="22.5" customHeight="1">
      <c r="A442" s="890" t="s">
        <v>8040</v>
      </c>
      <c r="B442" s="891" t="s">
        <v>8041</v>
      </c>
      <c r="C442" s="892" t="s">
        <v>7499</v>
      </c>
      <c r="D442" s="893">
        <v>150000</v>
      </c>
      <c r="E442" s="893"/>
      <c r="F442" s="893"/>
      <c r="G442" s="893"/>
      <c r="H442" s="894">
        <f t="shared" si="6"/>
        <v>0</v>
      </c>
      <c r="I442" s="892" t="s">
        <v>7496</v>
      </c>
      <c r="J442" s="894"/>
      <c r="K442" s="875"/>
    </row>
    <row r="443" spans="1:11" ht="22.5" customHeight="1">
      <c r="A443" s="890" t="s">
        <v>8042</v>
      </c>
      <c r="B443" s="891" t="s">
        <v>8043</v>
      </c>
      <c r="C443" s="892" t="s">
        <v>7499</v>
      </c>
      <c r="D443" s="893">
        <v>68200</v>
      </c>
      <c r="E443" s="893"/>
      <c r="F443" s="893"/>
      <c r="G443" s="893"/>
      <c r="H443" s="894">
        <f t="shared" si="6"/>
        <v>0</v>
      </c>
      <c r="I443" s="892" t="s">
        <v>7524</v>
      </c>
      <c r="J443" s="894"/>
      <c r="K443" s="875"/>
    </row>
    <row r="444" spans="1:11" ht="22.5" customHeight="1">
      <c r="A444" s="890" t="s">
        <v>8044</v>
      </c>
      <c r="B444" s="891" t="s">
        <v>7501</v>
      </c>
      <c r="C444" s="892" t="s">
        <v>7499</v>
      </c>
      <c r="D444" s="893">
        <v>552914</v>
      </c>
      <c r="E444" s="893"/>
      <c r="F444" s="893"/>
      <c r="G444" s="893"/>
      <c r="H444" s="894">
        <f t="shared" si="6"/>
        <v>0</v>
      </c>
      <c r="I444" s="892" t="s">
        <v>7489</v>
      </c>
      <c r="J444" s="894"/>
      <c r="K444" s="875"/>
    </row>
    <row r="445" spans="1:11" ht="22.5" customHeight="1">
      <c r="A445" s="890" t="s">
        <v>8045</v>
      </c>
      <c r="B445" s="891" t="s">
        <v>7720</v>
      </c>
      <c r="C445" s="892" t="s">
        <v>7499</v>
      </c>
      <c r="D445" s="893">
        <v>700020</v>
      </c>
      <c r="E445" s="893"/>
      <c r="F445" s="893"/>
      <c r="G445" s="893"/>
      <c r="H445" s="894">
        <f t="shared" si="6"/>
        <v>0</v>
      </c>
      <c r="I445" s="892" t="s">
        <v>7489</v>
      </c>
      <c r="J445" s="894"/>
      <c r="K445" s="875"/>
    </row>
    <row r="446" spans="1:11" ht="22.5" customHeight="1">
      <c r="A446" s="890" t="s">
        <v>8046</v>
      </c>
      <c r="B446" s="891" t="s">
        <v>8047</v>
      </c>
      <c r="C446" s="892" t="s">
        <v>7499</v>
      </c>
      <c r="D446" s="893">
        <v>360000</v>
      </c>
      <c r="E446" s="893"/>
      <c r="F446" s="893"/>
      <c r="G446" s="893"/>
      <c r="H446" s="894">
        <f t="shared" si="6"/>
        <v>0</v>
      </c>
      <c r="I446" s="892" t="s">
        <v>7557</v>
      </c>
      <c r="J446" s="894"/>
      <c r="K446" s="875"/>
    </row>
    <row r="447" spans="1:11" ht="22.5" customHeight="1">
      <c r="A447" s="890" t="s">
        <v>8048</v>
      </c>
      <c r="B447" s="891" t="s">
        <v>7793</v>
      </c>
      <c r="C447" s="892" t="s">
        <v>7499</v>
      </c>
      <c r="D447" s="893">
        <v>445556.85</v>
      </c>
      <c r="E447" s="893"/>
      <c r="F447" s="893"/>
      <c r="G447" s="893"/>
      <c r="H447" s="894">
        <f t="shared" si="6"/>
        <v>0</v>
      </c>
      <c r="I447" s="892" t="s">
        <v>7496</v>
      </c>
      <c r="J447" s="894"/>
      <c r="K447" s="875"/>
    </row>
    <row r="448" spans="1:11" ht="22.5" customHeight="1">
      <c r="A448" s="890" t="s">
        <v>8049</v>
      </c>
      <c r="B448" s="891" t="s">
        <v>7793</v>
      </c>
      <c r="C448" s="892" t="s">
        <v>7499</v>
      </c>
      <c r="D448" s="893">
        <v>331345.46999999997</v>
      </c>
      <c r="E448" s="893"/>
      <c r="F448" s="893"/>
      <c r="G448" s="893"/>
      <c r="H448" s="894">
        <f t="shared" si="6"/>
        <v>0</v>
      </c>
      <c r="I448" s="892" t="s">
        <v>7549</v>
      </c>
      <c r="J448" s="894"/>
      <c r="K448" s="875"/>
    </row>
    <row r="449" spans="1:11" ht="22.5" customHeight="1">
      <c r="A449" s="890" t="s">
        <v>8038</v>
      </c>
      <c r="B449" s="891" t="s">
        <v>8050</v>
      </c>
      <c r="C449" s="892" t="s">
        <v>7499</v>
      </c>
      <c r="D449" s="893">
        <v>613529.12</v>
      </c>
      <c r="E449" s="893"/>
      <c r="F449" s="893"/>
      <c r="G449" s="893"/>
      <c r="H449" s="894">
        <f t="shared" si="6"/>
        <v>0</v>
      </c>
      <c r="I449" s="892" t="s">
        <v>7496</v>
      </c>
      <c r="J449" s="894"/>
      <c r="K449" s="875"/>
    </row>
    <row r="450" spans="1:11" ht="22.5" customHeight="1">
      <c r="A450" s="890" t="s">
        <v>8051</v>
      </c>
      <c r="B450" s="891" t="s">
        <v>8050</v>
      </c>
      <c r="C450" s="892" t="s">
        <v>7499</v>
      </c>
      <c r="D450" s="893">
        <v>517050.47</v>
      </c>
      <c r="E450" s="893"/>
      <c r="F450" s="893"/>
      <c r="G450" s="893"/>
      <c r="H450" s="894">
        <f t="shared" si="6"/>
        <v>0</v>
      </c>
      <c r="I450" s="892" t="s">
        <v>7496</v>
      </c>
      <c r="J450" s="894"/>
      <c r="K450" s="875"/>
    </row>
    <row r="451" spans="1:11" ht="22.5" customHeight="1">
      <c r="A451" s="890" t="s">
        <v>8052</v>
      </c>
      <c r="B451" s="891" t="s">
        <v>8053</v>
      </c>
      <c r="C451" s="892" t="s">
        <v>7499</v>
      </c>
      <c r="D451" s="893">
        <v>6658</v>
      </c>
      <c r="E451" s="893"/>
      <c r="F451" s="893"/>
      <c r="G451" s="893"/>
      <c r="H451" s="894">
        <f t="shared" si="6"/>
        <v>0</v>
      </c>
      <c r="I451" s="892" t="s">
        <v>7541</v>
      </c>
      <c r="J451" s="894"/>
      <c r="K451" s="875"/>
    </row>
    <row r="452" spans="1:11" ht="22.5" customHeight="1">
      <c r="A452" s="890" t="s">
        <v>8054</v>
      </c>
      <c r="B452" s="891" t="s">
        <v>8053</v>
      </c>
      <c r="C452" s="892" t="s">
        <v>7499</v>
      </c>
      <c r="D452" s="893">
        <v>40000</v>
      </c>
      <c r="E452" s="893"/>
      <c r="F452" s="893"/>
      <c r="G452" s="893"/>
      <c r="H452" s="894">
        <f t="shared" ref="H452:H515" si="7">IF(ISERROR(F452/E452),0,((F452/E452)*100))</f>
        <v>0</v>
      </c>
      <c r="I452" s="892" t="s">
        <v>7557</v>
      </c>
      <c r="J452" s="894"/>
      <c r="K452" s="875"/>
    </row>
    <row r="453" spans="1:11" ht="22.5" customHeight="1">
      <c r="A453" s="890" t="s">
        <v>8055</v>
      </c>
      <c r="B453" s="891" t="s">
        <v>8053</v>
      </c>
      <c r="C453" s="892" t="s">
        <v>7499</v>
      </c>
      <c r="D453" s="893">
        <v>3800</v>
      </c>
      <c r="E453" s="893"/>
      <c r="F453" s="893"/>
      <c r="G453" s="893"/>
      <c r="H453" s="894">
        <f t="shared" si="7"/>
        <v>0</v>
      </c>
      <c r="I453" s="892" t="s">
        <v>7557</v>
      </c>
      <c r="J453" s="894"/>
      <c r="K453" s="875"/>
    </row>
    <row r="454" spans="1:11" ht="33.75" customHeight="1">
      <c r="A454" s="890" t="s">
        <v>8056</v>
      </c>
      <c r="B454" s="891" t="s">
        <v>8053</v>
      </c>
      <c r="C454" s="892" t="s">
        <v>7499</v>
      </c>
      <c r="D454" s="893">
        <v>15000</v>
      </c>
      <c r="E454" s="893"/>
      <c r="F454" s="893"/>
      <c r="G454" s="893"/>
      <c r="H454" s="894">
        <f t="shared" si="7"/>
        <v>0</v>
      </c>
      <c r="I454" s="892" t="s">
        <v>7527</v>
      </c>
      <c r="J454" s="894"/>
      <c r="K454" s="875"/>
    </row>
    <row r="455" spans="1:11" ht="22.5" customHeight="1">
      <c r="A455" s="890" t="s">
        <v>8057</v>
      </c>
      <c r="B455" s="891" t="s">
        <v>7559</v>
      </c>
      <c r="C455" s="892" t="s">
        <v>7499</v>
      </c>
      <c r="D455" s="893">
        <v>334862.44</v>
      </c>
      <c r="E455" s="893"/>
      <c r="F455" s="893"/>
      <c r="G455" s="893"/>
      <c r="H455" s="894">
        <f t="shared" si="7"/>
        <v>0</v>
      </c>
      <c r="I455" s="892" t="s">
        <v>7551</v>
      </c>
      <c r="J455" s="894"/>
      <c r="K455" s="875"/>
    </row>
    <row r="456" spans="1:11" ht="22.5" customHeight="1">
      <c r="A456" s="890" t="s">
        <v>8058</v>
      </c>
      <c r="B456" s="891" t="s">
        <v>8059</v>
      </c>
      <c r="C456" s="892" t="s">
        <v>7499</v>
      </c>
      <c r="D456" s="893">
        <v>1000000</v>
      </c>
      <c r="E456" s="893"/>
      <c r="F456" s="893"/>
      <c r="G456" s="893"/>
      <c r="H456" s="894">
        <f t="shared" si="7"/>
        <v>0</v>
      </c>
      <c r="I456" s="892" t="s">
        <v>7520</v>
      </c>
      <c r="J456" s="894"/>
      <c r="K456" s="875"/>
    </row>
    <row r="457" spans="1:11" ht="22.5" customHeight="1">
      <c r="A457" s="890" t="s">
        <v>8060</v>
      </c>
      <c r="B457" s="891" t="s">
        <v>7536</v>
      </c>
      <c r="C457" s="892" t="s">
        <v>7499</v>
      </c>
      <c r="D457" s="893">
        <v>15000</v>
      </c>
      <c r="E457" s="893"/>
      <c r="F457" s="893"/>
      <c r="G457" s="893"/>
      <c r="H457" s="894">
        <f t="shared" si="7"/>
        <v>0</v>
      </c>
      <c r="I457" s="892" t="s">
        <v>7541</v>
      </c>
      <c r="J457" s="894"/>
      <c r="K457" s="875"/>
    </row>
    <row r="458" spans="1:11" ht="22.5" customHeight="1">
      <c r="A458" s="890" t="s">
        <v>8061</v>
      </c>
      <c r="B458" s="891" t="s">
        <v>8062</v>
      </c>
      <c r="C458" s="892" t="s">
        <v>7499</v>
      </c>
      <c r="D458" s="893">
        <v>15000</v>
      </c>
      <c r="E458" s="893"/>
      <c r="F458" s="893"/>
      <c r="G458" s="893"/>
      <c r="H458" s="894">
        <f t="shared" si="7"/>
        <v>0</v>
      </c>
      <c r="I458" s="892" t="s">
        <v>7520</v>
      </c>
      <c r="J458" s="894"/>
      <c r="K458" s="875"/>
    </row>
    <row r="459" spans="1:11" ht="22.5" customHeight="1">
      <c r="A459" s="890" t="s">
        <v>8049</v>
      </c>
      <c r="B459" s="891" t="s">
        <v>7793</v>
      </c>
      <c r="C459" s="892" t="s">
        <v>7499</v>
      </c>
      <c r="D459" s="893">
        <v>1266535.28</v>
      </c>
      <c r="E459" s="893"/>
      <c r="F459" s="893"/>
      <c r="G459" s="893"/>
      <c r="H459" s="894">
        <f t="shared" si="7"/>
        <v>0</v>
      </c>
      <c r="I459" s="892" t="s">
        <v>7549</v>
      </c>
      <c r="J459" s="894"/>
      <c r="K459" s="875"/>
    </row>
    <row r="460" spans="1:11" ht="22.5" customHeight="1">
      <c r="A460" s="890" t="s">
        <v>8048</v>
      </c>
      <c r="B460" s="891" t="s">
        <v>7793</v>
      </c>
      <c r="C460" s="892" t="s">
        <v>7499</v>
      </c>
      <c r="D460" s="893">
        <v>978355.12</v>
      </c>
      <c r="E460" s="893"/>
      <c r="F460" s="893"/>
      <c r="G460" s="893"/>
      <c r="H460" s="894">
        <f t="shared" si="7"/>
        <v>0</v>
      </c>
      <c r="I460" s="892" t="s">
        <v>7496</v>
      </c>
      <c r="J460" s="894"/>
      <c r="K460" s="875"/>
    </row>
    <row r="461" spans="1:11" ht="22.5" customHeight="1">
      <c r="A461" s="890" t="s">
        <v>8048</v>
      </c>
      <c r="B461" s="891" t="s">
        <v>7793</v>
      </c>
      <c r="C461" s="892" t="s">
        <v>7499</v>
      </c>
      <c r="D461" s="893">
        <v>1059705.53</v>
      </c>
      <c r="E461" s="893"/>
      <c r="F461" s="893"/>
      <c r="G461" s="893"/>
      <c r="H461" s="894">
        <f t="shared" si="7"/>
        <v>0</v>
      </c>
      <c r="I461" s="892" t="s">
        <v>7496</v>
      </c>
      <c r="J461" s="894"/>
      <c r="K461" s="875"/>
    </row>
    <row r="462" spans="1:11" ht="22.5" customHeight="1">
      <c r="A462" s="890" t="s">
        <v>8063</v>
      </c>
      <c r="B462" s="891" t="s">
        <v>7793</v>
      </c>
      <c r="C462" s="892" t="s">
        <v>7499</v>
      </c>
      <c r="D462" s="893">
        <v>1209925.5</v>
      </c>
      <c r="E462" s="893"/>
      <c r="F462" s="893"/>
      <c r="G462" s="893"/>
      <c r="H462" s="894">
        <f t="shared" si="7"/>
        <v>0</v>
      </c>
      <c r="I462" s="892" t="s">
        <v>7557</v>
      </c>
      <c r="J462" s="894"/>
      <c r="K462" s="875"/>
    </row>
    <row r="463" spans="1:11" ht="22.5" customHeight="1">
      <c r="A463" s="890" t="s">
        <v>8064</v>
      </c>
      <c r="B463" s="891" t="s">
        <v>7793</v>
      </c>
      <c r="C463" s="892" t="s">
        <v>7499</v>
      </c>
      <c r="D463" s="893">
        <v>344561.02</v>
      </c>
      <c r="E463" s="893"/>
      <c r="F463" s="893"/>
      <c r="G463" s="893"/>
      <c r="H463" s="894">
        <f t="shared" si="7"/>
        <v>0</v>
      </c>
      <c r="I463" s="892" t="s">
        <v>7557</v>
      </c>
      <c r="J463" s="894"/>
      <c r="K463" s="875"/>
    </row>
    <row r="464" spans="1:11" ht="22.5" customHeight="1">
      <c r="A464" s="890" t="s">
        <v>8065</v>
      </c>
      <c r="B464" s="891" t="s">
        <v>7793</v>
      </c>
      <c r="C464" s="892" t="s">
        <v>7499</v>
      </c>
      <c r="D464" s="893">
        <v>596625.77</v>
      </c>
      <c r="E464" s="893"/>
      <c r="F464" s="893"/>
      <c r="G464" s="893"/>
      <c r="H464" s="894">
        <f t="shared" si="7"/>
        <v>0</v>
      </c>
      <c r="I464" s="892" t="s">
        <v>7557</v>
      </c>
      <c r="J464" s="894"/>
      <c r="K464" s="875"/>
    </row>
    <row r="465" spans="1:11" ht="22.5" customHeight="1">
      <c r="A465" s="890" t="s">
        <v>8048</v>
      </c>
      <c r="B465" s="891" t="s">
        <v>7793</v>
      </c>
      <c r="C465" s="892" t="s">
        <v>7499</v>
      </c>
      <c r="D465" s="893">
        <v>1363059.28</v>
      </c>
      <c r="E465" s="893"/>
      <c r="F465" s="893"/>
      <c r="G465" s="893"/>
      <c r="H465" s="894">
        <f t="shared" si="7"/>
        <v>0</v>
      </c>
      <c r="I465" s="892" t="s">
        <v>7496</v>
      </c>
      <c r="J465" s="894"/>
      <c r="K465" s="875"/>
    </row>
    <row r="466" spans="1:11" ht="22.5" customHeight="1">
      <c r="A466" s="890" t="s">
        <v>8066</v>
      </c>
      <c r="B466" s="891" t="s">
        <v>8067</v>
      </c>
      <c r="C466" s="892" t="s">
        <v>7499</v>
      </c>
      <c r="D466" s="893">
        <v>1493127.66</v>
      </c>
      <c r="E466" s="893"/>
      <c r="F466" s="893"/>
      <c r="G466" s="893"/>
      <c r="H466" s="894">
        <f t="shared" si="7"/>
        <v>0</v>
      </c>
      <c r="I466" s="892" t="s">
        <v>7549</v>
      </c>
      <c r="J466" s="894"/>
      <c r="K466" s="875"/>
    </row>
    <row r="467" spans="1:11" ht="22.5" customHeight="1">
      <c r="A467" s="890" t="s">
        <v>8068</v>
      </c>
      <c r="B467" s="891" t="s">
        <v>7984</v>
      </c>
      <c r="C467" s="892" t="s">
        <v>7499</v>
      </c>
      <c r="D467" s="893">
        <v>168000</v>
      </c>
      <c r="E467" s="893"/>
      <c r="F467" s="893"/>
      <c r="G467" s="893"/>
      <c r="H467" s="894">
        <f t="shared" si="7"/>
        <v>0</v>
      </c>
      <c r="I467" s="892" t="s">
        <v>7515</v>
      </c>
      <c r="J467" s="894"/>
      <c r="K467" s="875"/>
    </row>
    <row r="468" spans="1:11" ht="22.5" customHeight="1">
      <c r="A468" s="890" t="s">
        <v>8069</v>
      </c>
      <c r="B468" s="891" t="s">
        <v>7984</v>
      </c>
      <c r="C468" s="892" t="s">
        <v>7499</v>
      </c>
      <c r="D468" s="893">
        <v>78000</v>
      </c>
      <c r="E468" s="893"/>
      <c r="F468" s="893"/>
      <c r="G468" s="893"/>
      <c r="H468" s="894">
        <f t="shared" si="7"/>
        <v>0</v>
      </c>
      <c r="I468" s="892" t="s">
        <v>8070</v>
      </c>
      <c r="J468" s="894"/>
      <c r="K468" s="875"/>
    </row>
    <row r="469" spans="1:11" ht="22.5" customHeight="1">
      <c r="A469" s="890" t="s">
        <v>8071</v>
      </c>
      <c r="B469" s="891" t="s">
        <v>7984</v>
      </c>
      <c r="C469" s="892" t="s">
        <v>7499</v>
      </c>
      <c r="D469" s="893">
        <v>36000</v>
      </c>
      <c r="E469" s="893"/>
      <c r="F469" s="893"/>
      <c r="G469" s="893"/>
      <c r="H469" s="894">
        <f t="shared" si="7"/>
        <v>0</v>
      </c>
      <c r="I469" s="892" t="s">
        <v>7515</v>
      </c>
      <c r="J469" s="894"/>
      <c r="K469" s="875"/>
    </row>
    <row r="470" spans="1:11" ht="22.5" customHeight="1">
      <c r="A470" s="890" t="s">
        <v>8072</v>
      </c>
      <c r="B470" s="891" t="s">
        <v>7984</v>
      </c>
      <c r="C470" s="892" t="s">
        <v>7499</v>
      </c>
      <c r="D470" s="893">
        <v>300000</v>
      </c>
      <c r="E470" s="893"/>
      <c r="F470" s="893"/>
      <c r="G470" s="893"/>
      <c r="H470" s="894">
        <f t="shared" si="7"/>
        <v>0</v>
      </c>
      <c r="I470" s="892" t="s">
        <v>7524</v>
      </c>
      <c r="J470" s="894"/>
      <c r="K470" s="875"/>
    </row>
    <row r="471" spans="1:11" ht="22.5" customHeight="1">
      <c r="A471" s="890" t="s">
        <v>8073</v>
      </c>
      <c r="B471" s="891" t="s">
        <v>7984</v>
      </c>
      <c r="C471" s="892" t="s">
        <v>7499</v>
      </c>
      <c r="D471" s="893">
        <v>612000</v>
      </c>
      <c r="E471" s="893"/>
      <c r="F471" s="893"/>
      <c r="G471" s="893"/>
      <c r="H471" s="894">
        <f t="shared" si="7"/>
        <v>0</v>
      </c>
      <c r="I471" s="892" t="s">
        <v>7541</v>
      </c>
      <c r="J471" s="894"/>
      <c r="K471" s="875"/>
    </row>
    <row r="472" spans="1:11" ht="22.5" customHeight="1">
      <c r="A472" s="890" t="s">
        <v>8074</v>
      </c>
      <c r="B472" s="891" t="s">
        <v>7793</v>
      </c>
      <c r="C472" s="892" t="s">
        <v>7499</v>
      </c>
      <c r="D472" s="893">
        <v>375000</v>
      </c>
      <c r="E472" s="893"/>
      <c r="F472" s="893"/>
      <c r="G472" s="893"/>
      <c r="H472" s="894">
        <f t="shared" si="7"/>
        <v>0</v>
      </c>
      <c r="I472" s="892" t="s">
        <v>7557</v>
      </c>
      <c r="J472" s="894"/>
      <c r="K472" s="875"/>
    </row>
    <row r="473" spans="1:11" ht="22.5" customHeight="1">
      <c r="A473" s="890" t="s">
        <v>8075</v>
      </c>
      <c r="B473" s="891" t="s">
        <v>7793</v>
      </c>
      <c r="C473" s="892" t="s">
        <v>7499</v>
      </c>
      <c r="D473" s="893">
        <v>2900000</v>
      </c>
      <c r="E473" s="893"/>
      <c r="F473" s="893"/>
      <c r="G473" s="893"/>
      <c r="H473" s="894">
        <f t="shared" si="7"/>
        <v>0</v>
      </c>
      <c r="I473" s="892" t="s">
        <v>7557</v>
      </c>
      <c r="J473" s="894"/>
      <c r="K473" s="875"/>
    </row>
    <row r="474" spans="1:11" ht="22.5" customHeight="1">
      <c r="A474" s="890" t="s">
        <v>8076</v>
      </c>
      <c r="B474" s="891" t="s">
        <v>8077</v>
      </c>
      <c r="C474" s="892" t="s">
        <v>7499</v>
      </c>
      <c r="D474" s="893">
        <v>4483849.2300000004</v>
      </c>
      <c r="E474" s="893"/>
      <c r="F474" s="893"/>
      <c r="G474" s="893"/>
      <c r="H474" s="894">
        <f t="shared" si="7"/>
        <v>0</v>
      </c>
      <c r="I474" s="892" t="s">
        <v>7489</v>
      </c>
      <c r="J474" s="894"/>
      <c r="K474" s="875"/>
    </row>
    <row r="475" spans="1:11" ht="22.5" customHeight="1">
      <c r="A475" s="890" t="s">
        <v>8078</v>
      </c>
      <c r="B475" s="891" t="s">
        <v>8077</v>
      </c>
      <c r="C475" s="892" t="s">
        <v>7499</v>
      </c>
      <c r="D475" s="893">
        <v>222679.79</v>
      </c>
      <c r="E475" s="893"/>
      <c r="F475" s="893"/>
      <c r="G475" s="893"/>
      <c r="H475" s="894">
        <f t="shared" si="7"/>
        <v>0</v>
      </c>
      <c r="I475" s="892" t="s">
        <v>7515</v>
      </c>
      <c r="J475" s="894"/>
      <c r="K475" s="875"/>
    </row>
    <row r="476" spans="1:11" ht="33.75" customHeight="1">
      <c r="A476" s="890" t="s">
        <v>8079</v>
      </c>
      <c r="B476" s="891" t="s">
        <v>7952</v>
      </c>
      <c r="C476" s="892" t="s">
        <v>7499</v>
      </c>
      <c r="D476" s="893">
        <v>1330000</v>
      </c>
      <c r="E476" s="893"/>
      <c r="F476" s="893"/>
      <c r="G476" s="893"/>
      <c r="H476" s="894">
        <f t="shared" si="7"/>
        <v>0</v>
      </c>
      <c r="I476" s="892" t="s">
        <v>7489</v>
      </c>
      <c r="J476" s="894"/>
      <c r="K476" s="875"/>
    </row>
    <row r="477" spans="1:11" ht="22.5" customHeight="1">
      <c r="A477" s="890" t="s">
        <v>8080</v>
      </c>
      <c r="B477" s="891" t="s">
        <v>7952</v>
      </c>
      <c r="C477" s="892" t="s">
        <v>7499</v>
      </c>
      <c r="D477" s="893">
        <v>4200000</v>
      </c>
      <c r="E477" s="893"/>
      <c r="F477" s="893"/>
      <c r="G477" s="893"/>
      <c r="H477" s="894">
        <f t="shared" si="7"/>
        <v>0</v>
      </c>
      <c r="I477" s="892" t="s">
        <v>7496</v>
      </c>
      <c r="J477" s="894"/>
      <c r="K477" s="875"/>
    </row>
    <row r="478" spans="1:11" ht="22.5" customHeight="1">
      <c r="A478" s="890" t="s">
        <v>8081</v>
      </c>
      <c r="B478" s="891" t="s">
        <v>7498</v>
      </c>
      <c r="C478" s="892" t="s">
        <v>7499</v>
      </c>
      <c r="D478" s="893">
        <v>100000</v>
      </c>
      <c r="E478" s="893"/>
      <c r="F478" s="893"/>
      <c r="G478" s="893"/>
      <c r="H478" s="894">
        <f t="shared" si="7"/>
        <v>0</v>
      </c>
      <c r="I478" s="892" t="s">
        <v>8034</v>
      </c>
      <c r="J478" s="894"/>
      <c r="K478" s="875"/>
    </row>
    <row r="479" spans="1:11" ht="22.5" customHeight="1">
      <c r="A479" s="890" t="s">
        <v>8082</v>
      </c>
      <c r="B479" s="891" t="s">
        <v>7793</v>
      </c>
      <c r="C479" s="892" t="s">
        <v>7499</v>
      </c>
      <c r="D479" s="893">
        <v>625582.82999999996</v>
      </c>
      <c r="E479" s="893"/>
      <c r="F479" s="893"/>
      <c r="G479" s="893"/>
      <c r="H479" s="894">
        <f t="shared" si="7"/>
        <v>0</v>
      </c>
      <c r="I479" s="892" t="s">
        <v>7557</v>
      </c>
      <c r="J479" s="894"/>
      <c r="K479" s="875"/>
    </row>
    <row r="480" spans="1:11" ht="22.5" customHeight="1">
      <c r="A480" s="890" t="s">
        <v>8049</v>
      </c>
      <c r="B480" s="891" t="s">
        <v>7793</v>
      </c>
      <c r="C480" s="892" t="s">
        <v>7499</v>
      </c>
      <c r="D480" s="893">
        <v>558529.24</v>
      </c>
      <c r="E480" s="893"/>
      <c r="F480" s="893"/>
      <c r="G480" s="893"/>
      <c r="H480" s="894">
        <f t="shared" si="7"/>
        <v>0</v>
      </c>
      <c r="I480" s="892" t="s">
        <v>7557</v>
      </c>
      <c r="J480" s="894"/>
      <c r="K480" s="875"/>
    </row>
    <row r="481" spans="1:11" ht="22.5" customHeight="1">
      <c r="A481" s="890" t="s">
        <v>8083</v>
      </c>
      <c r="B481" s="891" t="s">
        <v>7793</v>
      </c>
      <c r="C481" s="892" t="s">
        <v>7499</v>
      </c>
      <c r="D481" s="893">
        <v>249966.09</v>
      </c>
      <c r="E481" s="893"/>
      <c r="F481" s="893"/>
      <c r="G481" s="893"/>
      <c r="H481" s="894">
        <f t="shared" si="7"/>
        <v>0</v>
      </c>
      <c r="I481" s="892" t="s">
        <v>7557</v>
      </c>
      <c r="J481" s="894"/>
      <c r="K481" s="875"/>
    </row>
    <row r="482" spans="1:11" ht="22.5" customHeight="1">
      <c r="A482" s="890" t="s">
        <v>8083</v>
      </c>
      <c r="B482" s="891" t="s">
        <v>7793</v>
      </c>
      <c r="C482" s="892" t="s">
        <v>7499</v>
      </c>
      <c r="D482" s="893">
        <v>324992.53999999998</v>
      </c>
      <c r="E482" s="893"/>
      <c r="F482" s="893"/>
      <c r="G482" s="893"/>
      <c r="H482" s="894">
        <f t="shared" si="7"/>
        <v>0</v>
      </c>
      <c r="I482" s="892" t="s">
        <v>7557</v>
      </c>
      <c r="J482" s="894"/>
      <c r="K482" s="875"/>
    </row>
    <row r="483" spans="1:11" ht="22.5" customHeight="1">
      <c r="A483" s="890" t="s">
        <v>8084</v>
      </c>
      <c r="B483" s="891" t="s">
        <v>7793</v>
      </c>
      <c r="C483" s="892" t="s">
        <v>7499</v>
      </c>
      <c r="D483" s="893">
        <v>382276.5</v>
      </c>
      <c r="E483" s="893"/>
      <c r="F483" s="893"/>
      <c r="G483" s="893"/>
      <c r="H483" s="894">
        <f t="shared" si="7"/>
        <v>0</v>
      </c>
      <c r="I483" s="892" t="s">
        <v>7557</v>
      </c>
      <c r="J483" s="894"/>
      <c r="K483" s="875"/>
    </row>
    <row r="484" spans="1:11" ht="22.5" customHeight="1">
      <c r="A484" s="890" t="s">
        <v>8085</v>
      </c>
      <c r="B484" s="891" t="s">
        <v>7793</v>
      </c>
      <c r="C484" s="892" t="s">
        <v>7499</v>
      </c>
      <c r="D484" s="893">
        <v>309187.73</v>
      </c>
      <c r="E484" s="893"/>
      <c r="F484" s="893"/>
      <c r="G484" s="893"/>
      <c r="H484" s="894">
        <f t="shared" si="7"/>
        <v>0</v>
      </c>
      <c r="I484" s="892" t="s">
        <v>7496</v>
      </c>
      <c r="J484" s="894"/>
      <c r="K484" s="875"/>
    </row>
    <row r="485" spans="1:11" ht="22.5" customHeight="1">
      <c r="A485" s="890" t="s">
        <v>8086</v>
      </c>
      <c r="B485" s="891" t="s">
        <v>8087</v>
      </c>
      <c r="C485" s="892" t="s">
        <v>7499</v>
      </c>
      <c r="D485" s="893">
        <v>340000</v>
      </c>
      <c r="E485" s="893"/>
      <c r="F485" s="893"/>
      <c r="G485" s="893"/>
      <c r="H485" s="894">
        <f t="shared" si="7"/>
        <v>0</v>
      </c>
      <c r="I485" s="892" t="s">
        <v>7557</v>
      </c>
      <c r="J485" s="894"/>
      <c r="K485" s="875"/>
    </row>
    <row r="486" spans="1:11" ht="22.5" customHeight="1">
      <c r="A486" s="890" t="s">
        <v>8088</v>
      </c>
      <c r="B486" s="891" t="s">
        <v>7793</v>
      </c>
      <c r="C486" s="892" t="s">
        <v>7499</v>
      </c>
      <c r="D486" s="893">
        <v>368197.95</v>
      </c>
      <c r="E486" s="893"/>
      <c r="F486" s="893"/>
      <c r="G486" s="893"/>
      <c r="H486" s="894">
        <f t="shared" si="7"/>
        <v>0</v>
      </c>
      <c r="I486" s="892" t="s">
        <v>7549</v>
      </c>
      <c r="J486" s="894"/>
      <c r="K486" s="875"/>
    </row>
    <row r="487" spans="1:11" ht="22.5" customHeight="1">
      <c r="A487" s="890" t="s">
        <v>8089</v>
      </c>
      <c r="B487" s="891" t="s">
        <v>7793</v>
      </c>
      <c r="C487" s="892" t="s">
        <v>7499</v>
      </c>
      <c r="D487" s="893">
        <v>164589.20000000001</v>
      </c>
      <c r="E487" s="893"/>
      <c r="F487" s="893"/>
      <c r="G487" s="893"/>
      <c r="H487" s="894">
        <f t="shared" si="7"/>
        <v>0</v>
      </c>
      <c r="I487" s="892" t="s">
        <v>7557</v>
      </c>
      <c r="J487" s="894"/>
      <c r="K487" s="875"/>
    </row>
    <row r="488" spans="1:11" ht="22.5" customHeight="1">
      <c r="A488" s="890" t="s">
        <v>8090</v>
      </c>
      <c r="B488" s="891" t="s">
        <v>7793</v>
      </c>
      <c r="C488" s="892" t="s">
        <v>7499</v>
      </c>
      <c r="D488" s="893">
        <v>860487.14</v>
      </c>
      <c r="E488" s="893"/>
      <c r="F488" s="893"/>
      <c r="G488" s="893"/>
      <c r="H488" s="894">
        <f t="shared" si="7"/>
        <v>0</v>
      </c>
      <c r="I488" s="892" t="s">
        <v>7551</v>
      </c>
      <c r="J488" s="894"/>
      <c r="K488" s="875"/>
    </row>
    <row r="489" spans="1:11" ht="22.5" customHeight="1">
      <c r="A489" s="890" t="s">
        <v>8091</v>
      </c>
      <c r="B489" s="891" t="s">
        <v>7793</v>
      </c>
      <c r="C489" s="892" t="s">
        <v>7499</v>
      </c>
      <c r="D489" s="893">
        <v>122171.97</v>
      </c>
      <c r="E489" s="893"/>
      <c r="F489" s="893"/>
      <c r="G489" s="893"/>
      <c r="H489" s="894">
        <f t="shared" si="7"/>
        <v>0</v>
      </c>
      <c r="I489" s="892" t="s">
        <v>7557</v>
      </c>
      <c r="J489" s="894"/>
      <c r="K489" s="875"/>
    </row>
    <row r="490" spans="1:11" ht="22.5" customHeight="1">
      <c r="A490" s="890" t="s">
        <v>8088</v>
      </c>
      <c r="B490" s="891" t="s">
        <v>7793</v>
      </c>
      <c r="C490" s="892" t="s">
        <v>7499</v>
      </c>
      <c r="D490" s="893">
        <v>151484.81</v>
      </c>
      <c r="E490" s="893"/>
      <c r="F490" s="893"/>
      <c r="G490" s="893"/>
      <c r="H490" s="894">
        <f t="shared" si="7"/>
        <v>0</v>
      </c>
      <c r="I490" s="892" t="s">
        <v>7549</v>
      </c>
      <c r="J490" s="894"/>
      <c r="K490" s="875"/>
    </row>
    <row r="491" spans="1:11" ht="22.5" customHeight="1">
      <c r="A491" s="890" t="s">
        <v>8092</v>
      </c>
      <c r="B491" s="891" t="s">
        <v>8087</v>
      </c>
      <c r="C491" s="892" t="s">
        <v>7499</v>
      </c>
      <c r="D491" s="893">
        <v>2000000</v>
      </c>
      <c r="E491" s="893"/>
      <c r="F491" s="893"/>
      <c r="G491" s="893"/>
      <c r="H491" s="894">
        <f t="shared" si="7"/>
        <v>0</v>
      </c>
      <c r="I491" s="892" t="s">
        <v>7489</v>
      </c>
      <c r="J491" s="894"/>
      <c r="K491" s="875"/>
    </row>
    <row r="492" spans="1:11" ht="22.5" customHeight="1">
      <c r="A492" s="890" t="s">
        <v>8093</v>
      </c>
      <c r="B492" s="891" t="s">
        <v>7793</v>
      </c>
      <c r="C492" s="892" t="s">
        <v>7499</v>
      </c>
      <c r="D492" s="893">
        <v>139351.01</v>
      </c>
      <c r="E492" s="893"/>
      <c r="F492" s="893"/>
      <c r="G492" s="893"/>
      <c r="H492" s="894">
        <f t="shared" si="7"/>
        <v>0</v>
      </c>
      <c r="I492" s="892" t="s">
        <v>8094</v>
      </c>
      <c r="J492" s="894"/>
      <c r="K492" s="875"/>
    </row>
    <row r="493" spans="1:11" ht="22.5" customHeight="1">
      <c r="A493" s="890" t="s">
        <v>8095</v>
      </c>
      <c r="B493" s="891" t="s">
        <v>8096</v>
      </c>
      <c r="C493" s="892" t="s">
        <v>7499</v>
      </c>
      <c r="D493" s="893">
        <v>738327</v>
      </c>
      <c r="E493" s="893"/>
      <c r="F493" s="893"/>
      <c r="G493" s="893"/>
      <c r="H493" s="894">
        <f t="shared" si="7"/>
        <v>0</v>
      </c>
      <c r="I493" s="892" t="s">
        <v>7489</v>
      </c>
      <c r="J493" s="894"/>
      <c r="K493" s="875"/>
    </row>
    <row r="494" spans="1:11" ht="22.5" customHeight="1">
      <c r="A494" s="890" t="s">
        <v>8097</v>
      </c>
      <c r="B494" s="891" t="s">
        <v>8087</v>
      </c>
      <c r="C494" s="892" t="s">
        <v>7499</v>
      </c>
      <c r="D494" s="893">
        <v>439213</v>
      </c>
      <c r="E494" s="893"/>
      <c r="F494" s="893"/>
      <c r="G494" s="893"/>
      <c r="H494" s="894">
        <f t="shared" si="7"/>
        <v>0</v>
      </c>
      <c r="I494" s="892" t="s">
        <v>7517</v>
      </c>
      <c r="J494" s="894"/>
      <c r="K494" s="875"/>
    </row>
    <row r="495" spans="1:11" ht="33.75" customHeight="1">
      <c r="A495" s="890" t="s">
        <v>8098</v>
      </c>
      <c r="B495" s="891" t="s">
        <v>7487</v>
      </c>
      <c r="C495" s="892" t="s">
        <v>7492</v>
      </c>
      <c r="D495" s="893">
        <v>10000000</v>
      </c>
      <c r="E495" s="893"/>
      <c r="F495" s="893"/>
      <c r="G495" s="893"/>
      <c r="H495" s="894">
        <f t="shared" si="7"/>
        <v>0</v>
      </c>
      <c r="I495" s="892" t="s">
        <v>7524</v>
      </c>
      <c r="J495" s="894"/>
      <c r="K495" s="875"/>
    </row>
    <row r="496" spans="1:11" ht="22.5" customHeight="1">
      <c r="A496" s="890" t="s">
        <v>8099</v>
      </c>
      <c r="B496" s="891" t="s">
        <v>8100</v>
      </c>
      <c r="C496" s="892" t="s">
        <v>7499</v>
      </c>
      <c r="D496" s="893">
        <v>797975</v>
      </c>
      <c r="E496" s="893"/>
      <c r="F496" s="893"/>
      <c r="G496" s="893"/>
      <c r="H496" s="894">
        <f t="shared" si="7"/>
        <v>0</v>
      </c>
      <c r="I496" s="892" t="s">
        <v>7520</v>
      </c>
      <c r="J496" s="894"/>
      <c r="K496" s="875"/>
    </row>
    <row r="497" spans="1:11" ht="22.5" customHeight="1">
      <c r="A497" s="890" t="s">
        <v>8101</v>
      </c>
      <c r="B497" s="891" t="s">
        <v>8102</v>
      </c>
      <c r="C497" s="892" t="s">
        <v>7499</v>
      </c>
      <c r="D497" s="893">
        <v>1298300</v>
      </c>
      <c r="E497" s="893"/>
      <c r="F497" s="893"/>
      <c r="G497" s="893"/>
      <c r="H497" s="894">
        <f t="shared" si="7"/>
        <v>0</v>
      </c>
      <c r="I497" s="892" t="s">
        <v>7496</v>
      </c>
      <c r="J497" s="894"/>
      <c r="K497" s="875"/>
    </row>
    <row r="498" spans="1:11" ht="33.75" customHeight="1">
      <c r="A498" s="890" t="s">
        <v>8103</v>
      </c>
      <c r="B498" s="891" t="s">
        <v>8104</v>
      </c>
      <c r="C498" s="892" t="s">
        <v>7499</v>
      </c>
      <c r="D498" s="893">
        <v>49208.36</v>
      </c>
      <c r="E498" s="893"/>
      <c r="F498" s="893"/>
      <c r="G498" s="893"/>
      <c r="H498" s="894">
        <f t="shared" si="7"/>
        <v>0</v>
      </c>
      <c r="I498" s="892" t="s">
        <v>7496</v>
      </c>
      <c r="J498" s="894"/>
      <c r="K498" s="875"/>
    </row>
    <row r="499" spans="1:11" ht="22.5" customHeight="1">
      <c r="A499" s="890" t="s">
        <v>8105</v>
      </c>
      <c r="B499" s="891" t="s">
        <v>8100</v>
      </c>
      <c r="C499" s="892" t="s">
        <v>7499</v>
      </c>
      <c r="D499" s="893">
        <v>1236778</v>
      </c>
      <c r="E499" s="893"/>
      <c r="F499" s="893"/>
      <c r="G499" s="893"/>
      <c r="H499" s="894">
        <f t="shared" si="7"/>
        <v>0</v>
      </c>
      <c r="I499" s="892" t="s">
        <v>7549</v>
      </c>
      <c r="J499" s="894"/>
      <c r="K499" s="875"/>
    </row>
    <row r="500" spans="1:11" ht="22.5" customHeight="1">
      <c r="A500" s="890" t="s">
        <v>8106</v>
      </c>
      <c r="B500" s="891" t="s">
        <v>8059</v>
      </c>
      <c r="C500" s="892" t="s">
        <v>7499</v>
      </c>
      <c r="D500" s="893">
        <v>294790</v>
      </c>
      <c r="E500" s="893"/>
      <c r="F500" s="893"/>
      <c r="G500" s="893"/>
      <c r="H500" s="894">
        <f t="shared" si="7"/>
        <v>0</v>
      </c>
      <c r="I500" s="892" t="s">
        <v>7496</v>
      </c>
      <c r="J500" s="894"/>
      <c r="K500" s="875"/>
    </row>
    <row r="501" spans="1:11" ht="22.5" customHeight="1">
      <c r="A501" s="890" t="s">
        <v>8107</v>
      </c>
      <c r="B501" s="891" t="s">
        <v>8077</v>
      </c>
      <c r="C501" s="892" t="s">
        <v>7499</v>
      </c>
      <c r="D501" s="893">
        <v>581869</v>
      </c>
      <c r="E501" s="893"/>
      <c r="F501" s="893"/>
      <c r="G501" s="893"/>
      <c r="H501" s="894">
        <f t="shared" si="7"/>
        <v>0</v>
      </c>
      <c r="I501" s="892" t="s">
        <v>7551</v>
      </c>
      <c r="J501" s="894"/>
      <c r="K501" s="875"/>
    </row>
    <row r="502" spans="1:11" ht="22.5" customHeight="1">
      <c r="A502" s="890" t="s">
        <v>8108</v>
      </c>
      <c r="B502" s="891" t="s">
        <v>8077</v>
      </c>
      <c r="C502" s="892" t="s">
        <v>7499</v>
      </c>
      <c r="D502" s="893">
        <v>299803.40999999997</v>
      </c>
      <c r="E502" s="893"/>
      <c r="F502" s="893"/>
      <c r="G502" s="893"/>
      <c r="H502" s="894">
        <f t="shared" si="7"/>
        <v>0</v>
      </c>
      <c r="I502" s="892" t="s">
        <v>7496</v>
      </c>
      <c r="J502" s="894"/>
      <c r="K502" s="875"/>
    </row>
    <row r="503" spans="1:11" ht="22.5" customHeight="1">
      <c r="A503" s="890" t="s">
        <v>8109</v>
      </c>
      <c r="B503" s="891" t="s">
        <v>7826</v>
      </c>
      <c r="C503" s="892" t="s">
        <v>7499</v>
      </c>
      <c r="D503" s="893">
        <v>567624.17000000004</v>
      </c>
      <c r="E503" s="893"/>
      <c r="F503" s="893"/>
      <c r="G503" s="893"/>
      <c r="H503" s="894">
        <f t="shared" si="7"/>
        <v>0</v>
      </c>
      <c r="I503" s="892" t="s">
        <v>7489</v>
      </c>
      <c r="J503" s="894"/>
      <c r="K503" s="875"/>
    </row>
    <row r="504" spans="1:11" ht="11.25" customHeight="1">
      <c r="A504" s="890" t="s">
        <v>8110</v>
      </c>
      <c r="B504" s="891" t="s">
        <v>7618</v>
      </c>
      <c r="C504" s="892" t="s">
        <v>7499</v>
      </c>
      <c r="D504" s="893">
        <v>82776</v>
      </c>
      <c r="E504" s="893"/>
      <c r="F504" s="893"/>
      <c r="G504" s="893"/>
      <c r="H504" s="894">
        <f t="shared" si="7"/>
        <v>0</v>
      </c>
      <c r="I504" s="892" t="s">
        <v>7489</v>
      </c>
      <c r="J504" s="894"/>
      <c r="K504" s="875"/>
    </row>
    <row r="505" spans="1:11" ht="22.5" customHeight="1">
      <c r="A505" s="890" t="s">
        <v>8111</v>
      </c>
      <c r="B505" s="891" t="s">
        <v>7826</v>
      </c>
      <c r="C505" s="892" t="s">
        <v>7499</v>
      </c>
      <c r="D505" s="893">
        <v>999956.02</v>
      </c>
      <c r="E505" s="893"/>
      <c r="F505" s="893"/>
      <c r="G505" s="893"/>
      <c r="H505" s="894">
        <f t="shared" si="7"/>
        <v>0</v>
      </c>
      <c r="I505" s="892" t="s">
        <v>7489</v>
      </c>
      <c r="J505" s="894"/>
      <c r="K505" s="875"/>
    </row>
    <row r="506" spans="1:11" ht="22.5" customHeight="1">
      <c r="A506" s="890" t="s">
        <v>8112</v>
      </c>
      <c r="B506" s="891" t="s">
        <v>7618</v>
      </c>
      <c r="C506" s="892" t="s">
        <v>7499</v>
      </c>
      <c r="D506" s="893">
        <v>59000</v>
      </c>
      <c r="E506" s="893"/>
      <c r="F506" s="893"/>
      <c r="G506" s="893"/>
      <c r="H506" s="894">
        <f t="shared" si="7"/>
        <v>0</v>
      </c>
      <c r="I506" s="892" t="s">
        <v>7517</v>
      </c>
      <c r="J506" s="894"/>
      <c r="K506" s="875"/>
    </row>
    <row r="507" spans="1:11" ht="22.5" customHeight="1">
      <c r="A507" s="890" t="s">
        <v>8113</v>
      </c>
      <c r="B507" s="891" t="s">
        <v>8077</v>
      </c>
      <c r="C507" s="892" t="s">
        <v>7499</v>
      </c>
      <c r="D507" s="893">
        <v>321373.15999999997</v>
      </c>
      <c r="E507" s="893"/>
      <c r="F507" s="893"/>
      <c r="G507" s="893"/>
      <c r="H507" s="894">
        <f t="shared" si="7"/>
        <v>0</v>
      </c>
      <c r="I507" s="892" t="s">
        <v>7527</v>
      </c>
      <c r="J507" s="894"/>
      <c r="K507" s="875"/>
    </row>
    <row r="508" spans="1:11" ht="22.5" customHeight="1">
      <c r="A508" s="890" t="s">
        <v>8114</v>
      </c>
      <c r="B508" s="891" t="s">
        <v>8115</v>
      </c>
      <c r="C508" s="892" t="s">
        <v>7499</v>
      </c>
      <c r="D508" s="893">
        <v>60000</v>
      </c>
      <c r="E508" s="893"/>
      <c r="F508" s="893"/>
      <c r="G508" s="893"/>
      <c r="H508" s="894">
        <f t="shared" si="7"/>
        <v>0</v>
      </c>
      <c r="I508" s="892" t="s">
        <v>7545</v>
      </c>
      <c r="J508" s="894"/>
      <c r="K508" s="875"/>
    </row>
    <row r="509" spans="1:11" ht="22.5" customHeight="1">
      <c r="A509" s="890" t="s">
        <v>8116</v>
      </c>
      <c r="B509" s="891" t="s">
        <v>8115</v>
      </c>
      <c r="C509" s="892" t="s">
        <v>7499</v>
      </c>
      <c r="D509" s="893">
        <v>162914.79</v>
      </c>
      <c r="E509" s="893"/>
      <c r="F509" s="893"/>
      <c r="G509" s="893"/>
      <c r="H509" s="894">
        <f t="shared" si="7"/>
        <v>0</v>
      </c>
      <c r="I509" s="892" t="s">
        <v>7489</v>
      </c>
      <c r="J509" s="894"/>
      <c r="K509" s="875"/>
    </row>
    <row r="510" spans="1:11" ht="22.5" customHeight="1">
      <c r="A510" s="890" t="s">
        <v>8117</v>
      </c>
      <c r="B510" s="891" t="s">
        <v>8115</v>
      </c>
      <c r="C510" s="892" t="s">
        <v>7499</v>
      </c>
      <c r="D510" s="893">
        <v>290000</v>
      </c>
      <c r="E510" s="893"/>
      <c r="F510" s="893"/>
      <c r="G510" s="893"/>
      <c r="H510" s="894">
        <f t="shared" si="7"/>
        <v>0</v>
      </c>
      <c r="I510" s="892" t="s">
        <v>7551</v>
      </c>
      <c r="J510" s="894"/>
      <c r="K510" s="875"/>
    </row>
    <row r="511" spans="1:11" ht="22.5" customHeight="1">
      <c r="A511" s="890" t="s">
        <v>8118</v>
      </c>
      <c r="B511" s="891" t="s">
        <v>8115</v>
      </c>
      <c r="C511" s="892" t="s">
        <v>7499</v>
      </c>
      <c r="D511" s="893">
        <v>200000</v>
      </c>
      <c r="E511" s="893"/>
      <c r="F511" s="893"/>
      <c r="G511" s="893"/>
      <c r="H511" s="894">
        <f t="shared" si="7"/>
        <v>0</v>
      </c>
      <c r="I511" s="892" t="s">
        <v>7489</v>
      </c>
      <c r="J511" s="894"/>
      <c r="K511" s="875"/>
    </row>
    <row r="512" spans="1:11" ht="22.5" customHeight="1">
      <c r="A512" s="890" t="s">
        <v>8119</v>
      </c>
      <c r="B512" s="891" t="s">
        <v>8115</v>
      </c>
      <c r="C512" s="892" t="s">
        <v>7499</v>
      </c>
      <c r="D512" s="893">
        <v>450000</v>
      </c>
      <c r="E512" s="893"/>
      <c r="F512" s="893"/>
      <c r="G512" s="893"/>
      <c r="H512" s="894">
        <f t="shared" si="7"/>
        <v>0</v>
      </c>
      <c r="I512" s="892" t="s">
        <v>7545</v>
      </c>
      <c r="J512" s="894"/>
      <c r="K512" s="875"/>
    </row>
    <row r="513" spans="1:11" ht="22.5" customHeight="1">
      <c r="A513" s="890" t="s">
        <v>8120</v>
      </c>
      <c r="B513" s="891" t="s">
        <v>8115</v>
      </c>
      <c r="C513" s="892" t="s">
        <v>7499</v>
      </c>
      <c r="D513" s="893">
        <v>100000</v>
      </c>
      <c r="E513" s="893"/>
      <c r="F513" s="893"/>
      <c r="G513" s="893"/>
      <c r="H513" s="894">
        <f t="shared" si="7"/>
        <v>0</v>
      </c>
      <c r="I513" s="892" t="s">
        <v>7545</v>
      </c>
      <c r="J513" s="894"/>
      <c r="K513" s="875"/>
    </row>
    <row r="514" spans="1:11" ht="22.5" customHeight="1">
      <c r="A514" s="890" t="s">
        <v>8121</v>
      </c>
      <c r="B514" s="891" t="s">
        <v>8115</v>
      </c>
      <c r="C514" s="892" t="s">
        <v>7499</v>
      </c>
      <c r="D514" s="893">
        <v>300000</v>
      </c>
      <c r="E514" s="893"/>
      <c r="F514" s="893"/>
      <c r="G514" s="893"/>
      <c r="H514" s="894">
        <f t="shared" si="7"/>
        <v>0</v>
      </c>
      <c r="I514" s="892" t="s">
        <v>7489</v>
      </c>
      <c r="J514" s="894"/>
      <c r="K514" s="875"/>
    </row>
    <row r="515" spans="1:11" ht="22.5" customHeight="1">
      <c r="A515" s="890" t="s">
        <v>8122</v>
      </c>
      <c r="B515" s="891" t="s">
        <v>8115</v>
      </c>
      <c r="C515" s="892" t="s">
        <v>7499</v>
      </c>
      <c r="D515" s="893">
        <v>450000</v>
      </c>
      <c r="E515" s="893"/>
      <c r="F515" s="893"/>
      <c r="G515" s="893"/>
      <c r="H515" s="894">
        <f t="shared" si="7"/>
        <v>0</v>
      </c>
      <c r="I515" s="892" t="s">
        <v>7551</v>
      </c>
      <c r="J515" s="894"/>
      <c r="K515" s="875"/>
    </row>
    <row r="516" spans="1:11" ht="22.5" customHeight="1">
      <c r="A516" s="890" t="s">
        <v>8123</v>
      </c>
      <c r="B516" s="891" t="s">
        <v>8115</v>
      </c>
      <c r="C516" s="892" t="s">
        <v>7499</v>
      </c>
      <c r="D516" s="893">
        <v>1800000</v>
      </c>
      <c r="E516" s="893"/>
      <c r="F516" s="893"/>
      <c r="G516" s="893"/>
      <c r="H516" s="894">
        <f t="shared" ref="H516:H579" si="8">IF(ISERROR(F516/E516),0,((F516/E516)*100))</f>
        <v>0</v>
      </c>
      <c r="I516" s="892" t="s">
        <v>7489</v>
      </c>
      <c r="J516" s="894"/>
      <c r="K516" s="875"/>
    </row>
    <row r="517" spans="1:11" ht="22.5" customHeight="1">
      <c r="A517" s="890" t="s">
        <v>8042</v>
      </c>
      <c r="B517" s="891" t="s">
        <v>8124</v>
      </c>
      <c r="C517" s="892" t="s">
        <v>7499</v>
      </c>
      <c r="D517" s="893">
        <v>413800</v>
      </c>
      <c r="E517" s="893"/>
      <c r="F517" s="893"/>
      <c r="G517" s="893"/>
      <c r="H517" s="894">
        <f t="shared" si="8"/>
        <v>0</v>
      </c>
      <c r="I517" s="892" t="s">
        <v>7541</v>
      </c>
      <c r="J517" s="894"/>
      <c r="K517" s="875"/>
    </row>
    <row r="518" spans="1:11" ht="22.5" customHeight="1">
      <c r="A518" s="890" t="s">
        <v>7497</v>
      </c>
      <c r="B518" s="891" t="s">
        <v>8124</v>
      </c>
      <c r="C518" s="892" t="s">
        <v>7499</v>
      </c>
      <c r="D518" s="893">
        <v>1100000</v>
      </c>
      <c r="E518" s="893"/>
      <c r="F518" s="893"/>
      <c r="G518" s="893"/>
      <c r="H518" s="894">
        <f t="shared" si="8"/>
        <v>0</v>
      </c>
      <c r="I518" s="892" t="s">
        <v>7515</v>
      </c>
      <c r="J518" s="894"/>
      <c r="K518" s="875"/>
    </row>
    <row r="519" spans="1:11" ht="22.5" customHeight="1">
      <c r="A519" s="890" t="s">
        <v>8125</v>
      </c>
      <c r="B519" s="891" t="s">
        <v>7585</v>
      </c>
      <c r="C519" s="892" t="s">
        <v>7499</v>
      </c>
      <c r="D519" s="893">
        <v>359476.44</v>
      </c>
      <c r="E519" s="893"/>
      <c r="F519" s="893"/>
      <c r="G519" s="893"/>
      <c r="H519" s="894">
        <f t="shared" si="8"/>
        <v>0</v>
      </c>
      <c r="I519" s="892" t="s">
        <v>7557</v>
      </c>
      <c r="J519" s="894"/>
      <c r="K519" s="875"/>
    </row>
    <row r="520" spans="1:11" ht="22.5" customHeight="1">
      <c r="A520" s="890" t="s">
        <v>8126</v>
      </c>
      <c r="B520" s="891" t="s">
        <v>8127</v>
      </c>
      <c r="C520" s="892" t="s">
        <v>7499</v>
      </c>
      <c r="D520" s="893">
        <v>1549760</v>
      </c>
      <c r="E520" s="893"/>
      <c r="F520" s="893"/>
      <c r="G520" s="893"/>
      <c r="H520" s="894">
        <f t="shared" si="8"/>
        <v>0</v>
      </c>
      <c r="I520" s="892" t="s">
        <v>7489</v>
      </c>
      <c r="J520" s="894"/>
      <c r="K520" s="875"/>
    </row>
    <row r="521" spans="1:11" ht="22.5" customHeight="1">
      <c r="A521" s="890" t="s">
        <v>8128</v>
      </c>
      <c r="B521" s="891" t="s">
        <v>8127</v>
      </c>
      <c r="C521" s="892" t="s">
        <v>7499</v>
      </c>
      <c r="D521" s="893">
        <v>539109.4</v>
      </c>
      <c r="E521" s="893"/>
      <c r="F521" s="893"/>
      <c r="G521" s="893"/>
      <c r="H521" s="894">
        <f t="shared" si="8"/>
        <v>0</v>
      </c>
      <c r="I521" s="892" t="s">
        <v>7489</v>
      </c>
      <c r="J521" s="894"/>
      <c r="K521" s="875"/>
    </row>
    <row r="522" spans="1:11" ht="22.5" customHeight="1">
      <c r="A522" s="890" t="s">
        <v>8129</v>
      </c>
      <c r="B522" s="891" t="s">
        <v>7585</v>
      </c>
      <c r="C522" s="892" t="s">
        <v>7499</v>
      </c>
      <c r="D522" s="893">
        <v>139481.20000000001</v>
      </c>
      <c r="E522" s="893"/>
      <c r="F522" s="893"/>
      <c r="G522" s="893"/>
      <c r="H522" s="894">
        <f t="shared" si="8"/>
        <v>0</v>
      </c>
      <c r="I522" s="892" t="s">
        <v>7517</v>
      </c>
      <c r="J522" s="894"/>
      <c r="K522" s="875"/>
    </row>
    <row r="523" spans="1:11" ht="22.5" customHeight="1">
      <c r="A523" s="890" t="s">
        <v>8130</v>
      </c>
      <c r="B523" s="891" t="s">
        <v>8087</v>
      </c>
      <c r="C523" s="892" t="s">
        <v>7499</v>
      </c>
      <c r="D523" s="893">
        <v>1000000</v>
      </c>
      <c r="E523" s="893"/>
      <c r="F523" s="893"/>
      <c r="G523" s="893"/>
      <c r="H523" s="894">
        <f t="shared" si="8"/>
        <v>0</v>
      </c>
      <c r="I523" s="892" t="s">
        <v>7545</v>
      </c>
      <c r="J523" s="894"/>
      <c r="K523" s="875"/>
    </row>
    <row r="524" spans="1:11" ht="22.5" customHeight="1">
      <c r="A524" s="890" t="s">
        <v>8131</v>
      </c>
      <c r="B524" s="891" t="s">
        <v>8127</v>
      </c>
      <c r="C524" s="892" t="s">
        <v>7499</v>
      </c>
      <c r="D524" s="893">
        <v>2000000</v>
      </c>
      <c r="E524" s="893"/>
      <c r="F524" s="893"/>
      <c r="G524" s="893"/>
      <c r="H524" s="894">
        <f t="shared" si="8"/>
        <v>0</v>
      </c>
      <c r="I524" s="892" t="s">
        <v>7489</v>
      </c>
      <c r="J524" s="894"/>
      <c r="K524" s="875"/>
    </row>
    <row r="525" spans="1:11" ht="22.5" customHeight="1">
      <c r="A525" s="890" t="s">
        <v>8132</v>
      </c>
      <c r="B525" s="891" t="s">
        <v>8115</v>
      </c>
      <c r="C525" s="892" t="s">
        <v>7499</v>
      </c>
      <c r="D525" s="893">
        <v>300000</v>
      </c>
      <c r="E525" s="893"/>
      <c r="F525" s="893"/>
      <c r="G525" s="893"/>
      <c r="H525" s="894">
        <f t="shared" si="8"/>
        <v>0</v>
      </c>
      <c r="I525" s="892" t="s">
        <v>7489</v>
      </c>
      <c r="J525" s="894"/>
      <c r="K525" s="875"/>
    </row>
    <row r="526" spans="1:11" ht="22.5" customHeight="1">
      <c r="A526" s="890" t="s">
        <v>8133</v>
      </c>
      <c r="B526" s="891" t="s">
        <v>8127</v>
      </c>
      <c r="C526" s="892" t="s">
        <v>7499</v>
      </c>
      <c r="D526" s="893">
        <v>900000</v>
      </c>
      <c r="E526" s="893"/>
      <c r="F526" s="893"/>
      <c r="G526" s="893"/>
      <c r="H526" s="894">
        <f t="shared" si="8"/>
        <v>0</v>
      </c>
      <c r="I526" s="892" t="s">
        <v>7496</v>
      </c>
      <c r="J526" s="894"/>
      <c r="K526" s="875"/>
    </row>
    <row r="527" spans="1:11" ht="22.5" customHeight="1">
      <c r="A527" s="890" t="s">
        <v>8134</v>
      </c>
      <c r="B527" s="891" t="s">
        <v>8135</v>
      </c>
      <c r="C527" s="892" t="s">
        <v>7499</v>
      </c>
      <c r="D527" s="893">
        <v>937762.09</v>
      </c>
      <c r="E527" s="893"/>
      <c r="F527" s="893"/>
      <c r="G527" s="893"/>
      <c r="H527" s="894">
        <f t="shared" si="8"/>
        <v>0</v>
      </c>
      <c r="I527" s="892" t="s">
        <v>7489</v>
      </c>
      <c r="J527" s="894"/>
      <c r="K527" s="875"/>
    </row>
    <row r="528" spans="1:11" ht="22.5" customHeight="1">
      <c r="A528" s="890" t="s">
        <v>8136</v>
      </c>
      <c r="B528" s="891" t="s">
        <v>7523</v>
      </c>
      <c r="C528" s="892" t="s">
        <v>7499</v>
      </c>
      <c r="D528" s="893">
        <v>40704.46</v>
      </c>
      <c r="E528" s="893"/>
      <c r="F528" s="893"/>
      <c r="G528" s="893"/>
      <c r="H528" s="894">
        <f t="shared" si="8"/>
        <v>0</v>
      </c>
      <c r="I528" s="892" t="s">
        <v>7524</v>
      </c>
      <c r="J528" s="894"/>
      <c r="K528" s="875"/>
    </row>
    <row r="529" spans="1:11" ht="22.5" customHeight="1">
      <c r="A529" s="890" t="s">
        <v>8137</v>
      </c>
      <c r="B529" s="891" t="s">
        <v>8087</v>
      </c>
      <c r="C529" s="892" t="s">
        <v>7499</v>
      </c>
      <c r="D529" s="893">
        <v>573200</v>
      </c>
      <c r="E529" s="893"/>
      <c r="F529" s="893"/>
      <c r="G529" s="893"/>
      <c r="H529" s="894">
        <f t="shared" si="8"/>
        <v>0</v>
      </c>
      <c r="I529" s="892" t="s">
        <v>7545</v>
      </c>
      <c r="J529" s="894"/>
      <c r="K529" s="875"/>
    </row>
    <row r="530" spans="1:11" ht="22.5" customHeight="1">
      <c r="A530" s="890" t="s">
        <v>8138</v>
      </c>
      <c r="B530" s="891" t="s">
        <v>7523</v>
      </c>
      <c r="C530" s="892" t="s">
        <v>7499</v>
      </c>
      <c r="D530" s="893">
        <v>23515</v>
      </c>
      <c r="E530" s="893"/>
      <c r="F530" s="893"/>
      <c r="G530" s="893"/>
      <c r="H530" s="894">
        <f t="shared" si="8"/>
        <v>0</v>
      </c>
      <c r="I530" s="892" t="s">
        <v>7541</v>
      </c>
      <c r="J530" s="894"/>
      <c r="K530" s="875"/>
    </row>
    <row r="531" spans="1:11" ht="22.5" customHeight="1">
      <c r="A531" s="890" t="s">
        <v>8139</v>
      </c>
      <c r="B531" s="891" t="s">
        <v>7618</v>
      </c>
      <c r="C531" s="892" t="s">
        <v>7499</v>
      </c>
      <c r="D531" s="893">
        <v>51504</v>
      </c>
      <c r="E531" s="893"/>
      <c r="F531" s="893"/>
      <c r="G531" s="893"/>
      <c r="H531" s="894">
        <f t="shared" si="8"/>
        <v>0</v>
      </c>
      <c r="I531" s="892" t="s">
        <v>7551</v>
      </c>
      <c r="J531" s="894"/>
      <c r="K531" s="875"/>
    </row>
    <row r="532" spans="1:11" ht="22.5" customHeight="1">
      <c r="A532" s="890" t="s">
        <v>8140</v>
      </c>
      <c r="B532" s="891" t="s">
        <v>8127</v>
      </c>
      <c r="C532" s="892" t="s">
        <v>7499</v>
      </c>
      <c r="D532" s="893">
        <v>900000</v>
      </c>
      <c r="E532" s="893"/>
      <c r="F532" s="893"/>
      <c r="G532" s="893"/>
      <c r="H532" s="894">
        <f t="shared" si="8"/>
        <v>0</v>
      </c>
      <c r="I532" s="892" t="s">
        <v>7489</v>
      </c>
      <c r="J532" s="894"/>
      <c r="K532" s="875"/>
    </row>
    <row r="533" spans="1:11" ht="22.5" customHeight="1">
      <c r="A533" s="890" t="s">
        <v>8141</v>
      </c>
      <c r="B533" s="891" t="s">
        <v>7507</v>
      </c>
      <c r="C533" s="892" t="s">
        <v>7499</v>
      </c>
      <c r="D533" s="893">
        <v>675000</v>
      </c>
      <c r="E533" s="893"/>
      <c r="F533" s="893"/>
      <c r="G533" s="893"/>
      <c r="H533" s="894">
        <f t="shared" si="8"/>
        <v>0</v>
      </c>
      <c r="I533" s="892" t="s">
        <v>7496</v>
      </c>
      <c r="J533" s="894"/>
      <c r="K533" s="875"/>
    </row>
    <row r="534" spans="1:11" ht="22.5" customHeight="1">
      <c r="A534" s="890" t="s">
        <v>8142</v>
      </c>
      <c r="B534" s="891" t="s">
        <v>8143</v>
      </c>
      <c r="C534" s="892" t="s">
        <v>7499</v>
      </c>
      <c r="D534" s="893">
        <v>11000</v>
      </c>
      <c r="E534" s="893"/>
      <c r="F534" s="893"/>
      <c r="G534" s="893"/>
      <c r="H534" s="894">
        <f t="shared" si="8"/>
        <v>0</v>
      </c>
      <c r="I534" s="892" t="s">
        <v>8094</v>
      </c>
      <c r="J534" s="894"/>
      <c r="K534" s="875"/>
    </row>
    <row r="535" spans="1:11" ht="22.5" customHeight="1">
      <c r="A535" s="890" t="s">
        <v>8144</v>
      </c>
      <c r="B535" s="891" t="s">
        <v>8127</v>
      </c>
      <c r="C535" s="892" t="s">
        <v>7499</v>
      </c>
      <c r="D535" s="893">
        <v>850000</v>
      </c>
      <c r="E535" s="893"/>
      <c r="F535" s="893"/>
      <c r="G535" s="893"/>
      <c r="H535" s="894">
        <f t="shared" si="8"/>
        <v>0</v>
      </c>
      <c r="I535" s="892" t="s">
        <v>7520</v>
      </c>
      <c r="J535" s="894"/>
      <c r="K535" s="875"/>
    </row>
    <row r="536" spans="1:11" ht="22.5" customHeight="1">
      <c r="A536" s="890" t="s">
        <v>8145</v>
      </c>
      <c r="B536" s="891" t="s">
        <v>8127</v>
      </c>
      <c r="C536" s="892" t="s">
        <v>7499</v>
      </c>
      <c r="D536" s="893">
        <v>900000</v>
      </c>
      <c r="E536" s="893"/>
      <c r="F536" s="893"/>
      <c r="G536" s="893"/>
      <c r="H536" s="894">
        <f t="shared" si="8"/>
        <v>0</v>
      </c>
      <c r="I536" s="892" t="s">
        <v>7489</v>
      </c>
      <c r="J536" s="894"/>
      <c r="K536" s="875"/>
    </row>
    <row r="537" spans="1:11" ht="22.5" customHeight="1">
      <c r="A537" s="890" t="s">
        <v>8146</v>
      </c>
      <c r="B537" s="891" t="s">
        <v>8087</v>
      </c>
      <c r="C537" s="892" t="s">
        <v>7499</v>
      </c>
      <c r="D537" s="893">
        <v>74400</v>
      </c>
      <c r="E537" s="893"/>
      <c r="F537" s="893"/>
      <c r="G537" s="893"/>
      <c r="H537" s="894">
        <f t="shared" si="8"/>
        <v>0</v>
      </c>
      <c r="I537" s="892" t="s">
        <v>7545</v>
      </c>
      <c r="J537" s="894"/>
      <c r="K537" s="875"/>
    </row>
    <row r="538" spans="1:11" ht="22.5" customHeight="1">
      <c r="A538" s="890" t="s">
        <v>8147</v>
      </c>
      <c r="B538" s="891" t="s">
        <v>7651</v>
      </c>
      <c r="C538" s="892" t="s">
        <v>7499</v>
      </c>
      <c r="D538" s="893">
        <v>1052680</v>
      </c>
      <c r="E538" s="893"/>
      <c r="F538" s="893"/>
      <c r="G538" s="893"/>
      <c r="H538" s="894">
        <f t="shared" si="8"/>
        <v>0</v>
      </c>
      <c r="I538" s="892" t="s">
        <v>7496</v>
      </c>
      <c r="J538" s="894"/>
      <c r="K538" s="875"/>
    </row>
    <row r="539" spans="1:11" ht="22.5" customHeight="1">
      <c r="A539" s="890" t="s">
        <v>8126</v>
      </c>
      <c r="B539" s="891" t="s">
        <v>8127</v>
      </c>
      <c r="C539" s="892" t="s">
        <v>7499</v>
      </c>
      <c r="D539" s="893">
        <v>795006</v>
      </c>
      <c r="E539" s="893"/>
      <c r="F539" s="893"/>
      <c r="G539" s="893"/>
      <c r="H539" s="894">
        <f t="shared" si="8"/>
        <v>0</v>
      </c>
      <c r="I539" s="892" t="s">
        <v>7489</v>
      </c>
      <c r="J539" s="894"/>
      <c r="K539" s="875"/>
    </row>
    <row r="540" spans="1:11" ht="22.5" customHeight="1">
      <c r="A540" s="890" t="s">
        <v>8148</v>
      </c>
      <c r="B540" s="891" t="s">
        <v>7651</v>
      </c>
      <c r="C540" s="892" t="s">
        <v>7499</v>
      </c>
      <c r="D540" s="893">
        <v>2400000</v>
      </c>
      <c r="E540" s="893"/>
      <c r="F540" s="893"/>
      <c r="G540" s="893"/>
      <c r="H540" s="894">
        <f t="shared" si="8"/>
        <v>0</v>
      </c>
      <c r="I540" s="892" t="s">
        <v>7545</v>
      </c>
      <c r="J540" s="894"/>
      <c r="K540" s="875"/>
    </row>
    <row r="541" spans="1:11" ht="33.75" customHeight="1">
      <c r="A541" s="890" t="s">
        <v>8149</v>
      </c>
      <c r="B541" s="891" t="s">
        <v>7770</v>
      </c>
      <c r="C541" s="892" t="s">
        <v>7499</v>
      </c>
      <c r="D541" s="893">
        <v>3780655.64</v>
      </c>
      <c r="E541" s="893"/>
      <c r="F541" s="893"/>
      <c r="G541" s="893"/>
      <c r="H541" s="894">
        <f t="shared" si="8"/>
        <v>0</v>
      </c>
      <c r="I541" s="892" t="s">
        <v>7551</v>
      </c>
      <c r="J541" s="894"/>
      <c r="K541" s="875"/>
    </row>
    <row r="542" spans="1:11" ht="22.5" customHeight="1">
      <c r="A542" s="890" t="s">
        <v>8144</v>
      </c>
      <c r="B542" s="891" t="s">
        <v>8127</v>
      </c>
      <c r="C542" s="892" t="s">
        <v>7499</v>
      </c>
      <c r="D542" s="893">
        <v>650000</v>
      </c>
      <c r="E542" s="893"/>
      <c r="F542" s="893"/>
      <c r="G542" s="893"/>
      <c r="H542" s="894">
        <f t="shared" si="8"/>
        <v>0</v>
      </c>
      <c r="I542" s="892" t="s">
        <v>7520</v>
      </c>
      <c r="J542" s="894"/>
      <c r="K542" s="875"/>
    </row>
    <row r="543" spans="1:11" ht="22.5" customHeight="1">
      <c r="A543" s="890" t="s">
        <v>8150</v>
      </c>
      <c r="B543" s="891" t="s">
        <v>8135</v>
      </c>
      <c r="C543" s="892" t="s">
        <v>7499</v>
      </c>
      <c r="D543" s="893">
        <v>582510.81999999995</v>
      </c>
      <c r="E543" s="893"/>
      <c r="F543" s="893"/>
      <c r="G543" s="893"/>
      <c r="H543" s="894">
        <f t="shared" si="8"/>
        <v>0</v>
      </c>
      <c r="I543" s="892" t="s">
        <v>7551</v>
      </c>
      <c r="J543" s="894"/>
      <c r="K543" s="875"/>
    </row>
    <row r="544" spans="1:11" ht="33.75" customHeight="1">
      <c r="A544" s="890" t="s">
        <v>8151</v>
      </c>
      <c r="B544" s="891" t="s">
        <v>8127</v>
      </c>
      <c r="C544" s="892" t="s">
        <v>7499</v>
      </c>
      <c r="D544" s="893">
        <v>815900</v>
      </c>
      <c r="E544" s="893"/>
      <c r="F544" s="893"/>
      <c r="G544" s="893"/>
      <c r="H544" s="894">
        <f t="shared" si="8"/>
        <v>0</v>
      </c>
      <c r="I544" s="892" t="s">
        <v>7489</v>
      </c>
      <c r="J544" s="894"/>
      <c r="K544" s="875"/>
    </row>
    <row r="545" spans="1:11" ht="22.5" customHeight="1">
      <c r="A545" s="890" t="s">
        <v>8152</v>
      </c>
      <c r="B545" s="891" t="s">
        <v>8127</v>
      </c>
      <c r="C545" s="892" t="s">
        <v>7499</v>
      </c>
      <c r="D545" s="893">
        <v>795209</v>
      </c>
      <c r="E545" s="893"/>
      <c r="F545" s="893"/>
      <c r="G545" s="893"/>
      <c r="H545" s="894">
        <f t="shared" si="8"/>
        <v>0</v>
      </c>
      <c r="I545" s="892" t="s">
        <v>7489</v>
      </c>
      <c r="J545" s="894"/>
      <c r="K545" s="875"/>
    </row>
    <row r="546" spans="1:11" ht="22.5" customHeight="1">
      <c r="A546" s="890" t="s">
        <v>8153</v>
      </c>
      <c r="B546" s="891" t="s">
        <v>8127</v>
      </c>
      <c r="C546" s="892" t="s">
        <v>7499</v>
      </c>
      <c r="D546" s="893">
        <v>910500</v>
      </c>
      <c r="E546" s="893"/>
      <c r="F546" s="893"/>
      <c r="G546" s="893"/>
      <c r="H546" s="894">
        <f t="shared" si="8"/>
        <v>0</v>
      </c>
      <c r="I546" s="892" t="s">
        <v>7489</v>
      </c>
      <c r="J546" s="894"/>
      <c r="K546" s="875"/>
    </row>
    <row r="547" spans="1:11" ht="22.5" customHeight="1">
      <c r="A547" s="890" t="s">
        <v>8146</v>
      </c>
      <c r="B547" s="891" t="s">
        <v>8087</v>
      </c>
      <c r="C547" s="892" t="s">
        <v>7499</v>
      </c>
      <c r="D547" s="893">
        <v>74400</v>
      </c>
      <c r="E547" s="893"/>
      <c r="F547" s="893"/>
      <c r="G547" s="893"/>
      <c r="H547" s="894">
        <f t="shared" si="8"/>
        <v>0</v>
      </c>
      <c r="I547" s="892" t="s">
        <v>7545</v>
      </c>
      <c r="J547" s="894"/>
      <c r="K547" s="875"/>
    </row>
    <row r="548" spans="1:11" ht="22.5" customHeight="1">
      <c r="A548" s="890" t="s">
        <v>8154</v>
      </c>
      <c r="B548" s="891" t="s">
        <v>8135</v>
      </c>
      <c r="C548" s="892" t="s">
        <v>7499</v>
      </c>
      <c r="D548" s="893">
        <v>960425.76</v>
      </c>
      <c r="E548" s="893"/>
      <c r="F548" s="893"/>
      <c r="G548" s="893"/>
      <c r="H548" s="894">
        <f t="shared" si="8"/>
        <v>0</v>
      </c>
      <c r="I548" s="892" t="s">
        <v>7496</v>
      </c>
      <c r="J548" s="894"/>
      <c r="K548" s="875"/>
    </row>
    <row r="549" spans="1:11" ht="22.5" customHeight="1">
      <c r="A549" s="890" t="s">
        <v>8155</v>
      </c>
      <c r="B549" s="891" t="s">
        <v>7862</v>
      </c>
      <c r="C549" s="892" t="s">
        <v>7499</v>
      </c>
      <c r="D549" s="893">
        <v>538000</v>
      </c>
      <c r="E549" s="893"/>
      <c r="F549" s="893"/>
      <c r="G549" s="893"/>
      <c r="H549" s="894">
        <f t="shared" si="8"/>
        <v>0</v>
      </c>
      <c r="I549" s="892" t="s">
        <v>7496</v>
      </c>
      <c r="J549" s="894"/>
      <c r="K549" s="875"/>
    </row>
    <row r="550" spans="1:11" ht="22.5" customHeight="1">
      <c r="A550" s="890" t="s">
        <v>7516</v>
      </c>
      <c r="B550" s="891" t="s">
        <v>8087</v>
      </c>
      <c r="C550" s="892" t="s">
        <v>7499</v>
      </c>
      <c r="D550" s="893">
        <v>227218.8</v>
      </c>
      <c r="E550" s="893"/>
      <c r="F550" s="893"/>
      <c r="G550" s="893"/>
      <c r="H550" s="894">
        <f t="shared" si="8"/>
        <v>0</v>
      </c>
      <c r="I550" s="892" t="s">
        <v>7545</v>
      </c>
      <c r="J550" s="894"/>
      <c r="K550" s="875"/>
    </row>
    <row r="551" spans="1:11" ht="33.75" customHeight="1">
      <c r="A551" s="890" t="s">
        <v>8156</v>
      </c>
      <c r="B551" s="891" t="s">
        <v>8157</v>
      </c>
      <c r="C551" s="892" t="s">
        <v>7499</v>
      </c>
      <c r="D551" s="893">
        <v>1050757.0900000001</v>
      </c>
      <c r="E551" s="893"/>
      <c r="F551" s="893"/>
      <c r="G551" s="893"/>
      <c r="H551" s="894">
        <f t="shared" si="8"/>
        <v>0</v>
      </c>
      <c r="I551" s="892" t="s">
        <v>7489</v>
      </c>
      <c r="J551" s="894"/>
      <c r="K551" s="875"/>
    </row>
    <row r="552" spans="1:11" ht="22.5" customHeight="1">
      <c r="A552" s="890" t="s">
        <v>8037</v>
      </c>
      <c r="B552" s="891" t="s">
        <v>8158</v>
      </c>
      <c r="C552" s="892" t="s">
        <v>7499</v>
      </c>
      <c r="D552" s="893">
        <v>990499</v>
      </c>
      <c r="E552" s="893"/>
      <c r="F552" s="893"/>
      <c r="G552" s="893"/>
      <c r="H552" s="894">
        <f t="shared" si="8"/>
        <v>0</v>
      </c>
      <c r="I552" s="892" t="s">
        <v>7557</v>
      </c>
      <c r="J552" s="894"/>
      <c r="K552" s="875"/>
    </row>
    <row r="553" spans="1:11" ht="22.5" customHeight="1">
      <c r="A553" s="890" t="s">
        <v>7497</v>
      </c>
      <c r="B553" s="891" t="s">
        <v>8087</v>
      </c>
      <c r="C553" s="892" t="s">
        <v>7499</v>
      </c>
      <c r="D553" s="893">
        <v>688500</v>
      </c>
      <c r="E553" s="893"/>
      <c r="F553" s="893"/>
      <c r="G553" s="893"/>
      <c r="H553" s="894">
        <f t="shared" si="8"/>
        <v>0</v>
      </c>
      <c r="I553" s="892" t="s">
        <v>7545</v>
      </c>
      <c r="J553" s="894"/>
      <c r="K553" s="875"/>
    </row>
    <row r="554" spans="1:11" ht="22.5" customHeight="1">
      <c r="A554" s="890" t="s">
        <v>8159</v>
      </c>
      <c r="B554" s="891" t="s">
        <v>8160</v>
      </c>
      <c r="C554" s="892" t="s">
        <v>7499</v>
      </c>
      <c r="D554" s="893">
        <v>517500</v>
      </c>
      <c r="E554" s="893"/>
      <c r="F554" s="893"/>
      <c r="G554" s="893"/>
      <c r="H554" s="894">
        <f t="shared" si="8"/>
        <v>0</v>
      </c>
      <c r="I554" s="892" t="s">
        <v>7557</v>
      </c>
      <c r="J554" s="894"/>
      <c r="K554" s="875"/>
    </row>
    <row r="555" spans="1:11" ht="22.5" customHeight="1">
      <c r="A555" s="890" t="s">
        <v>8161</v>
      </c>
      <c r="B555" s="891" t="s">
        <v>8087</v>
      </c>
      <c r="C555" s="892" t="s">
        <v>7499</v>
      </c>
      <c r="D555" s="893">
        <v>61907.58</v>
      </c>
      <c r="E555" s="893"/>
      <c r="F555" s="893"/>
      <c r="G555" s="893"/>
      <c r="H555" s="894">
        <f t="shared" si="8"/>
        <v>0</v>
      </c>
      <c r="I555" s="892" t="s">
        <v>7545</v>
      </c>
      <c r="J555" s="894"/>
      <c r="K555" s="875"/>
    </row>
    <row r="556" spans="1:11" ht="22.5" customHeight="1">
      <c r="A556" s="890" t="s">
        <v>7497</v>
      </c>
      <c r="B556" s="891" t="s">
        <v>8160</v>
      </c>
      <c r="C556" s="892" t="s">
        <v>7499</v>
      </c>
      <c r="D556" s="893">
        <v>165289</v>
      </c>
      <c r="E556" s="893"/>
      <c r="F556" s="893"/>
      <c r="G556" s="893"/>
      <c r="H556" s="894">
        <f t="shared" si="8"/>
        <v>0</v>
      </c>
      <c r="I556" s="892" t="s">
        <v>7520</v>
      </c>
      <c r="J556" s="894"/>
      <c r="K556" s="875"/>
    </row>
    <row r="557" spans="1:11" ht="22.5" customHeight="1">
      <c r="A557" s="890" t="s">
        <v>8162</v>
      </c>
      <c r="B557" s="891" t="s">
        <v>8160</v>
      </c>
      <c r="C557" s="892" t="s">
        <v>7499</v>
      </c>
      <c r="D557" s="893">
        <v>81219</v>
      </c>
      <c r="E557" s="893"/>
      <c r="F557" s="893"/>
      <c r="G557" s="893"/>
      <c r="H557" s="894">
        <f t="shared" si="8"/>
        <v>0</v>
      </c>
      <c r="I557" s="892" t="s">
        <v>7520</v>
      </c>
      <c r="J557" s="894"/>
      <c r="K557" s="875"/>
    </row>
    <row r="558" spans="1:11" ht="22.5" customHeight="1">
      <c r="A558" s="890" t="s">
        <v>8163</v>
      </c>
      <c r="B558" s="891" t="s">
        <v>8160</v>
      </c>
      <c r="C558" s="892" t="s">
        <v>7499</v>
      </c>
      <c r="D558" s="893">
        <v>331492.39</v>
      </c>
      <c r="E558" s="893"/>
      <c r="F558" s="893"/>
      <c r="G558" s="893"/>
      <c r="H558" s="894">
        <f t="shared" si="8"/>
        <v>0</v>
      </c>
      <c r="I558" s="892" t="s">
        <v>7557</v>
      </c>
      <c r="J558" s="894"/>
      <c r="K558" s="875"/>
    </row>
    <row r="559" spans="1:11" ht="22.5" customHeight="1">
      <c r="A559" s="890" t="s">
        <v>8060</v>
      </c>
      <c r="B559" s="891" t="s">
        <v>8160</v>
      </c>
      <c r="C559" s="892" t="s">
        <v>7499</v>
      </c>
      <c r="D559" s="893">
        <v>86710</v>
      </c>
      <c r="E559" s="893"/>
      <c r="F559" s="893"/>
      <c r="G559" s="893"/>
      <c r="H559" s="894">
        <f t="shared" si="8"/>
        <v>0</v>
      </c>
      <c r="I559" s="892" t="s">
        <v>7557</v>
      </c>
      <c r="J559" s="894"/>
      <c r="K559" s="875"/>
    </row>
    <row r="560" spans="1:11" ht="33.75" customHeight="1">
      <c r="A560" s="890" t="s">
        <v>8162</v>
      </c>
      <c r="B560" s="891" t="s">
        <v>7487</v>
      </c>
      <c r="C560" s="892" t="s">
        <v>7499</v>
      </c>
      <c r="D560" s="893">
        <v>80032278.370000005</v>
      </c>
      <c r="E560" s="893"/>
      <c r="F560" s="893"/>
      <c r="G560" s="893"/>
      <c r="H560" s="894">
        <f t="shared" si="8"/>
        <v>0</v>
      </c>
      <c r="I560" s="892" t="s">
        <v>7543</v>
      </c>
      <c r="J560" s="894"/>
      <c r="K560" s="875"/>
    </row>
    <row r="561" spans="1:11" ht="22.5" customHeight="1">
      <c r="A561" s="890" t="s">
        <v>8164</v>
      </c>
      <c r="B561" s="891" t="s">
        <v>8158</v>
      </c>
      <c r="C561" s="892" t="s">
        <v>7499</v>
      </c>
      <c r="D561" s="893">
        <v>1400000</v>
      </c>
      <c r="E561" s="893"/>
      <c r="F561" s="893"/>
      <c r="G561" s="893"/>
      <c r="H561" s="894">
        <f t="shared" si="8"/>
        <v>0</v>
      </c>
      <c r="I561" s="892" t="s">
        <v>7557</v>
      </c>
      <c r="J561" s="894"/>
      <c r="K561" s="875"/>
    </row>
    <row r="562" spans="1:11" ht="22.5" customHeight="1">
      <c r="A562" s="890" t="s">
        <v>8165</v>
      </c>
      <c r="B562" s="891" t="s">
        <v>8166</v>
      </c>
      <c r="C562" s="892" t="s">
        <v>7499</v>
      </c>
      <c r="D562" s="893">
        <v>158000</v>
      </c>
      <c r="E562" s="893"/>
      <c r="F562" s="893"/>
      <c r="G562" s="893"/>
      <c r="H562" s="894">
        <f t="shared" si="8"/>
        <v>0</v>
      </c>
      <c r="I562" s="892" t="s">
        <v>7515</v>
      </c>
      <c r="J562" s="894"/>
      <c r="K562" s="875"/>
    </row>
    <row r="563" spans="1:11" ht="22.5" customHeight="1">
      <c r="A563" s="890" t="s">
        <v>8167</v>
      </c>
      <c r="B563" s="891" t="s">
        <v>8135</v>
      </c>
      <c r="C563" s="892" t="s">
        <v>7499</v>
      </c>
      <c r="D563" s="893">
        <v>1406060.61</v>
      </c>
      <c r="E563" s="893"/>
      <c r="F563" s="893"/>
      <c r="G563" s="893"/>
      <c r="H563" s="894">
        <f t="shared" si="8"/>
        <v>0</v>
      </c>
      <c r="I563" s="892" t="s">
        <v>7496</v>
      </c>
      <c r="J563" s="894"/>
      <c r="K563" s="875"/>
    </row>
    <row r="564" spans="1:11" ht="22.5" customHeight="1">
      <c r="A564" s="890" t="s">
        <v>8168</v>
      </c>
      <c r="B564" s="891" t="s">
        <v>8135</v>
      </c>
      <c r="C564" s="892" t="s">
        <v>7499</v>
      </c>
      <c r="D564" s="893">
        <v>2000000</v>
      </c>
      <c r="E564" s="893"/>
      <c r="F564" s="893"/>
      <c r="G564" s="893"/>
      <c r="H564" s="894">
        <f t="shared" si="8"/>
        <v>0</v>
      </c>
      <c r="I564" s="892" t="s">
        <v>7551</v>
      </c>
      <c r="J564" s="894"/>
      <c r="K564" s="875"/>
    </row>
    <row r="565" spans="1:11" ht="22.5" customHeight="1">
      <c r="A565" s="890" t="s">
        <v>8169</v>
      </c>
      <c r="B565" s="891" t="s">
        <v>8135</v>
      </c>
      <c r="C565" s="892" t="s">
        <v>7499</v>
      </c>
      <c r="D565" s="893">
        <v>393141.35</v>
      </c>
      <c r="E565" s="893"/>
      <c r="F565" s="893"/>
      <c r="G565" s="893"/>
      <c r="H565" s="894">
        <f t="shared" si="8"/>
        <v>0</v>
      </c>
      <c r="I565" s="892" t="s">
        <v>7496</v>
      </c>
      <c r="J565" s="894"/>
      <c r="K565" s="875"/>
    </row>
    <row r="566" spans="1:11" ht="22.5" customHeight="1">
      <c r="A566" s="890" t="s">
        <v>8170</v>
      </c>
      <c r="B566" s="891" t="s">
        <v>8171</v>
      </c>
      <c r="C566" s="892" t="s">
        <v>7499</v>
      </c>
      <c r="D566" s="893">
        <v>791000</v>
      </c>
      <c r="E566" s="893"/>
      <c r="F566" s="893"/>
      <c r="G566" s="893"/>
      <c r="H566" s="894">
        <f t="shared" si="8"/>
        <v>0</v>
      </c>
      <c r="I566" s="892" t="s">
        <v>7549</v>
      </c>
      <c r="J566" s="894"/>
      <c r="K566" s="875"/>
    </row>
    <row r="567" spans="1:11" ht="22.5" customHeight="1">
      <c r="A567" s="890" t="s">
        <v>8172</v>
      </c>
      <c r="B567" s="891" t="s">
        <v>8135</v>
      </c>
      <c r="C567" s="892" t="s">
        <v>7499</v>
      </c>
      <c r="D567" s="893">
        <v>2201902.42</v>
      </c>
      <c r="E567" s="893"/>
      <c r="F567" s="893"/>
      <c r="G567" s="893"/>
      <c r="H567" s="894">
        <f t="shared" si="8"/>
        <v>0</v>
      </c>
      <c r="I567" s="892" t="s">
        <v>7496</v>
      </c>
      <c r="J567" s="894"/>
      <c r="K567" s="875"/>
    </row>
    <row r="568" spans="1:11" ht="22.5" customHeight="1">
      <c r="A568" s="890" t="s">
        <v>8173</v>
      </c>
      <c r="B568" s="891" t="s">
        <v>7581</v>
      </c>
      <c r="C568" s="892" t="s">
        <v>7499</v>
      </c>
      <c r="D568" s="893">
        <v>824243</v>
      </c>
      <c r="E568" s="893"/>
      <c r="F568" s="893"/>
      <c r="G568" s="893"/>
      <c r="H568" s="894">
        <f t="shared" si="8"/>
        <v>0</v>
      </c>
      <c r="I568" s="892" t="s">
        <v>7545</v>
      </c>
      <c r="J568" s="894"/>
      <c r="K568" s="875"/>
    </row>
    <row r="569" spans="1:11" ht="22.5" customHeight="1">
      <c r="A569" s="890" t="s">
        <v>8174</v>
      </c>
      <c r="B569" s="891" t="s">
        <v>8175</v>
      </c>
      <c r="C569" s="892" t="s">
        <v>7499</v>
      </c>
      <c r="D569" s="893">
        <v>157866.74</v>
      </c>
      <c r="E569" s="893"/>
      <c r="F569" s="893"/>
      <c r="G569" s="893"/>
      <c r="H569" s="894">
        <f t="shared" si="8"/>
        <v>0</v>
      </c>
      <c r="I569" s="892" t="s">
        <v>7557</v>
      </c>
      <c r="J569" s="894"/>
      <c r="K569" s="875"/>
    </row>
    <row r="570" spans="1:11" ht="22.5" customHeight="1">
      <c r="A570" s="890" t="s">
        <v>8176</v>
      </c>
      <c r="B570" s="891" t="s">
        <v>8135</v>
      </c>
      <c r="C570" s="892" t="s">
        <v>7499</v>
      </c>
      <c r="D570" s="893">
        <v>1094190.3600000001</v>
      </c>
      <c r="E570" s="893"/>
      <c r="F570" s="893"/>
      <c r="G570" s="893"/>
      <c r="H570" s="894">
        <f t="shared" si="8"/>
        <v>0</v>
      </c>
      <c r="I570" s="892" t="s">
        <v>7496</v>
      </c>
      <c r="J570" s="894"/>
      <c r="K570" s="875"/>
    </row>
    <row r="571" spans="1:11" ht="22.5" customHeight="1">
      <c r="A571" s="890" t="s">
        <v>8177</v>
      </c>
      <c r="B571" s="891" t="s">
        <v>7599</v>
      </c>
      <c r="C571" s="892" t="s">
        <v>7499</v>
      </c>
      <c r="D571" s="893">
        <v>693319.63</v>
      </c>
      <c r="E571" s="893"/>
      <c r="F571" s="893"/>
      <c r="G571" s="893"/>
      <c r="H571" s="894">
        <f t="shared" si="8"/>
        <v>0</v>
      </c>
      <c r="I571" s="892" t="s">
        <v>7489</v>
      </c>
      <c r="J571" s="894"/>
      <c r="K571" s="875"/>
    </row>
    <row r="572" spans="1:11" ht="22.5" customHeight="1">
      <c r="A572" s="890" t="s">
        <v>8178</v>
      </c>
      <c r="B572" s="891" t="s">
        <v>8175</v>
      </c>
      <c r="C572" s="892" t="s">
        <v>7499</v>
      </c>
      <c r="D572" s="893">
        <v>946033.77</v>
      </c>
      <c r="E572" s="893"/>
      <c r="F572" s="893"/>
      <c r="G572" s="893"/>
      <c r="H572" s="894">
        <f t="shared" si="8"/>
        <v>0</v>
      </c>
      <c r="I572" s="892" t="s">
        <v>7557</v>
      </c>
      <c r="J572" s="894"/>
      <c r="K572" s="875"/>
    </row>
    <row r="573" spans="1:11" ht="33.75" customHeight="1">
      <c r="A573" s="890" t="s">
        <v>8179</v>
      </c>
      <c r="B573" s="891" t="s">
        <v>8135</v>
      </c>
      <c r="C573" s="892" t="s">
        <v>7499</v>
      </c>
      <c r="D573" s="893">
        <v>306320.34999999998</v>
      </c>
      <c r="E573" s="893"/>
      <c r="F573" s="893"/>
      <c r="G573" s="893"/>
      <c r="H573" s="894">
        <f t="shared" si="8"/>
        <v>0</v>
      </c>
      <c r="I573" s="892" t="s">
        <v>7520</v>
      </c>
      <c r="J573" s="894"/>
      <c r="K573" s="875"/>
    </row>
    <row r="574" spans="1:11" ht="33.75" customHeight="1">
      <c r="A574" s="890" t="s">
        <v>8180</v>
      </c>
      <c r="B574" s="891" t="s">
        <v>8135</v>
      </c>
      <c r="C574" s="892" t="s">
        <v>7499</v>
      </c>
      <c r="D574" s="893">
        <v>306320.34999999998</v>
      </c>
      <c r="E574" s="893"/>
      <c r="F574" s="893"/>
      <c r="G574" s="893"/>
      <c r="H574" s="894">
        <f t="shared" si="8"/>
        <v>0</v>
      </c>
      <c r="I574" s="892" t="s">
        <v>7520</v>
      </c>
      <c r="J574" s="894"/>
      <c r="K574" s="875"/>
    </row>
    <row r="575" spans="1:11" ht="22.5" customHeight="1">
      <c r="A575" s="890" t="s">
        <v>8181</v>
      </c>
      <c r="B575" s="891" t="s">
        <v>8171</v>
      </c>
      <c r="C575" s="892" t="s">
        <v>7499</v>
      </c>
      <c r="D575" s="893">
        <v>25000</v>
      </c>
      <c r="E575" s="893"/>
      <c r="F575" s="893"/>
      <c r="G575" s="893"/>
      <c r="H575" s="894">
        <f t="shared" si="8"/>
        <v>0</v>
      </c>
      <c r="I575" s="892" t="s">
        <v>7515</v>
      </c>
      <c r="J575" s="894"/>
      <c r="K575" s="875"/>
    </row>
    <row r="576" spans="1:11" ht="22.5" customHeight="1">
      <c r="A576" s="890" t="s">
        <v>8182</v>
      </c>
      <c r="B576" s="891" t="s">
        <v>8183</v>
      </c>
      <c r="C576" s="892" t="s">
        <v>7499</v>
      </c>
      <c r="D576" s="893">
        <v>398119</v>
      </c>
      <c r="E576" s="893"/>
      <c r="F576" s="893"/>
      <c r="G576" s="893"/>
      <c r="H576" s="894">
        <f t="shared" si="8"/>
        <v>0</v>
      </c>
      <c r="I576" s="892" t="s">
        <v>7489</v>
      </c>
      <c r="J576" s="894"/>
      <c r="K576" s="875"/>
    </row>
    <row r="577" spans="1:11" ht="22.5" customHeight="1">
      <c r="A577" s="890" t="s">
        <v>8184</v>
      </c>
      <c r="B577" s="891" t="s">
        <v>7681</v>
      </c>
      <c r="C577" s="892" t="s">
        <v>7499</v>
      </c>
      <c r="D577" s="893">
        <v>2162866.66</v>
      </c>
      <c r="E577" s="893"/>
      <c r="F577" s="893"/>
      <c r="G577" s="893"/>
      <c r="H577" s="894">
        <f t="shared" si="8"/>
        <v>0</v>
      </c>
      <c r="I577" s="892" t="s">
        <v>7496</v>
      </c>
      <c r="J577" s="894"/>
      <c r="K577" s="875"/>
    </row>
    <row r="578" spans="1:11" ht="22.5" customHeight="1">
      <c r="A578" s="890" t="s">
        <v>8185</v>
      </c>
      <c r="B578" s="891" t="s">
        <v>8135</v>
      </c>
      <c r="C578" s="892" t="s">
        <v>7499</v>
      </c>
      <c r="D578" s="893">
        <v>1770404.47</v>
      </c>
      <c r="E578" s="893"/>
      <c r="F578" s="893"/>
      <c r="G578" s="893"/>
      <c r="H578" s="894">
        <f t="shared" si="8"/>
        <v>0</v>
      </c>
      <c r="I578" s="892" t="s">
        <v>7496</v>
      </c>
      <c r="J578" s="894"/>
      <c r="K578" s="875"/>
    </row>
    <row r="579" spans="1:11" ht="22.5" customHeight="1">
      <c r="A579" s="890" t="s">
        <v>8186</v>
      </c>
      <c r="B579" s="891" t="s">
        <v>8187</v>
      </c>
      <c r="C579" s="892" t="s">
        <v>7499</v>
      </c>
      <c r="D579" s="893">
        <v>271608.68</v>
      </c>
      <c r="E579" s="893"/>
      <c r="F579" s="893"/>
      <c r="G579" s="893"/>
      <c r="H579" s="894">
        <f t="shared" si="8"/>
        <v>0</v>
      </c>
      <c r="I579" s="892" t="s">
        <v>7520</v>
      </c>
      <c r="J579" s="894"/>
      <c r="K579" s="875"/>
    </row>
    <row r="580" spans="1:11" ht="22.5" customHeight="1">
      <c r="A580" s="890" t="s">
        <v>8188</v>
      </c>
      <c r="B580" s="891" t="s">
        <v>7724</v>
      </c>
      <c r="C580" s="892" t="s">
        <v>7499</v>
      </c>
      <c r="D580" s="893">
        <v>845900</v>
      </c>
      <c r="E580" s="893"/>
      <c r="F580" s="893"/>
      <c r="G580" s="893"/>
      <c r="H580" s="894">
        <f t="shared" ref="H580:H643" si="9">IF(ISERROR(F580/E580),0,((F580/E580)*100))</f>
        <v>0</v>
      </c>
      <c r="I580" s="892" t="s">
        <v>7524</v>
      </c>
      <c r="J580" s="894"/>
      <c r="K580" s="875"/>
    </row>
    <row r="581" spans="1:11" ht="22.5" customHeight="1">
      <c r="A581" s="890" t="s">
        <v>8189</v>
      </c>
      <c r="B581" s="891" t="s">
        <v>8135</v>
      </c>
      <c r="C581" s="892" t="s">
        <v>7499</v>
      </c>
      <c r="D581" s="893">
        <v>493916.95</v>
      </c>
      <c r="E581" s="893"/>
      <c r="F581" s="893"/>
      <c r="G581" s="893"/>
      <c r="H581" s="894">
        <f t="shared" si="9"/>
        <v>0</v>
      </c>
      <c r="I581" s="892" t="s">
        <v>7520</v>
      </c>
      <c r="J581" s="894"/>
      <c r="K581" s="875"/>
    </row>
    <row r="582" spans="1:11" ht="22.5" customHeight="1">
      <c r="A582" s="890" t="s">
        <v>8190</v>
      </c>
      <c r="B582" s="891" t="s">
        <v>7547</v>
      </c>
      <c r="C582" s="892" t="s">
        <v>7499</v>
      </c>
      <c r="D582" s="893">
        <v>2000</v>
      </c>
      <c r="E582" s="893"/>
      <c r="F582" s="893"/>
      <c r="G582" s="893"/>
      <c r="H582" s="894">
        <f t="shared" si="9"/>
        <v>0</v>
      </c>
      <c r="I582" s="892" t="s">
        <v>7541</v>
      </c>
      <c r="J582" s="894"/>
      <c r="K582" s="875"/>
    </row>
    <row r="583" spans="1:11" ht="22.5" customHeight="1">
      <c r="A583" s="890" t="s">
        <v>8191</v>
      </c>
      <c r="B583" s="891" t="s">
        <v>8192</v>
      </c>
      <c r="C583" s="892" t="s">
        <v>7499</v>
      </c>
      <c r="D583" s="893">
        <v>5500000</v>
      </c>
      <c r="E583" s="893"/>
      <c r="F583" s="893"/>
      <c r="G583" s="893"/>
      <c r="H583" s="894">
        <f t="shared" si="9"/>
        <v>0</v>
      </c>
      <c r="I583" s="892" t="s">
        <v>7551</v>
      </c>
      <c r="J583" s="894"/>
      <c r="K583" s="875"/>
    </row>
    <row r="584" spans="1:11" ht="22.5" customHeight="1">
      <c r="A584" s="890" t="s">
        <v>8190</v>
      </c>
      <c r="B584" s="891" t="s">
        <v>7547</v>
      </c>
      <c r="C584" s="892" t="s">
        <v>7492</v>
      </c>
      <c r="D584" s="893">
        <v>495.48</v>
      </c>
      <c r="E584" s="893"/>
      <c r="F584" s="893"/>
      <c r="G584" s="893"/>
      <c r="H584" s="894">
        <f t="shared" si="9"/>
        <v>0</v>
      </c>
      <c r="I584" s="892" t="s">
        <v>7541</v>
      </c>
      <c r="J584" s="894"/>
      <c r="K584" s="875"/>
    </row>
    <row r="585" spans="1:11" ht="22.5" customHeight="1">
      <c r="A585" s="890" t="s">
        <v>8193</v>
      </c>
      <c r="B585" s="891" t="s">
        <v>7681</v>
      </c>
      <c r="C585" s="892" t="s">
        <v>7499</v>
      </c>
      <c r="D585" s="893">
        <v>1857280.39</v>
      </c>
      <c r="E585" s="893"/>
      <c r="F585" s="893"/>
      <c r="G585" s="893"/>
      <c r="H585" s="894">
        <f t="shared" si="9"/>
        <v>0</v>
      </c>
      <c r="I585" s="892" t="s">
        <v>7496</v>
      </c>
      <c r="J585" s="894"/>
      <c r="K585" s="875"/>
    </row>
    <row r="586" spans="1:11" ht="22.5" customHeight="1">
      <c r="A586" s="890" t="s">
        <v>8193</v>
      </c>
      <c r="B586" s="891" t="s">
        <v>7681</v>
      </c>
      <c r="C586" s="892" t="s">
        <v>7499</v>
      </c>
      <c r="D586" s="893">
        <v>2594634.79</v>
      </c>
      <c r="E586" s="893"/>
      <c r="F586" s="893"/>
      <c r="G586" s="893"/>
      <c r="H586" s="894">
        <f t="shared" si="9"/>
        <v>0</v>
      </c>
      <c r="I586" s="892" t="s">
        <v>7496</v>
      </c>
      <c r="J586" s="894"/>
      <c r="K586" s="875"/>
    </row>
    <row r="587" spans="1:11" ht="22.5" customHeight="1">
      <c r="A587" s="890" t="s">
        <v>8194</v>
      </c>
      <c r="B587" s="891" t="s">
        <v>7547</v>
      </c>
      <c r="C587" s="892" t="s">
        <v>7488</v>
      </c>
      <c r="D587" s="893">
        <v>79945.399999999994</v>
      </c>
      <c r="E587" s="893"/>
      <c r="F587" s="893"/>
      <c r="G587" s="893"/>
      <c r="H587" s="894">
        <f t="shared" si="9"/>
        <v>0</v>
      </c>
      <c r="I587" s="892" t="s">
        <v>7496</v>
      </c>
      <c r="J587" s="894"/>
      <c r="K587" s="875"/>
    </row>
    <row r="588" spans="1:11" ht="22.5" customHeight="1">
      <c r="A588" s="890" t="s">
        <v>8193</v>
      </c>
      <c r="B588" s="891" t="s">
        <v>7681</v>
      </c>
      <c r="C588" s="892" t="s">
        <v>7499</v>
      </c>
      <c r="D588" s="893">
        <v>3121755.79</v>
      </c>
      <c r="E588" s="893"/>
      <c r="F588" s="893"/>
      <c r="G588" s="893"/>
      <c r="H588" s="894">
        <f t="shared" si="9"/>
        <v>0</v>
      </c>
      <c r="I588" s="892" t="s">
        <v>7496</v>
      </c>
      <c r="J588" s="894"/>
      <c r="K588" s="875"/>
    </row>
    <row r="589" spans="1:11" ht="11.25" customHeight="1">
      <c r="A589" s="890" t="s">
        <v>8195</v>
      </c>
      <c r="B589" s="891" t="s">
        <v>7615</v>
      </c>
      <c r="C589" s="892" t="s">
        <v>7499</v>
      </c>
      <c r="D589" s="893">
        <v>4554000</v>
      </c>
      <c r="E589" s="893"/>
      <c r="F589" s="893"/>
      <c r="G589" s="893"/>
      <c r="H589" s="894">
        <f t="shared" si="9"/>
        <v>0</v>
      </c>
      <c r="I589" s="892" t="s">
        <v>7557</v>
      </c>
      <c r="J589" s="894"/>
      <c r="K589" s="875"/>
    </row>
    <row r="590" spans="1:11" ht="22.5" customHeight="1">
      <c r="A590" s="890" t="s">
        <v>8196</v>
      </c>
      <c r="B590" s="891" t="s">
        <v>7681</v>
      </c>
      <c r="C590" s="892" t="s">
        <v>7499</v>
      </c>
      <c r="D590" s="893">
        <v>1560447.22</v>
      </c>
      <c r="E590" s="893"/>
      <c r="F590" s="893"/>
      <c r="G590" s="893"/>
      <c r="H590" s="894">
        <f t="shared" si="9"/>
        <v>0</v>
      </c>
      <c r="I590" s="892" t="s">
        <v>7496</v>
      </c>
      <c r="J590" s="894"/>
      <c r="K590" s="875"/>
    </row>
    <row r="591" spans="1:11" ht="22.5" customHeight="1">
      <c r="A591" s="890" t="s">
        <v>8197</v>
      </c>
      <c r="B591" s="891" t="s">
        <v>8187</v>
      </c>
      <c r="C591" s="892" t="s">
        <v>7499</v>
      </c>
      <c r="D591" s="893">
        <v>1150800</v>
      </c>
      <c r="E591" s="893"/>
      <c r="F591" s="893"/>
      <c r="G591" s="893"/>
      <c r="H591" s="894">
        <f t="shared" si="9"/>
        <v>0</v>
      </c>
      <c r="I591" s="892" t="s">
        <v>7543</v>
      </c>
      <c r="J591" s="894"/>
      <c r="K591" s="875"/>
    </row>
    <row r="592" spans="1:11" ht="22.5" customHeight="1">
      <c r="A592" s="890" t="s">
        <v>8198</v>
      </c>
      <c r="B592" s="891" t="s">
        <v>7681</v>
      </c>
      <c r="C592" s="892" t="s">
        <v>7499</v>
      </c>
      <c r="D592" s="893">
        <v>4365000</v>
      </c>
      <c r="E592" s="893"/>
      <c r="F592" s="893"/>
      <c r="G592" s="893"/>
      <c r="H592" s="894">
        <f t="shared" si="9"/>
        <v>0</v>
      </c>
      <c r="I592" s="892" t="s">
        <v>7496</v>
      </c>
      <c r="J592" s="894"/>
      <c r="K592" s="875"/>
    </row>
    <row r="593" spans="1:11" ht="22.5" customHeight="1">
      <c r="A593" s="890" t="s">
        <v>8199</v>
      </c>
      <c r="B593" s="891" t="s">
        <v>7547</v>
      </c>
      <c r="C593" s="892" t="s">
        <v>7492</v>
      </c>
      <c r="D593" s="893">
        <v>28514</v>
      </c>
      <c r="E593" s="893"/>
      <c r="F593" s="893"/>
      <c r="G593" s="893"/>
      <c r="H593" s="894">
        <f t="shared" si="9"/>
        <v>0</v>
      </c>
      <c r="I593" s="892" t="s">
        <v>7496</v>
      </c>
      <c r="J593" s="894"/>
      <c r="K593" s="875"/>
    </row>
    <row r="594" spans="1:11" ht="22.5" customHeight="1">
      <c r="A594" s="890" t="s">
        <v>8200</v>
      </c>
      <c r="B594" s="891" t="s">
        <v>7681</v>
      </c>
      <c r="C594" s="892" t="s">
        <v>7499</v>
      </c>
      <c r="D594" s="893">
        <v>1255000</v>
      </c>
      <c r="E594" s="893"/>
      <c r="F594" s="893"/>
      <c r="G594" s="893"/>
      <c r="H594" s="894">
        <f t="shared" si="9"/>
        <v>0</v>
      </c>
      <c r="I594" s="892" t="s">
        <v>7496</v>
      </c>
      <c r="J594" s="894"/>
      <c r="K594" s="875"/>
    </row>
    <row r="595" spans="1:11" ht="11.25" customHeight="1">
      <c r="A595" s="890" t="s">
        <v>8201</v>
      </c>
      <c r="B595" s="891" t="s">
        <v>7615</v>
      </c>
      <c r="C595" s="892" t="s">
        <v>7499</v>
      </c>
      <c r="D595" s="893">
        <v>1180800</v>
      </c>
      <c r="E595" s="893"/>
      <c r="F595" s="893"/>
      <c r="G595" s="893"/>
      <c r="H595" s="894">
        <f t="shared" si="9"/>
        <v>0</v>
      </c>
      <c r="I595" s="892" t="s">
        <v>7557</v>
      </c>
      <c r="J595" s="894"/>
      <c r="K595" s="875"/>
    </row>
    <row r="596" spans="1:11" ht="22.5" customHeight="1">
      <c r="A596" s="890" t="s">
        <v>8202</v>
      </c>
      <c r="B596" s="891" t="s">
        <v>7681</v>
      </c>
      <c r="C596" s="892" t="s">
        <v>7499</v>
      </c>
      <c r="D596" s="893">
        <v>5500152.9400000004</v>
      </c>
      <c r="E596" s="893"/>
      <c r="F596" s="893"/>
      <c r="G596" s="893"/>
      <c r="H596" s="894">
        <f t="shared" si="9"/>
        <v>0</v>
      </c>
      <c r="I596" s="892" t="s">
        <v>7496</v>
      </c>
      <c r="J596" s="894"/>
      <c r="K596" s="875"/>
    </row>
    <row r="597" spans="1:11" ht="22.5" customHeight="1">
      <c r="A597" s="890" t="s">
        <v>8203</v>
      </c>
      <c r="B597" s="891" t="s">
        <v>7681</v>
      </c>
      <c r="C597" s="892" t="s">
        <v>7499</v>
      </c>
      <c r="D597" s="893">
        <v>2450211.63</v>
      </c>
      <c r="E597" s="893"/>
      <c r="F597" s="893"/>
      <c r="G597" s="893"/>
      <c r="H597" s="894">
        <f t="shared" si="9"/>
        <v>0</v>
      </c>
      <c r="I597" s="892" t="s">
        <v>7496</v>
      </c>
      <c r="J597" s="894"/>
      <c r="K597" s="875"/>
    </row>
    <row r="598" spans="1:11" ht="45" customHeight="1">
      <c r="A598" s="890" t="s">
        <v>8204</v>
      </c>
      <c r="B598" s="891" t="s">
        <v>7681</v>
      </c>
      <c r="C598" s="892" t="s">
        <v>7499</v>
      </c>
      <c r="D598" s="893">
        <v>2050173.25</v>
      </c>
      <c r="E598" s="893"/>
      <c r="F598" s="893"/>
      <c r="G598" s="893"/>
      <c r="H598" s="894">
        <f t="shared" si="9"/>
        <v>0</v>
      </c>
      <c r="I598" s="892" t="s">
        <v>7551</v>
      </c>
      <c r="J598" s="894"/>
      <c r="K598" s="875"/>
    </row>
    <row r="599" spans="1:11" ht="22.5" customHeight="1">
      <c r="A599" s="890" t="s">
        <v>8205</v>
      </c>
      <c r="B599" s="891" t="s">
        <v>8187</v>
      </c>
      <c r="C599" s="892" t="s">
        <v>7499</v>
      </c>
      <c r="D599" s="893">
        <v>37877.86</v>
      </c>
      <c r="E599" s="893"/>
      <c r="F599" s="893"/>
      <c r="G599" s="893"/>
      <c r="H599" s="894">
        <f t="shared" si="9"/>
        <v>0</v>
      </c>
      <c r="I599" s="892" t="s">
        <v>7557</v>
      </c>
      <c r="J599" s="894"/>
      <c r="K599" s="875"/>
    </row>
    <row r="600" spans="1:11" ht="22.5" customHeight="1">
      <c r="A600" s="890" t="s">
        <v>8206</v>
      </c>
      <c r="B600" s="891" t="s">
        <v>8207</v>
      </c>
      <c r="C600" s="892" t="s">
        <v>7499</v>
      </c>
      <c r="D600" s="893">
        <v>315692.71999999997</v>
      </c>
      <c r="E600" s="893"/>
      <c r="F600" s="893"/>
      <c r="G600" s="893"/>
      <c r="H600" s="894">
        <f t="shared" si="9"/>
        <v>0</v>
      </c>
      <c r="I600" s="892" t="s">
        <v>8208</v>
      </c>
      <c r="J600" s="894"/>
      <c r="K600" s="875"/>
    </row>
    <row r="601" spans="1:11" ht="11.25" customHeight="1">
      <c r="A601" s="890" t="s">
        <v>8209</v>
      </c>
      <c r="B601" s="891" t="s">
        <v>7615</v>
      </c>
      <c r="C601" s="892" t="s">
        <v>7499</v>
      </c>
      <c r="D601" s="893">
        <v>1232750</v>
      </c>
      <c r="E601" s="893"/>
      <c r="F601" s="893"/>
      <c r="G601" s="893"/>
      <c r="H601" s="894">
        <f t="shared" si="9"/>
        <v>0</v>
      </c>
      <c r="I601" s="892" t="s">
        <v>7557</v>
      </c>
      <c r="J601" s="894"/>
      <c r="K601" s="875"/>
    </row>
    <row r="602" spans="1:11" ht="22.5" customHeight="1">
      <c r="A602" s="890" t="s">
        <v>8210</v>
      </c>
      <c r="B602" s="891" t="s">
        <v>8187</v>
      </c>
      <c r="C602" s="892" t="s">
        <v>7499</v>
      </c>
      <c r="D602" s="893">
        <v>350000</v>
      </c>
      <c r="E602" s="893"/>
      <c r="F602" s="893"/>
      <c r="G602" s="893"/>
      <c r="H602" s="894">
        <f t="shared" si="9"/>
        <v>0</v>
      </c>
      <c r="I602" s="892" t="s">
        <v>8094</v>
      </c>
      <c r="J602" s="894"/>
      <c r="K602" s="875"/>
    </row>
    <row r="603" spans="1:11" ht="22.5" customHeight="1">
      <c r="A603" s="890" t="s">
        <v>8211</v>
      </c>
      <c r="B603" s="891" t="s">
        <v>8187</v>
      </c>
      <c r="C603" s="892" t="s">
        <v>7499</v>
      </c>
      <c r="D603" s="893">
        <v>483359.81</v>
      </c>
      <c r="E603" s="893"/>
      <c r="F603" s="893"/>
      <c r="G603" s="893"/>
      <c r="H603" s="894">
        <f t="shared" si="9"/>
        <v>0</v>
      </c>
      <c r="I603" s="892" t="s">
        <v>7541</v>
      </c>
      <c r="J603" s="894"/>
      <c r="K603" s="875"/>
    </row>
    <row r="604" spans="1:11" ht="22.5" customHeight="1">
      <c r="A604" s="890" t="s">
        <v>8212</v>
      </c>
      <c r="B604" s="891" t="s">
        <v>8187</v>
      </c>
      <c r="C604" s="892" t="s">
        <v>7499</v>
      </c>
      <c r="D604" s="893">
        <v>197084</v>
      </c>
      <c r="E604" s="893"/>
      <c r="F604" s="893"/>
      <c r="G604" s="893"/>
      <c r="H604" s="894">
        <f t="shared" si="9"/>
        <v>0</v>
      </c>
      <c r="I604" s="892" t="s">
        <v>7541</v>
      </c>
      <c r="J604" s="894"/>
      <c r="K604" s="875"/>
    </row>
    <row r="605" spans="1:11" ht="33.75" customHeight="1">
      <c r="A605" s="890" t="s">
        <v>8213</v>
      </c>
      <c r="B605" s="891" t="s">
        <v>7487</v>
      </c>
      <c r="C605" s="892" t="s">
        <v>7492</v>
      </c>
      <c r="D605" s="893">
        <v>1066226</v>
      </c>
      <c r="E605" s="893"/>
      <c r="F605" s="893"/>
      <c r="G605" s="893"/>
      <c r="H605" s="894">
        <f t="shared" si="9"/>
        <v>0</v>
      </c>
      <c r="I605" s="892" t="s">
        <v>7520</v>
      </c>
      <c r="J605" s="894"/>
      <c r="K605" s="875"/>
    </row>
    <row r="606" spans="1:11" ht="22.5" customHeight="1">
      <c r="A606" s="890" t="s">
        <v>8214</v>
      </c>
      <c r="B606" s="891" t="s">
        <v>8187</v>
      </c>
      <c r="C606" s="892" t="s">
        <v>7499</v>
      </c>
      <c r="D606" s="893">
        <v>10000</v>
      </c>
      <c r="E606" s="893"/>
      <c r="F606" s="893"/>
      <c r="G606" s="893"/>
      <c r="H606" s="894">
        <f t="shared" si="9"/>
        <v>0</v>
      </c>
      <c r="I606" s="892" t="s">
        <v>7557</v>
      </c>
      <c r="J606" s="894"/>
      <c r="K606" s="875"/>
    </row>
    <row r="607" spans="1:11" ht="33.75" customHeight="1">
      <c r="A607" s="890" t="s">
        <v>8215</v>
      </c>
      <c r="B607" s="891" t="s">
        <v>7487</v>
      </c>
      <c r="C607" s="892" t="s">
        <v>7492</v>
      </c>
      <c r="D607" s="893">
        <v>233514</v>
      </c>
      <c r="E607" s="893"/>
      <c r="F607" s="893"/>
      <c r="G607" s="893"/>
      <c r="H607" s="894">
        <f t="shared" si="9"/>
        <v>0</v>
      </c>
      <c r="I607" s="892" t="s">
        <v>7520</v>
      </c>
      <c r="J607" s="894"/>
      <c r="K607" s="875"/>
    </row>
    <row r="608" spans="1:11" ht="33.75" customHeight="1">
      <c r="A608" s="890" t="s">
        <v>8216</v>
      </c>
      <c r="B608" s="891" t="s">
        <v>7487</v>
      </c>
      <c r="C608" s="892" t="s">
        <v>7492</v>
      </c>
      <c r="D608" s="893">
        <v>180294</v>
      </c>
      <c r="E608" s="893"/>
      <c r="F608" s="893"/>
      <c r="G608" s="893"/>
      <c r="H608" s="894">
        <f t="shared" si="9"/>
        <v>0</v>
      </c>
      <c r="I608" s="892" t="s">
        <v>7520</v>
      </c>
      <c r="J608" s="894"/>
      <c r="K608" s="875"/>
    </row>
    <row r="609" spans="1:11" ht="22.5" customHeight="1">
      <c r="A609" s="890" t="s">
        <v>8217</v>
      </c>
      <c r="B609" s="891" t="s">
        <v>8218</v>
      </c>
      <c r="C609" s="892" t="s">
        <v>7492</v>
      </c>
      <c r="D609" s="893">
        <v>2533183.09</v>
      </c>
      <c r="E609" s="893"/>
      <c r="F609" s="893"/>
      <c r="G609" s="893"/>
      <c r="H609" s="894">
        <f t="shared" si="9"/>
        <v>0</v>
      </c>
      <c r="I609" s="892" t="s">
        <v>7557</v>
      </c>
      <c r="J609" s="894"/>
      <c r="K609" s="875"/>
    </row>
    <row r="610" spans="1:11" ht="22.5" customHeight="1">
      <c r="A610" s="890" t="s">
        <v>8219</v>
      </c>
      <c r="B610" s="891" t="s">
        <v>8187</v>
      </c>
      <c r="C610" s="892" t="s">
        <v>7499</v>
      </c>
      <c r="D610" s="893">
        <v>5000</v>
      </c>
      <c r="E610" s="893"/>
      <c r="F610" s="893"/>
      <c r="G610" s="893"/>
      <c r="H610" s="894">
        <f t="shared" si="9"/>
        <v>0</v>
      </c>
      <c r="I610" s="892" t="s">
        <v>7557</v>
      </c>
      <c r="J610" s="894"/>
      <c r="K610" s="875"/>
    </row>
    <row r="611" spans="1:11" ht="22.5" customHeight="1">
      <c r="A611" s="890" t="s">
        <v>7542</v>
      </c>
      <c r="B611" s="891" t="s">
        <v>7548</v>
      </c>
      <c r="C611" s="892" t="s">
        <v>7499</v>
      </c>
      <c r="D611" s="893">
        <v>75241</v>
      </c>
      <c r="E611" s="893"/>
      <c r="F611" s="893"/>
      <c r="G611" s="893"/>
      <c r="H611" s="894">
        <f t="shared" si="9"/>
        <v>0</v>
      </c>
      <c r="I611" s="892" t="s">
        <v>7557</v>
      </c>
      <c r="J611" s="894"/>
      <c r="K611" s="875"/>
    </row>
    <row r="612" spans="1:11" ht="33.75" customHeight="1">
      <c r="A612" s="890" t="s">
        <v>8220</v>
      </c>
      <c r="B612" s="891" t="s">
        <v>7487</v>
      </c>
      <c r="C612" s="892" t="s">
        <v>7492</v>
      </c>
      <c r="D612" s="893">
        <v>63928</v>
      </c>
      <c r="E612" s="893"/>
      <c r="F612" s="893"/>
      <c r="G612" s="893"/>
      <c r="H612" s="894">
        <f t="shared" si="9"/>
        <v>0</v>
      </c>
      <c r="I612" s="892" t="s">
        <v>7520</v>
      </c>
      <c r="J612" s="894"/>
      <c r="K612" s="875"/>
    </row>
    <row r="613" spans="1:11" ht="22.5" customHeight="1">
      <c r="A613" s="890" t="s">
        <v>7497</v>
      </c>
      <c r="B613" s="891" t="s">
        <v>7548</v>
      </c>
      <c r="C613" s="892" t="s">
        <v>7499</v>
      </c>
      <c r="D613" s="893">
        <v>108000</v>
      </c>
      <c r="E613" s="893"/>
      <c r="F613" s="893"/>
      <c r="G613" s="893"/>
      <c r="H613" s="894">
        <f t="shared" si="9"/>
        <v>0</v>
      </c>
      <c r="I613" s="892" t="s">
        <v>7515</v>
      </c>
      <c r="J613" s="894"/>
      <c r="K613" s="875"/>
    </row>
    <row r="614" spans="1:11" ht="33.75" customHeight="1">
      <c r="A614" s="890" t="s">
        <v>8221</v>
      </c>
      <c r="B614" s="891" t="s">
        <v>7487</v>
      </c>
      <c r="C614" s="892" t="s">
        <v>7492</v>
      </c>
      <c r="D614" s="893">
        <v>50392</v>
      </c>
      <c r="E614" s="893"/>
      <c r="F614" s="893"/>
      <c r="G614" s="893"/>
      <c r="H614" s="894">
        <f t="shared" si="9"/>
        <v>0</v>
      </c>
      <c r="I614" s="892" t="s">
        <v>7520</v>
      </c>
      <c r="J614" s="894"/>
      <c r="K614" s="875"/>
    </row>
    <row r="615" spans="1:11" ht="33.75" customHeight="1">
      <c r="A615" s="890" t="s">
        <v>8222</v>
      </c>
      <c r="B615" s="891" t="s">
        <v>7487</v>
      </c>
      <c r="C615" s="892" t="s">
        <v>7492</v>
      </c>
      <c r="D615" s="893">
        <v>55496</v>
      </c>
      <c r="E615" s="893"/>
      <c r="F615" s="893"/>
      <c r="G615" s="893"/>
      <c r="H615" s="894">
        <f t="shared" si="9"/>
        <v>0</v>
      </c>
      <c r="I615" s="892" t="s">
        <v>7520</v>
      </c>
      <c r="J615" s="894"/>
      <c r="K615" s="875"/>
    </row>
    <row r="616" spans="1:11" ht="22.5" customHeight="1">
      <c r="A616" s="890" t="s">
        <v>8163</v>
      </c>
      <c r="B616" s="891" t="s">
        <v>7548</v>
      </c>
      <c r="C616" s="892" t="s">
        <v>7499</v>
      </c>
      <c r="D616" s="893">
        <v>50000</v>
      </c>
      <c r="E616" s="893"/>
      <c r="F616" s="893"/>
      <c r="G616" s="893"/>
      <c r="H616" s="894">
        <f t="shared" si="9"/>
        <v>0</v>
      </c>
      <c r="I616" s="892" t="s">
        <v>7541</v>
      </c>
      <c r="J616" s="894"/>
      <c r="K616" s="875"/>
    </row>
    <row r="617" spans="1:11" ht="22.5" customHeight="1">
      <c r="A617" s="890" t="s">
        <v>8162</v>
      </c>
      <c r="B617" s="891" t="s">
        <v>7548</v>
      </c>
      <c r="C617" s="892" t="s">
        <v>7499</v>
      </c>
      <c r="D617" s="893">
        <v>55000</v>
      </c>
      <c r="E617" s="893"/>
      <c r="F617" s="893"/>
      <c r="G617" s="893"/>
      <c r="H617" s="894">
        <f t="shared" si="9"/>
        <v>0</v>
      </c>
      <c r="I617" s="892" t="s">
        <v>7515</v>
      </c>
      <c r="J617" s="894"/>
      <c r="K617" s="875"/>
    </row>
    <row r="618" spans="1:11" ht="33.75" customHeight="1">
      <c r="A618" s="890" t="s">
        <v>8223</v>
      </c>
      <c r="B618" s="891" t="s">
        <v>7699</v>
      </c>
      <c r="C618" s="892" t="s">
        <v>7499</v>
      </c>
      <c r="D618" s="893">
        <v>458700</v>
      </c>
      <c r="E618" s="893"/>
      <c r="F618" s="893"/>
      <c r="G618" s="893"/>
      <c r="H618" s="894">
        <f t="shared" si="9"/>
        <v>0</v>
      </c>
      <c r="I618" s="892" t="s">
        <v>7496</v>
      </c>
      <c r="J618" s="894"/>
      <c r="K618" s="875"/>
    </row>
    <row r="619" spans="1:11" ht="22.5" customHeight="1">
      <c r="A619" s="890" t="s">
        <v>8224</v>
      </c>
      <c r="B619" s="891" t="s">
        <v>7535</v>
      </c>
      <c r="C619" s="892" t="s">
        <v>7499</v>
      </c>
      <c r="D619" s="893">
        <v>1500000</v>
      </c>
      <c r="E619" s="893"/>
      <c r="F619" s="893"/>
      <c r="G619" s="893"/>
      <c r="H619" s="894">
        <f t="shared" si="9"/>
        <v>0</v>
      </c>
      <c r="I619" s="892" t="s">
        <v>7496</v>
      </c>
      <c r="J619" s="894"/>
      <c r="K619" s="875"/>
    </row>
    <row r="620" spans="1:11" ht="22.5" customHeight="1">
      <c r="A620" s="890" t="s">
        <v>8225</v>
      </c>
      <c r="B620" s="891" t="s">
        <v>8226</v>
      </c>
      <c r="C620" s="892" t="s">
        <v>7499</v>
      </c>
      <c r="D620" s="893">
        <v>91645.22</v>
      </c>
      <c r="E620" s="893"/>
      <c r="F620" s="893"/>
      <c r="G620" s="893"/>
      <c r="H620" s="894">
        <f t="shared" si="9"/>
        <v>0</v>
      </c>
      <c r="I620" s="892" t="s">
        <v>7545</v>
      </c>
      <c r="J620" s="894"/>
      <c r="K620" s="875"/>
    </row>
    <row r="621" spans="1:11" ht="11.25" customHeight="1">
      <c r="A621" s="890" t="s">
        <v>8227</v>
      </c>
      <c r="B621" s="891" t="s">
        <v>8226</v>
      </c>
      <c r="C621" s="892" t="s">
        <v>7499</v>
      </c>
      <c r="D621" s="893">
        <v>68701.960000000006</v>
      </c>
      <c r="E621" s="893"/>
      <c r="F621" s="893"/>
      <c r="G621" s="893"/>
      <c r="H621" s="894">
        <f t="shared" si="9"/>
        <v>0</v>
      </c>
      <c r="I621" s="892" t="s">
        <v>7496</v>
      </c>
      <c r="J621" s="894"/>
      <c r="K621" s="875"/>
    </row>
    <row r="622" spans="1:11" ht="22.5" customHeight="1">
      <c r="A622" s="890" t="s">
        <v>8228</v>
      </c>
      <c r="B622" s="891" t="s">
        <v>7509</v>
      </c>
      <c r="C622" s="892" t="s">
        <v>7499</v>
      </c>
      <c r="D622" s="893">
        <v>100800</v>
      </c>
      <c r="E622" s="893"/>
      <c r="F622" s="893"/>
      <c r="G622" s="893"/>
      <c r="H622" s="894">
        <f t="shared" si="9"/>
        <v>0</v>
      </c>
      <c r="I622" s="892" t="s">
        <v>7524</v>
      </c>
      <c r="J622" s="894"/>
      <c r="K622" s="875"/>
    </row>
    <row r="623" spans="1:11" ht="22.5" customHeight="1">
      <c r="A623" s="890" t="s">
        <v>8229</v>
      </c>
      <c r="B623" s="891" t="s">
        <v>7507</v>
      </c>
      <c r="C623" s="892" t="s">
        <v>7499</v>
      </c>
      <c r="D623" s="893">
        <v>965290</v>
      </c>
      <c r="E623" s="893"/>
      <c r="F623" s="893"/>
      <c r="G623" s="893"/>
      <c r="H623" s="894">
        <f t="shared" si="9"/>
        <v>0</v>
      </c>
      <c r="I623" s="892" t="s">
        <v>7489</v>
      </c>
      <c r="J623" s="894"/>
      <c r="K623" s="875"/>
    </row>
    <row r="624" spans="1:11" ht="33.75" customHeight="1">
      <c r="A624" s="890" t="s">
        <v>8230</v>
      </c>
      <c r="B624" s="891" t="s">
        <v>7957</v>
      </c>
      <c r="C624" s="892" t="s">
        <v>7499</v>
      </c>
      <c r="D624" s="893">
        <v>852471.9</v>
      </c>
      <c r="E624" s="893"/>
      <c r="F624" s="893"/>
      <c r="G624" s="893"/>
      <c r="H624" s="894">
        <f t="shared" si="9"/>
        <v>0</v>
      </c>
      <c r="I624" s="892" t="s">
        <v>7496</v>
      </c>
      <c r="J624" s="894"/>
      <c r="K624" s="875"/>
    </row>
    <row r="625" spans="1:11" ht="22.5" customHeight="1">
      <c r="A625" s="890" t="s">
        <v>8231</v>
      </c>
      <c r="B625" s="891" t="s">
        <v>7509</v>
      </c>
      <c r="C625" s="892" t="s">
        <v>7499</v>
      </c>
      <c r="D625" s="893">
        <v>2000000</v>
      </c>
      <c r="E625" s="893"/>
      <c r="F625" s="893"/>
      <c r="G625" s="893"/>
      <c r="H625" s="894">
        <f t="shared" si="9"/>
        <v>0</v>
      </c>
      <c r="I625" s="892" t="s">
        <v>7517</v>
      </c>
      <c r="J625" s="894"/>
      <c r="K625" s="875"/>
    </row>
    <row r="626" spans="1:11" ht="22.5" customHeight="1">
      <c r="A626" s="890" t="s">
        <v>8232</v>
      </c>
      <c r="B626" s="891" t="s">
        <v>8233</v>
      </c>
      <c r="C626" s="892" t="s">
        <v>7492</v>
      </c>
      <c r="D626" s="893">
        <v>54423</v>
      </c>
      <c r="E626" s="893"/>
      <c r="F626" s="893"/>
      <c r="G626" s="893"/>
      <c r="H626" s="894">
        <f t="shared" si="9"/>
        <v>0</v>
      </c>
      <c r="I626" s="892" t="s">
        <v>7551</v>
      </c>
      <c r="J626" s="894"/>
      <c r="K626" s="875"/>
    </row>
    <row r="627" spans="1:11" ht="22.5" customHeight="1">
      <c r="A627" s="890" t="s">
        <v>8234</v>
      </c>
      <c r="B627" s="891" t="s">
        <v>8233</v>
      </c>
      <c r="C627" s="892" t="s">
        <v>7492</v>
      </c>
      <c r="D627" s="893">
        <v>300663</v>
      </c>
      <c r="E627" s="893"/>
      <c r="F627" s="893"/>
      <c r="G627" s="893"/>
      <c r="H627" s="894">
        <f t="shared" si="9"/>
        <v>0</v>
      </c>
      <c r="I627" s="892" t="s">
        <v>7551</v>
      </c>
      <c r="J627" s="894"/>
      <c r="K627" s="875"/>
    </row>
    <row r="628" spans="1:11" ht="22.5" customHeight="1">
      <c r="A628" s="890" t="s">
        <v>8235</v>
      </c>
      <c r="B628" s="891" t="s">
        <v>8236</v>
      </c>
      <c r="C628" s="892" t="s">
        <v>7499</v>
      </c>
      <c r="D628" s="893">
        <v>4387011.21</v>
      </c>
      <c r="E628" s="893"/>
      <c r="F628" s="893"/>
      <c r="G628" s="893"/>
      <c r="H628" s="894">
        <f t="shared" si="9"/>
        <v>0</v>
      </c>
      <c r="I628" s="892" t="s">
        <v>7496</v>
      </c>
      <c r="J628" s="894"/>
      <c r="K628" s="875"/>
    </row>
    <row r="629" spans="1:11" ht="22.5" customHeight="1">
      <c r="A629" s="890" t="s">
        <v>8237</v>
      </c>
      <c r="B629" s="891" t="s">
        <v>8238</v>
      </c>
      <c r="C629" s="892" t="s">
        <v>7499</v>
      </c>
      <c r="D629" s="893">
        <v>1598709.02</v>
      </c>
      <c r="E629" s="893"/>
      <c r="F629" s="893"/>
      <c r="G629" s="893"/>
      <c r="H629" s="894">
        <f t="shared" si="9"/>
        <v>0</v>
      </c>
      <c r="I629" s="892" t="s">
        <v>7496</v>
      </c>
      <c r="J629" s="894"/>
      <c r="K629" s="875"/>
    </row>
    <row r="630" spans="1:11" ht="22.5" customHeight="1">
      <c r="A630" s="890" t="s">
        <v>8239</v>
      </c>
      <c r="B630" s="891" t="s">
        <v>8238</v>
      </c>
      <c r="C630" s="892" t="s">
        <v>7499</v>
      </c>
      <c r="D630" s="893">
        <v>1650000</v>
      </c>
      <c r="E630" s="893"/>
      <c r="F630" s="893"/>
      <c r="G630" s="893"/>
      <c r="H630" s="894">
        <f t="shared" si="9"/>
        <v>0</v>
      </c>
      <c r="I630" s="892" t="s">
        <v>7496</v>
      </c>
      <c r="J630" s="894"/>
      <c r="K630" s="875"/>
    </row>
    <row r="631" spans="1:11" ht="22.5" customHeight="1">
      <c r="A631" s="890" t="s">
        <v>8240</v>
      </c>
      <c r="B631" s="891" t="s">
        <v>8238</v>
      </c>
      <c r="C631" s="892" t="s">
        <v>7499</v>
      </c>
      <c r="D631" s="893">
        <v>1200000</v>
      </c>
      <c r="E631" s="893"/>
      <c r="F631" s="893"/>
      <c r="G631" s="893"/>
      <c r="H631" s="894">
        <f t="shared" si="9"/>
        <v>0</v>
      </c>
      <c r="I631" s="892" t="s">
        <v>7496</v>
      </c>
      <c r="J631" s="894"/>
      <c r="K631" s="875"/>
    </row>
    <row r="632" spans="1:11" ht="22.5" customHeight="1">
      <c r="A632" s="890" t="s">
        <v>8241</v>
      </c>
      <c r="B632" s="891" t="s">
        <v>8242</v>
      </c>
      <c r="C632" s="892" t="s">
        <v>7499</v>
      </c>
      <c r="D632" s="893">
        <v>418851.04</v>
      </c>
      <c r="E632" s="893"/>
      <c r="F632" s="893"/>
      <c r="G632" s="893"/>
      <c r="H632" s="894">
        <f t="shared" si="9"/>
        <v>0</v>
      </c>
      <c r="I632" s="892" t="s">
        <v>7489</v>
      </c>
      <c r="J632" s="894"/>
      <c r="K632" s="875"/>
    </row>
    <row r="633" spans="1:11" ht="22.5" customHeight="1">
      <c r="A633" s="890" t="s">
        <v>8243</v>
      </c>
      <c r="B633" s="891" t="s">
        <v>8244</v>
      </c>
      <c r="C633" s="892" t="s">
        <v>7499</v>
      </c>
      <c r="D633" s="893">
        <v>0</v>
      </c>
      <c r="E633" s="893">
        <v>118821863.56</v>
      </c>
      <c r="F633" s="893">
        <v>118702107.70999999</v>
      </c>
      <c r="G633" s="893">
        <v>118702107.70999999</v>
      </c>
      <c r="H633" s="894">
        <f t="shared" si="9"/>
        <v>99.899213960788003</v>
      </c>
      <c r="I633" s="892" t="s">
        <v>7489</v>
      </c>
      <c r="J633" s="894">
        <v>99.9</v>
      </c>
      <c r="K633" s="875"/>
    </row>
    <row r="634" spans="1:11" ht="22.5" customHeight="1">
      <c r="A634" s="890" t="s">
        <v>8245</v>
      </c>
      <c r="B634" s="891" t="s">
        <v>8244</v>
      </c>
      <c r="C634" s="892" t="s">
        <v>7499</v>
      </c>
      <c r="D634" s="893">
        <v>0</v>
      </c>
      <c r="E634" s="893">
        <v>47243175.549999997</v>
      </c>
      <c r="F634" s="893">
        <v>47006462.509999998</v>
      </c>
      <c r="G634" s="893">
        <v>47006462.509999998</v>
      </c>
      <c r="H634" s="894">
        <f t="shared" si="9"/>
        <v>99.49894765276845</v>
      </c>
      <c r="I634" s="892" t="s">
        <v>7489</v>
      </c>
      <c r="J634" s="894">
        <v>100</v>
      </c>
      <c r="K634" s="875"/>
    </row>
    <row r="635" spans="1:11" ht="33.75" customHeight="1">
      <c r="A635" s="890" t="s">
        <v>8246</v>
      </c>
      <c r="B635" s="891" t="s">
        <v>8247</v>
      </c>
      <c r="C635" s="892" t="s">
        <v>8248</v>
      </c>
      <c r="D635" s="893">
        <v>171041.95</v>
      </c>
      <c r="E635" s="893">
        <v>1406144.02</v>
      </c>
      <c r="F635" s="893">
        <v>1237702.07</v>
      </c>
      <c r="G635" s="893">
        <v>1237702.07</v>
      </c>
      <c r="H635" s="894">
        <f t="shared" si="9"/>
        <v>88.021002997971721</v>
      </c>
      <c r="I635" s="892" t="s">
        <v>7489</v>
      </c>
      <c r="J635" s="894">
        <v>100</v>
      </c>
      <c r="K635" s="875"/>
    </row>
    <row r="636" spans="1:11" ht="22.5" customHeight="1">
      <c r="A636" s="890" t="s">
        <v>8249</v>
      </c>
      <c r="B636" s="891" t="s">
        <v>8250</v>
      </c>
      <c r="C636" s="892" t="s">
        <v>8248</v>
      </c>
      <c r="D636" s="893">
        <v>20015838.629999999</v>
      </c>
      <c r="E636" s="893">
        <v>20350000</v>
      </c>
      <c r="F636" s="893">
        <v>0</v>
      </c>
      <c r="G636" s="893">
        <v>0</v>
      </c>
      <c r="H636" s="894">
        <f t="shared" si="9"/>
        <v>0</v>
      </c>
      <c r="I636" s="892" t="s">
        <v>7489</v>
      </c>
      <c r="J636" s="894">
        <v>30</v>
      </c>
      <c r="K636" s="875"/>
    </row>
    <row r="637" spans="1:11" ht="33.75" customHeight="1">
      <c r="A637" s="890" t="s">
        <v>8251</v>
      </c>
      <c r="B637" s="891" t="s">
        <v>7487</v>
      </c>
      <c r="C637" s="892" t="s">
        <v>8248</v>
      </c>
      <c r="D637" s="893">
        <v>647624.55000000005</v>
      </c>
      <c r="E637" s="893"/>
      <c r="F637" s="893"/>
      <c r="G637" s="893"/>
      <c r="H637" s="894">
        <f t="shared" si="9"/>
        <v>0</v>
      </c>
      <c r="I637" s="892" t="s">
        <v>7489</v>
      </c>
      <c r="J637" s="894"/>
      <c r="K637" s="875"/>
    </row>
    <row r="638" spans="1:11" ht="22.5" customHeight="1">
      <c r="A638" s="890" t="s">
        <v>8245</v>
      </c>
      <c r="B638" s="891" t="s">
        <v>8244</v>
      </c>
      <c r="C638" s="892" t="s">
        <v>7499</v>
      </c>
      <c r="D638" s="893">
        <v>0</v>
      </c>
      <c r="E638" s="893">
        <v>28705257.890000001</v>
      </c>
      <c r="F638" s="893">
        <v>28551307.77</v>
      </c>
      <c r="G638" s="893">
        <v>28551307.77</v>
      </c>
      <c r="H638" s="894">
        <f t="shared" si="9"/>
        <v>99.463686685589295</v>
      </c>
      <c r="I638" s="892" t="s">
        <v>7543</v>
      </c>
      <c r="J638" s="894">
        <v>100</v>
      </c>
      <c r="K638" s="875"/>
    </row>
    <row r="639" spans="1:11" ht="22.5" customHeight="1">
      <c r="A639" s="890" t="s">
        <v>8252</v>
      </c>
      <c r="B639" s="891" t="s">
        <v>7624</v>
      </c>
      <c r="C639" s="892" t="s">
        <v>8248</v>
      </c>
      <c r="D639" s="893">
        <v>1181659.82</v>
      </c>
      <c r="E639" s="893">
        <v>1181659.82</v>
      </c>
      <c r="F639" s="893">
        <v>362519.33</v>
      </c>
      <c r="G639" s="893">
        <v>362519.33</v>
      </c>
      <c r="H639" s="894">
        <f t="shared" si="9"/>
        <v>30.678823453606128</v>
      </c>
      <c r="I639" s="892" t="s">
        <v>7551</v>
      </c>
      <c r="J639" s="894">
        <v>40</v>
      </c>
      <c r="K639" s="875"/>
    </row>
    <row r="640" spans="1:11" ht="33.75" customHeight="1">
      <c r="A640" s="890" t="s">
        <v>8253</v>
      </c>
      <c r="B640" s="891" t="s">
        <v>7487</v>
      </c>
      <c r="C640" s="892" t="s">
        <v>8254</v>
      </c>
      <c r="D640" s="893">
        <v>487885</v>
      </c>
      <c r="E640" s="893"/>
      <c r="F640" s="893"/>
      <c r="G640" s="893"/>
      <c r="H640" s="894">
        <f t="shared" si="9"/>
        <v>0</v>
      </c>
      <c r="I640" s="892" t="s">
        <v>7489</v>
      </c>
      <c r="J640" s="894"/>
      <c r="K640" s="875"/>
    </row>
    <row r="641" spans="1:11" ht="33.75" customHeight="1">
      <c r="A641" s="890" t="s">
        <v>8253</v>
      </c>
      <c r="B641" s="891" t="s">
        <v>7487</v>
      </c>
      <c r="C641" s="892" t="s">
        <v>8254</v>
      </c>
      <c r="D641" s="893">
        <v>84377</v>
      </c>
      <c r="E641" s="893"/>
      <c r="F641" s="893"/>
      <c r="G641" s="893"/>
      <c r="H641" s="894">
        <f t="shared" si="9"/>
        <v>0</v>
      </c>
      <c r="I641" s="892" t="s">
        <v>7489</v>
      </c>
      <c r="J641" s="894"/>
      <c r="K641" s="875"/>
    </row>
    <row r="642" spans="1:11" ht="33.75" customHeight="1">
      <c r="A642" s="890" t="s">
        <v>8255</v>
      </c>
      <c r="B642" s="891" t="s">
        <v>7487</v>
      </c>
      <c r="C642" s="892" t="s">
        <v>8254</v>
      </c>
      <c r="D642" s="893">
        <v>552011.81999999995</v>
      </c>
      <c r="E642" s="893"/>
      <c r="F642" s="893"/>
      <c r="G642" s="893"/>
      <c r="H642" s="894">
        <f t="shared" si="9"/>
        <v>0</v>
      </c>
      <c r="I642" s="892" t="s">
        <v>7489</v>
      </c>
      <c r="J642" s="894"/>
      <c r="K642" s="875"/>
    </row>
    <row r="643" spans="1:11" ht="33.75" customHeight="1">
      <c r="A643" s="890" t="s">
        <v>8256</v>
      </c>
      <c r="B643" s="891" t="s">
        <v>7487</v>
      </c>
      <c r="C643" s="892" t="s">
        <v>8254</v>
      </c>
      <c r="D643" s="893">
        <v>268113.55</v>
      </c>
      <c r="E643" s="893"/>
      <c r="F643" s="893"/>
      <c r="G643" s="893"/>
      <c r="H643" s="894">
        <f t="shared" si="9"/>
        <v>0</v>
      </c>
      <c r="I643" s="892" t="s">
        <v>7489</v>
      </c>
      <c r="J643" s="894"/>
      <c r="K643" s="875"/>
    </row>
    <row r="644" spans="1:11" ht="33.75" customHeight="1">
      <c r="A644" s="890" t="s">
        <v>8257</v>
      </c>
      <c r="B644" s="891" t="s">
        <v>7487</v>
      </c>
      <c r="C644" s="892" t="s">
        <v>8254</v>
      </c>
      <c r="D644" s="893">
        <v>951325.74</v>
      </c>
      <c r="E644" s="893"/>
      <c r="F644" s="893"/>
      <c r="G644" s="893"/>
      <c r="H644" s="894">
        <f t="shared" ref="H644:H707" si="10">IF(ISERROR(F644/E644),0,((F644/E644)*100))</f>
        <v>0</v>
      </c>
      <c r="I644" s="892" t="s">
        <v>7489</v>
      </c>
      <c r="J644" s="894"/>
      <c r="K644" s="875"/>
    </row>
    <row r="645" spans="1:11" ht="33.75" customHeight="1">
      <c r="A645" s="890" t="s">
        <v>8258</v>
      </c>
      <c r="B645" s="891" t="s">
        <v>7487</v>
      </c>
      <c r="C645" s="892" t="s">
        <v>8254</v>
      </c>
      <c r="D645" s="893">
        <v>1116520.72</v>
      </c>
      <c r="E645" s="893"/>
      <c r="F645" s="893"/>
      <c r="G645" s="893"/>
      <c r="H645" s="894">
        <f t="shared" si="10"/>
        <v>0</v>
      </c>
      <c r="I645" s="892" t="s">
        <v>7489</v>
      </c>
      <c r="J645" s="894"/>
      <c r="K645" s="875"/>
    </row>
    <row r="646" spans="1:11" ht="33.75" customHeight="1">
      <c r="A646" s="890" t="s">
        <v>8259</v>
      </c>
      <c r="B646" s="891" t="s">
        <v>7487</v>
      </c>
      <c r="C646" s="892" t="s">
        <v>8254</v>
      </c>
      <c r="D646" s="893">
        <v>740077.4</v>
      </c>
      <c r="E646" s="893"/>
      <c r="F646" s="893"/>
      <c r="G646" s="893"/>
      <c r="H646" s="894">
        <f t="shared" si="10"/>
        <v>0</v>
      </c>
      <c r="I646" s="892" t="s">
        <v>7489</v>
      </c>
      <c r="J646" s="894"/>
      <c r="K646" s="875"/>
    </row>
    <row r="647" spans="1:11" ht="33.75" customHeight="1">
      <c r="A647" s="890" t="s">
        <v>7486</v>
      </c>
      <c r="B647" s="891" t="s">
        <v>7487</v>
      </c>
      <c r="C647" s="892" t="s">
        <v>8254</v>
      </c>
      <c r="D647" s="893">
        <v>1009303.01</v>
      </c>
      <c r="E647" s="893"/>
      <c r="F647" s="893"/>
      <c r="G647" s="893"/>
      <c r="H647" s="894">
        <f t="shared" si="10"/>
        <v>0</v>
      </c>
      <c r="I647" s="892" t="s">
        <v>7489</v>
      </c>
      <c r="J647" s="894"/>
      <c r="K647" s="875"/>
    </row>
    <row r="648" spans="1:11" ht="33.75" customHeight="1">
      <c r="A648" s="890" t="s">
        <v>7486</v>
      </c>
      <c r="B648" s="891" t="s">
        <v>7487</v>
      </c>
      <c r="C648" s="892" t="s">
        <v>8254</v>
      </c>
      <c r="D648" s="893">
        <v>0</v>
      </c>
      <c r="E648" s="893"/>
      <c r="F648" s="893"/>
      <c r="G648" s="893"/>
      <c r="H648" s="894">
        <f t="shared" si="10"/>
        <v>0</v>
      </c>
      <c r="I648" s="892" t="s">
        <v>7489</v>
      </c>
      <c r="J648" s="894"/>
      <c r="K648" s="875"/>
    </row>
    <row r="649" spans="1:11" ht="33.75" customHeight="1">
      <c r="A649" s="890" t="s">
        <v>8259</v>
      </c>
      <c r="B649" s="891" t="s">
        <v>7487</v>
      </c>
      <c r="C649" s="892" t="s">
        <v>8254</v>
      </c>
      <c r="D649" s="893">
        <v>465147.03</v>
      </c>
      <c r="E649" s="893"/>
      <c r="F649" s="893"/>
      <c r="G649" s="893"/>
      <c r="H649" s="894">
        <f t="shared" si="10"/>
        <v>0</v>
      </c>
      <c r="I649" s="892" t="s">
        <v>7489</v>
      </c>
      <c r="J649" s="894"/>
      <c r="K649" s="875"/>
    </row>
    <row r="650" spans="1:11" ht="33.75" customHeight="1">
      <c r="A650" s="890" t="s">
        <v>8259</v>
      </c>
      <c r="B650" s="891" t="s">
        <v>7487</v>
      </c>
      <c r="C650" s="892" t="s">
        <v>8254</v>
      </c>
      <c r="D650" s="893">
        <v>446881.1</v>
      </c>
      <c r="E650" s="893"/>
      <c r="F650" s="893"/>
      <c r="G650" s="893"/>
      <c r="H650" s="894">
        <f t="shared" si="10"/>
        <v>0</v>
      </c>
      <c r="I650" s="892" t="s">
        <v>7489</v>
      </c>
      <c r="J650" s="894"/>
      <c r="K650" s="875"/>
    </row>
    <row r="651" spans="1:11" ht="33.75" customHeight="1">
      <c r="A651" s="890" t="s">
        <v>8259</v>
      </c>
      <c r="B651" s="891" t="s">
        <v>7487</v>
      </c>
      <c r="C651" s="892" t="s">
        <v>8254</v>
      </c>
      <c r="D651" s="893">
        <v>1068205.69</v>
      </c>
      <c r="E651" s="893"/>
      <c r="F651" s="893"/>
      <c r="G651" s="893"/>
      <c r="H651" s="894">
        <f t="shared" si="10"/>
        <v>0</v>
      </c>
      <c r="I651" s="892" t="s">
        <v>7489</v>
      </c>
      <c r="J651" s="894"/>
      <c r="K651" s="875"/>
    </row>
    <row r="652" spans="1:11" ht="33.75" customHeight="1">
      <c r="A652" s="890" t="s">
        <v>8259</v>
      </c>
      <c r="B652" s="891" t="s">
        <v>7487</v>
      </c>
      <c r="C652" s="892" t="s">
        <v>8254</v>
      </c>
      <c r="D652" s="893">
        <v>562776.07999999996</v>
      </c>
      <c r="E652" s="893"/>
      <c r="F652" s="893"/>
      <c r="G652" s="893"/>
      <c r="H652" s="894">
        <f t="shared" si="10"/>
        <v>0</v>
      </c>
      <c r="I652" s="892" t="s">
        <v>7489</v>
      </c>
      <c r="J652" s="894"/>
      <c r="K652" s="875"/>
    </row>
    <row r="653" spans="1:11" ht="33.75" customHeight="1">
      <c r="A653" s="890" t="s">
        <v>8260</v>
      </c>
      <c r="B653" s="891" t="s">
        <v>7487</v>
      </c>
      <c r="C653" s="892" t="s">
        <v>8254</v>
      </c>
      <c r="D653" s="893">
        <v>1104695.33</v>
      </c>
      <c r="E653" s="893"/>
      <c r="F653" s="893"/>
      <c r="G653" s="893"/>
      <c r="H653" s="894">
        <f t="shared" si="10"/>
        <v>0</v>
      </c>
      <c r="I653" s="892" t="s">
        <v>7489</v>
      </c>
      <c r="J653" s="894"/>
      <c r="K653" s="875"/>
    </row>
    <row r="654" spans="1:11" ht="33.75" customHeight="1">
      <c r="A654" s="890" t="s">
        <v>8261</v>
      </c>
      <c r="B654" s="891" t="s">
        <v>7487</v>
      </c>
      <c r="C654" s="892" t="s">
        <v>8254</v>
      </c>
      <c r="D654" s="893">
        <v>550700.29</v>
      </c>
      <c r="E654" s="893"/>
      <c r="F654" s="893"/>
      <c r="G654" s="893"/>
      <c r="H654" s="894">
        <f t="shared" si="10"/>
        <v>0</v>
      </c>
      <c r="I654" s="892" t="s">
        <v>7489</v>
      </c>
      <c r="J654" s="894"/>
      <c r="K654" s="875"/>
    </row>
    <row r="655" spans="1:11" ht="33.75" customHeight="1">
      <c r="A655" s="890" t="s">
        <v>8262</v>
      </c>
      <c r="B655" s="891" t="s">
        <v>7487</v>
      </c>
      <c r="C655" s="892" t="s">
        <v>8254</v>
      </c>
      <c r="D655" s="893">
        <v>817994.32</v>
      </c>
      <c r="E655" s="893"/>
      <c r="F655" s="893"/>
      <c r="G655" s="893"/>
      <c r="H655" s="894">
        <f t="shared" si="10"/>
        <v>0</v>
      </c>
      <c r="I655" s="892" t="s">
        <v>7489</v>
      </c>
      <c r="J655" s="894"/>
      <c r="K655" s="875"/>
    </row>
    <row r="656" spans="1:11" ht="33.75" customHeight="1">
      <c r="A656" s="890" t="s">
        <v>8263</v>
      </c>
      <c r="B656" s="891" t="s">
        <v>7487</v>
      </c>
      <c r="C656" s="892" t="s">
        <v>8254</v>
      </c>
      <c r="D656" s="893">
        <v>950681.99</v>
      </c>
      <c r="E656" s="893"/>
      <c r="F656" s="893"/>
      <c r="G656" s="893"/>
      <c r="H656" s="894">
        <f t="shared" si="10"/>
        <v>0</v>
      </c>
      <c r="I656" s="892" t="s">
        <v>7489</v>
      </c>
      <c r="J656" s="894"/>
      <c r="K656" s="875"/>
    </row>
    <row r="657" spans="1:11" ht="33.75" customHeight="1">
      <c r="A657" s="890" t="s">
        <v>8264</v>
      </c>
      <c r="B657" s="891" t="s">
        <v>7487</v>
      </c>
      <c r="C657" s="892" t="s">
        <v>8254</v>
      </c>
      <c r="D657" s="893">
        <v>1165963.29</v>
      </c>
      <c r="E657" s="893"/>
      <c r="F657" s="893"/>
      <c r="G657" s="893"/>
      <c r="H657" s="894">
        <f t="shared" si="10"/>
        <v>0</v>
      </c>
      <c r="I657" s="892" t="s">
        <v>7489</v>
      </c>
      <c r="J657" s="894"/>
      <c r="K657" s="875"/>
    </row>
    <row r="658" spans="1:11" ht="33.75" customHeight="1">
      <c r="A658" s="890" t="s">
        <v>8265</v>
      </c>
      <c r="B658" s="891" t="s">
        <v>7487</v>
      </c>
      <c r="C658" s="892" t="s">
        <v>8254</v>
      </c>
      <c r="D658" s="893">
        <v>610029.06000000006</v>
      </c>
      <c r="E658" s="893"/>
      <c r="F658" s="893"/>
      <c r="G658" s="893"/>
      <c r="H658" s="894">
        <f t="shared" si="10"/>
        <v>0</v>
      </c>
      <c r="I658" s="892" t="s">
        <v>7489</v>
      </c>
      <c r="J658" s="894"/>
      <c r="K658" s="875"/>
    </row>
    <row r="659" spans="1:11" ht="33.75" customHeight="1">
      <c r="A659" s="890" t="s">
        <v>8266</v>
      </c>
      <c r="B659" s="891" t="s">
        <v>7487</v>
      </c>
      <c r="C659" s="892" t="s">
        <v>8254</v>
      </c>
      <c r="D659" s="893">
        <v>810973.18</v>
      </c>
      <c r="E659" s="893"/>
      <c r="F659" s="893"/>
      <c r="G659" s="893"/>
      <c r="H659" s="894">
        <f t="shared" si="10"/>
        <v>0</v>
      </c>
      <c r="I659" s="892" t="s">
        <v>7489</v>
      </c>
      <c r="J659" s="894"/>
      <c r="K659" s="875"/>
    </row>
    <row r="660" spans="1:11" ht="33.75" customHeight="1">
      <c r="A660" s="890" t="s">
        <v>8267</v>
      </c>
      <c r="B660" s="891" t="s">
        <v>7487</v>
      </c>
      <c r="C660" s="892" t="s">
        <v>8254</v>
      </c>
      <c r="D660" s="893">
        <v>102737.77</v>
      </c>
      <c r="E660" s="893"/>
      <c r="F660" s="893"/>
      <c r="G660" s="893"/>
      <c r="H660" s="894">
        <f t="shared" si="10"/>
        <v>0</v>
      </c>
      <c r="I660" s="892" t="s">
        <v>7489</v>
      </c>
      <c r="J660" s="894"/>
      <c r="K660" s="875"/>
    </row>
    <row r="661" spans="1:11" ht="33.75" customHeight="1">
      <c r="A661" s="890" t="s">
        <v>8268</v>
      </c>
      <c r="B661" s="891" t="s">
        <v>7487</v>
      </c>
      <c r="C661" s="892" t="s">
        <v>8254</v>
      </c>
      <c r="D661" s="893">
        <v>414091.6</v>
      </c>
      <c r="E661" s="893"/>
      <c r="F661" s="893"/>
      <c r="G661" s="893"/>
      <c r="H661" s="894">
        <f t="shared" si="10"/>
        <v>0</v>
      </c>
      <c r="I661" s="892" t="s">
        <v>7489</v>
      </c>
      <c r="J661" s="894"/>
      <c r="K661" s="875"/>
    </row>
    <row r="662" spans="1:11" ht="33.75" customHeight="1">
      <c r="A662" s="890" t="s">
        <v>8269</v>
      </c>
      <c r="B662" s="891" t="s">
        <v>7487</v>
      </c>
      <c r="C662" s="892" t="s">
        <v>8254</v>
      </c>
      <c r="D662" s="893">
        <v>305213.53000000003</v>
      </c>
      <c r="E662" s="893"/>
      <c r="F662" s="893"/>
      <c r="G662" s="893"/>
      <c r="H662" s="894">
        <f t="shared" si="10"/>
        <v>0</v>
      </c>
      <c r="I662" s="892" t="s">
        <v>7489</v>
      </c>
      <c r="J662" s="894"/>
      <c r="K662" s="875"/>
    </row>
    <row r="663" spans="1:11" ht="33.75" customHeight="1">
      <c r="A663" s="890" t="s">
        <v>8270</v>
      </c>
      <c r="B663" s="891" t="s">
        <v>7487</v>
      </c>
      <c r="C663" s="892" t="s">
        <v>8254</v>
      </c>
      <c r="D663" s="893">
        <v>994306.93</v>
      </c>
      <c r="E663" s="893"/>
      <c r="F663" s="893"/>
      <c r="G663" s="893"/>
      <c r="H663" s="894">
        <f t="shared" si="10"/>
        <v>0</v>
      </c>
      <c r="I663" s="892" t="s">
        <v>7489</v>
      </c>
      <c r="J663" s="894"/>
      <c r="K663" s="875"/>
    </row>
    <row r="664" spans="1:11" ht="33.75" customHeight="1">
      <c r="A664" s="890" t="s">
        <v>8271</v>
      </c>
      <c r="B664" s="891" t="s">
        <v>7487</v>
      </c>
      <c r="C664" s="892" t="s">
        <v>8254</v>
      </c>
      <c r="D664" s="893">
        <v>639034.88</v>
      </c>
      <c r="E664" s="893"/>
      <c r="F664" s="893"/>
      <c r="G664" s="893"/>
      <c r="H664" s="894">
        <f t="shared" si="10"/>
        <v>0</v>
      </c>
      <c r="I664" s="892" t="s">
        <v>7489</v>
      </c>
      <c r="J664" s="894"/>
      <c r="K664" s="875"/>
    </row>
    <row r="665" spans="1:11" ht="33.75" customHeight="1">
      <c r="A665" s="890" t="s">
        <v>8272</v>
      </c>
      <c r="B665" s="891" t="s">
        <v>7487</v>
      </c>
      <c r="C665" s="892" t="s">
        <v>8254</v>
      </c>
      <c r="D665" s="893">
        <v>441302.62</v>
      </c>
      <c r="E665" s="893"/>
      <c r="F665" s="893"/>
      <c r="G665" s="893"/>
      <c r="H665" s="894">
        <f t="shared" si="10"/>
        <v>0</v>
      </c>
      <c r="I665" s="892" t="s">
        <v>7489</v>
      </c>
      <c r="J665" s="894"/>
      <c r="K665" s="875"/>
    </row>
    <row r="666" spans="1:11" ht="33.75" customHeight="1">
      <c r="A666" s="890" t="s">
        <v>8273</v>
      </c>
      <c r="B666" s="891" t="s">
        <v>7487</v>
      </c>
      <c r="C666" s="892" t="s">
        <v>8254</v>
      </c>
      <c r="D666" s="893">
        <v>181696.4</v>
      </c>
      <c r="E666" s="893"/>
      <c r="F666" s="893"/>
      <c r="G666" s="893"/>
      <c r="H666" s="894">
        <f t="shared" si="10"/>
        <v>0</v>
      </c>
      <c r="I666" s="892" t="s">
        <v>7489</v>
      </c>
      <c r="J666" s="894"/>
      <c r="K666" s="875"/>
    </row>
    <row r="667" spans="1:11" ht="33.75" customHeight="1">
      <c r="A667" s="890" t="s">
        <v>8274</v>
      </c>
      <c r="B667" s="891" t="s">
        <v>7487</v>
      </c>
      <c r="C667" s="892" t="s">
        <v>8254</v>
      </c>
      <c r="D667" s="893">
        <v>679010.25</v>
      </c>
      <c r="E667" s="893"/>
      <c r="F667" s="893"/>
      <c r="G667" s="893"/>
      <c r="H667" s="894">
        <f t="shared" si="10"/>
        <v>0</v>
      </c>
      <c r="I667" s="892" t="s">
        <v>7489</v>
      </c>
      <c r="J667" s="894"/>
      <c r="K667" s="875"/>
    </row>
    <row r="668" spans="1:11" ht="33.75" customHeight="1">
      <c r="A668" s="890" t="s">
        <v>8275</v>
      </c>
      <c r="B668" s="891" t="s">
        <v>7487</v>
      </c>
      <c r="C668" s="892" t="s">
        <v>8254</v>
      </c>
      <c r="D668" s="893">
        <v>481176.35</v>
      </c>
      <c r="E668" s="893"/>
      <c r="F668" s="893"/>
      <c r="G668" s="893"/>
      <c r="H668" s="894">
        <f t="shared" si="10"/>
        <v>0</v>
      </c>
      <c r="I668" s="892" t="s">
        <v>7489</v>
      </c>
      <c r="J668" s="894"/>
      <c r="K668" s="875"/>
    </row>
    <row r="669" spans="1:11" ht="33.75" customHeight="1">
      <c r="A669" s="890" t="s">
        <v>8276</v>
      </c>
      <c r="B669" s="891" t="s">
        <v>7487</v>
      </c>
      <c r="C669" s="892" t="s">
        <v>8254</v>
      </c>
      <c r="D669" s="893">
        <v>703709.23</v>
      </c>
      <c r="E669" s="893"/>
      <c r="F669" s="893"/>
      <c r="G669" s="893"/>
      <c r="H669" s="894">
        <f t="shared" si="10"/>
        <v>0</v>
      </c>
      <c r="I669" s="892" t="s">
        <v>7489</v>
      </c>
      <c r="J669" s="894"/>
      <c r="K669" s="875"/>
    </row>
    <row r="670" spans="1:11" ht="22.5" customHeight="1">
      <c r="A670" s="890" t="s">
        <v>8277</v>
      </c>
      <c r="B670" s="891" t="s">
        <v>8244</v>
      </c>
      <c r="C670" s="892" t="s">
        <v>8254</v>
      </c>
      <c r="D670" s="893">
        <v>0</v>
      </c>
      <c r="E670" s="893">
        <v>444632.9</v>
      </c>
      <c r="F670" s="893">
        <v>444275.22</v>
      </c>
      <c r="G670" s="893">
        <v>444275.22</v>
      </c>
      <c r="H670" s="894">
        <f t="shared" si="10"/>
        <v>99.919556110220356</v>
      </c>
      <c r="I670" s="892" t="s">
        <v>7557</v>
      </c>
      <c r="J670" s="894">
        <v>99.92</v>
      </c>
      <c r="K670" s="875"/>
    </row>
    <row r="671" spans="1:11" ht="33.75" customHeight="1">
      <c r="A671" s="890" t="s">
        <v>8278</v>
      </c>
      <c r="B671" s="891" t="s">
        <v>7487</v>
      </c>
      <c r="C671" s="892" t="s">
        <v>8254</v>
      </c>
      <c r="D671" s="893">
        <v>299516.92</v>
      </c>
      <c r="E671" s="893"/>
      <c r="F671" s="893"/>
      <c r="G671" s="893"/>
      <c r="H671" s="894">
        <f t="shared" si="10"/>
        <v>0</v>
      </c>
      <c r="I671" s="892" t="s">
        <v>7489</v>
      </c>
      <c r="J671" s="894"/>
      <c r="K671" s="875"/>
    </row>
    <row r="672" spans="1:11" ht="33.75" customHeight="1">
      <c r="A672" s="890" t="s">
        <v>8279</v>
      </c>
      <c r="B672" s="891" t="s">
        <v>7487</v>
      </c>
      <c r="C672" s="892" t="s">
        <v>8254</v>
      </c>
      <c r="D672" s="893">
        <v>907187.66</v>
      </c>
      <c r="E672" s="893"/>
      <c r="F672" s="893"/>
      <c r="G672" s="893"/>
      <c r="H672" s="894">
        <f t="shared" si="10"/>
        <v>0</v>
      </c>
      <c r="I672" s="892" t="s">
        <v>7489</v>
      </c>
      <c r="J672" s="894"/>
      <c r="K672" s="875"/>
    </row>
    <row r="673" spans="1:11" ht="33.75" customHeight="1">
      <c r="A673" s="890" t="s">
        <v>8280</v>
      </c>
      <c r="B673" s="891" t="s">
        <v>7487</v>
      </c>
      <c r="C673" s="892" t="s">
        <v>8254</v>
      </c>
      <c r="D673" s="893">
        <v>1046348.27</v>
      </c>
      <c r="E673" s="893"/>
      <c r="F673" s="893"/>
      <c r="G673" s="893"/>
      <c r="H673" s="894">
        <f t="shared" si="10"/>
        <v>0</v>
      </c>
      <c r="I673" s="892" t="s">
        <v>7489</v>
      </c>
      <c r="J673" s="894"/>
      <c r="K673" s="875"/>
    </row>
    <row r="674" spans="1:11" ht="33.75" customHeight="1">
      <c r="A674" s="890" t="s">
        <v>8281</v>
      </c>
      <c r="B674" s="891" t="s">
        <v>7487</v>
      </c>
      <c r="C674" s="892" t="s">
        <v>8254</v>
      </c>
      <c r="D674" s="893">
        <v>792998.40000000002</v>
      </c>
      <c r="E674" s="893"/>
      <c r="F674" s="893"/>
      <c r="G674" s="893"/>
      <c r="H674" s="894">
        <f t="shared" si="10"/>
        <v>0</v>
      </c>
      <c r="I674" s="892" t="s">
        <v>7489</v>
      </c>
      <c r="J674" s="894"/>
      <c r="K674" s="875"/>
    </row>
    <row r="675" spans="1:11" ht="33.75" customHeight="1">
      <c r="A675" s="890" t="s">
        <v>8282</v>
      </c>
      <c r="B675" s="891" t="s">
        <v>7487</v>
      </c>
      <c r="C675" s="892" t="s">
        <v>8254</v>
      </c>
      <c r="D675" s="893">
        <v>768972.97</v>
      </c>
      <c r="E675" s="893"/>
      <c r="F675" s="893"/>
      <c r="G675" s="893"/>
      <c r="H675" s="894">
        <f t="shared" si="10"/>
        <v>0</v>
      </c>
      <c r="I675" s="892" t="s">
        <v>7489</v>
      </c>
      <c r="J675" s="894"/>
      <c r="K675" s="875"/>
    </row>
    <row r="676" spans="1:11" ht="33.75" customHeight="1">
      <c r="A676" s="890" t="s">
        <v>8283</v>
      </c>
      <c r="B676" s="891" t="s">
        <v>7487</v>
      </c>
      <c r="C676" s="892" t="s">
        <v>8254</v>
      </c>
      <c r="D676" s="893">
        <v>733082.07</v>
      </c>
      <c r="E676" s="893"/>
      <c r="F676" s="893"/>
      <c r="G676" s="893"/>
      <c r="H676" s="894">
        <f t="shared" si="10"/>
        <v>0</v>
      </c>
      <c r="I676" s="892" t="s">
        <v>7489</v>
      </c>
      <c r="J676" s="894"/>
      <c r="K676" s="875"/>
    </row>
    <row r="677" spans="1:11" ht="33.75" customHeight="1">
      <c r="A677" s="890" t="s">
        <v>7486</v>
      </c>
      <c r="B677" s="891" t="s">
        <v>7487</v>
      </c>
      <c r="C677" s="892" t="s">
        <v>8254</v>
      </c>
      <c r="D677" s="893">
        <v>1528137.62</v>
      </c>
      <c r="E677" s="893"/>
      <c r="F677" s="893"/>
      <c r="G677" s="893"/>
      <c r="H677" s="894">
        <f t="shared" si="10"/>
        <v>0</v>
      </c>
      <c r="I677" s="892" t="s">
        <v>7489</v>
      </c>
      <c r="J677" s="894"/>
      <c r="K677" s="875"/>
    </row>
    <row r="678" spans="1:11" ht="33.75" customHeight="1">
      <c r="A678" s="890" t="s">
        <v>8284</v>
      </c>
      <c r="B678" s="891" t="s">
        <v>7487</v>
      </c>
      <c r="C678" s="892" t="s">
        <v>8254</v>
      </c>
      <c r="D678" s="893">
        <v>1026498.98</v>
      </c>
      <c r="E678" s="893"/>
      <c r="F678" s="893"/>
      <c r="G678" s="893"/>
      <c r="H678" s="894">
        <f t="shared" si="10"/>
        <v>0</v>
      </c>
      <c r="I678" s="892" t="s">
        <v>7489</v>
      </c>
      <c r="J678" s="894"/>
      <c r="K678" s="875"/>
    </row>
    <row r="679" spans="1:11" ht="33.75" customHeight="1">
      <c r="A679" s="890" t="s">
        <v>8285</v>
      </c>
      <c r="B679" s="891" t="s">
        <v>7487</v>
      </c>
      <c r="C679" s="892" t="s">
        <v>8254</v>
      </c>
      <c r="D679" s="893">
        <v>787680.01</v>
      </c>
      <c r="E679" s="893"/>
      <c r="F679" s="893"/>
      <c r="G679" s="893"/>
      <c r="H679" s="894">
        <f t="shared" si="10"/>
        <v>0</v>
      </c>
      <c r="I679" s="892" t="s">
        <v>7489</v>
      </c>
      <c r="J679" s="894"/>
      <c r="K679" s="875"/>
    </row>
    <row r="680" spans="1:11" ht="33.75" customHeight="1">
      <c r="A680" s="890" t="s">
        <v>7486</v>
      </c>
      <c r="B680" s="891" t="s">
        <v>7487</v>
      </c>
      <c r="C680" s="892" t="s">
        <v>8254</v>
      </c>
      <c r="D680" s="893">
        <v>760467.46</v>
      </c>
      <c r="E680" s="893"/>
      <c r="F680" s="893"/>
      <c r="G680" s="893"/>
      <c r="H680" s="894">
        <f t="shared" si="10"/>
        <v>0</v>
      </c>
      <c r="I680" s="892" t="s">
        <v>7489</v>
      </c>
      <c r="J680" s="894"/>
      <c r="K680" s="875"/>
    </row>
    <row r="681" spans="1:11" ht="33.75" customHeight="1">
      <c r="A681" s="890" t="s">
        <v>7486</v>
      </c>
      <c r="B681" s="891" t="s">
        <v>7487</v>
      </c>
      <c r="C681" s="892" t="s">
        <v>8254</v>
      </c>
      <c r="D681" s="893">
        <v>622378.43999999994</v>
      </c>
      <c r="E681" s="893"/>
      <c r="F681" s="893"/>
      <c r="G681" s="893"/>
      <c r="H681" s="894">
        <f t="shared" si="10"/>
        <v>0</v>
      </c>
      <c r="I681" s="892" t="s">
        <v>7489</v>
      </c>
      <c r="J681" s="894"/>
      <c r="K681" s="875"/>
    </row>
    <row r="682" spans="1:11" ht="33.75" customHeight="1">
      <c r="A682" s="890" t="s">
        <v>8286</v>
      </c>
      <c r="B682" s="891" t="s">
        <v>7487</v>
      </c>
      <c r="C682" s="892" t="s">
        <v>8254</v>
      </c>
      <c r="D682" s="893">
        <v>580242.49</v>
      </c>
      <c r="E682" s="893"/>
      <c r="F682" s="893"/>
      <c r="G682" s="893"/>
      <c r="H682" s="894">
        <f t="shared" si="10"/>
        <v>0</v>
      </c>
      <c r="I682" s="892" t="s">
        <v>7489</v>
      </c>
      <c r="J682" s="894"/>
      <c r="K682" s="875"/>
    </row>
    <row r="683" spans="1:11" ht="33.75" customHeight="1">
      <c r="A683" s="890" t="s">
        <v>7486</v>
      </c>
      <c r="B683" s="891" t="s">
        <v>7487</v>
      </c>
      <c r="C683" s="892" t="s">
        <v>8254</v>
      </c>
      <c r="D683" s="893">
        <v>911831</v>
      </c>
      <c r="E683" s="893"/>
      <c r="F683" s="893"/>
      <c r="G683" s="893"/>
      <c r="H683" s="894">
        <f t="shared" si="10"/>
        <v>0</v>
      </c>
      <c r="I683" s="892" t="s">
        <v>7489</v>
      </c>
      <c r="J683" s="894"/>
      <c r="K683" s="875"/>
    </row>
    <row r="684" spans="1:11" ht="33.75" customHeight="1">
      <c r="A684" s="890" t="s">
        <v>7486</v>
      </c>
      <c r="B684" s="891" t="s">
        <v>7487</v>
      </c>
      <c r="C684" s="892" t="s">
        <v>8254</v>
      </c>
      <c r="D684" s="893">
        <v>625717</v>
      </c>
      <c r="E684" s="893"/>
      <c r="F684" s="893"/>
      <c r="G684" s="893"/>
      <c r="H684" s="894">
        <f t="shared" si="10"/>
        <v>0</v>
      </c>
      <c r="I684" s="892" t="s">
        <v>7489</v>
      </c>
      <c r="J684" s="894"/>
      <c r="K684" s="875"/>
    </row>
    <row r="685" spans="1:11" ht="33.75" customHeight="1">
      <c r="A685" s="890" t="s">
        <v>8287</v>
      </c>
      <c r="B685" s="891" t="s">
        <v>7487</v>
      </c>
      <c r="C685" s="892" t="s">
        <v>8254</v>
      </c>
      <c r="D685" s="893">
        <v>427189</v>
      </c>
      <c r="E685" s="893"/>
      <c r="F685" s="893"/>
      <c r="G685" s="893"/>
      <c r="H685" s="894">
        <f t="shared" si="10"/>
        <v>0</v>
      </c>
      <c r="I685" s="892" t="s">
        <v>7489</v>
      </c>
      <c r="J685" s="894"/>
      <c r="K685" s="875"/>
    </row>
    <row r="686" spans="1:11" ht="33.75" customHeight="1">
      <c r="A686" s="890" t="s">
        <v>8288</v>
      </c>
      <c r="B686" s="891" t="s">
        <v>7487</v>
      </c>
      <c r="C686" s="892" t="s">
        <v>8254</v>
      </c>
      <c r="D686" s="893">
        <v>622820</v>
      </c>
      <c r="E686" s="893"/>
      <c r="F686" s="893"/>
      <c r="G686" s="893"/>
      <c r="H686" s="894">
        <f t="shared" si="10"/>
        <v>0</v>
      </c>
      <c r="I686" s="892" t="s">
        <v>7489</v>
      </c>
      <c r="J686" s="894"/>
      <c r="K686" s="875"/>
    </row>
    <row r="687" spans="1:11" ht="33.75" customHeight="1">
      <c r="A687" s="890" t="s">
        <v>8193</v>
      </c>
      <c r="B687" s="891" t="s">
        <v>7487</v>
      </c>
      <c r="C687" s="892" t="s">
        <v>8254</v>
      </c>
      <c r="D687" s="893">
        <v>379941</v>
      </c>
      <c r="E687" s="893"/>
      <c r="F687" s="893"/>
      <c r="G687" s="893"/>
      <c r="H687" s="894">
        <f t="shared" si="10"/>
        <v>0</v>
      </c>
      <c r="I687" s="892" t="s">
        <v>7489</v>
      </c>
      <c r="J687" s="894"/>
      <c r="K687" s="875"/>
    </row>
    <row r="688" spans="1:11" ht="33.75" customHeight="1">
      <c r="A688" s="890" t="s">
        <v>8289</v>
      </c>
      <c r="B688" s="891" t="s">
        <v>7487</v>
      </c>
      <c r="C688" s="892" t="s">
        <v>8254</v>
      </c>
      <c r="D688" s="893">
        <v>499137</v>
      </c>
      <c r="E688" s="893"/>
      <c r="F688" s="893"/>
      <c r="G688" s="893"/>
      <c r="H688" s="894">
        <f t="shared" si="10"/>
        <v>0</v>
      </c>
      <c r="I688" s="892" t="s">
        <v>7489</v>
      </c>
      <c r="J688" s="894"/>
      <c r="K688" s="875"/>
    </row>
    <row r="689" spans="1:11" ht="33.75" customHeight="1">
      <c r="A689" s="890" t="s">
        <v>8290</v>
      </c>
      <c r="B689" s="891" t="s">
        <v>7487</v>
      </c>
      <c r="C689" s="892" t="s">
        <v>8254</v>
      </c>
      <c r="D689" s="893">
        <v>667518</v>
      </c>
      <c r="E689" s="893">
        <v>667517.65</v>
      </c>
      <c r="F689" s="893">
        <v>667517.65</v>
      </c>
      <c r="G689" s="893">
        <v>667517.65</v>
      </c>
      <c r="H689" s="894">
        <f t="shared" si="10"/>
        <v>100</v>
      </c>
      <c r="I689" s="892" t="s">
        <v>7489</v>
      </c>
      <c r="J689" s="894">
        <v>100</v>
      </c>
      <c r="K689" s="875"/>
    </row>
    <row r="690" spans="1:11" ht="33.75" customHeight="1">
      <c r="A690" s="890" t="s">
        <v>8291</v>
      </c>
      <c r="B690" s="891" t="s">
        <v>7487</v>
      </c>
      <c r="C690" s="892" t="s">
        <v>8254</v>
      </c>
      <c r="D690" s="893">
        <v>1048784</v>
      </c>
      <c r="E690" s="893"/>
      <c r="F690" s="893"/>
      <c r="G690" s="893"/>
      <c r="H690" s="894">
        <f t="shared" si="10"/>
        <v>0</v>
      </c>
      <c r="I690" s="892" t="s">
        <v>7489</v>
      </c>
      <c r="J690" s="894"/>
      <c r="K690" s="875"/>
    </row>
    <row r="691" spans="1:11" ht="33.75" customHeight="1">
      <c r="A691" s="890" t="s">
        <v>8292</v>
      </c>
      <c r="B691" s="891" t="s">
        <v>7487</v>
      </c>
      <c r="C691" s="892" t="s">
        <v>8254</v>
      </c>
      <c r="D691" s="893">
        <v>995049</v>
      </c>
      <c r="E691" s="893"/>
      <c r="F691" s="893"/>
      <c r="G691" s="893"/>
      <c r="H691" s="894">
        <f t="shared" si="10"/>
        <v>0</v>
      </c>
      <c r="I691" s="892" t="s">
        <v>7489</v>
      </c>
      <c r="J691" s="894"/>
      <c r="K691" s="875"/>
    </row>
    <row r="692" spans="1:11" ht="33.75" customHeight="1">
      <c r="A692" s="890" t="s">
        <v>8293</v>
      </c>
      <c r="B692" s="891" t="s">
        <v>7487</v>
      </c>
      <c r="C692" s="892" t="s">
        <v>8254</v>
      </c>
      <c r="D692" s="893">
        <v>767517</v>
      </c>
      <c r="E692" s="893"/>
      <c r="F692" s="893"/>
      <c r="G692" s="893"/>
      <c r="H692" s="894">
        <f t="shared" si="10"/>
        <v>0</v>
      </c>
      <c r="I692" s="892" t="s">
        <v>7489</v>
      </c>
      <c r="J692" s="894"/>
      <c r="K692" s="875"/>
    </row>
    <row r="693" spans="1:11" ht="22.5" customHeight="1">
      <c r="A693" s="890" t="s">
        <v>8294</v>
      </c>
      <c r="B693" s="891" t="s">
        <v>8244</v>
      </c>
      <c r="C693" s="892" t="s">
        <v>7499</v>
      </c>
      <c r="D693" s="893">
        <v>0</v>
      </c>
      <c r="E693" s="893">
        <v>523100</v>
      </c>
      <c r="F693" s="893">
        <v>404287.7</v>
      </c>
      <c r="G693" s="893">
        <v>404287.7</v>
      </c>
      <c r="H693" s="894">
        <f t="shared" si="10"/>
        <v>77.286885872682092</v>
      </c>
      <c r="I693" s="892" t="s">
        <v>7489</v>
      </c>
      <c r="J693" s="894">
        <v>75</v>
      </c>
      <c r="K693" s="875"/>
    </row>
    <row r="694" spans="1:11" ht="33.75" customHeight="1">
      <c r="A694" s="890" t="s">
        <v>8295</v>
      </c>
      <c r="B694" s="891" t="s">
        <v>7487</v>
      </c>
      <c r="C694" s="892" t="s">
        <v>8254</v>
      </c>
      <c r="D694" s="893">
        <v>399346</v>
      </c>
      <c r="E694" s="893"/>
      <c r="F694" s="893"/>
      <c r="G694" s="893"/>
      <c r="H694" s="894">
        <f t="shared" si="10"/>
        <v>0</v>
      </c>
      <c r="I694" s="892" t="s">
        <v>7489</v>
      </c>
      <c r="J694" s="894"/>
      <c r="K694" s="875"/>
    </row>
    <row r="695" spans="1:11" ht="33.75" customHeight="1">
      <c r="A695" s="890" t="s">
        <v>8296</v>
      </c>
      <c r="B695" s="891" t="s">
        <v>7487</v>
      </c>
      <c r="C695" s="892" t="s">
        <v>8254</v>
      </c>
      <c r="D695" s="893">
        <v>1026640</v>
      </c>
      <c r="E695" s="893"/>
      <c r="F695" s="893"/>
      <c r="G695" s="893"/>
      <c r="H695" s="894">
        <f t="shared" si="10"/>
        <v>0</v>
      </c>
      <c r="I695" s="892" t="s">
        <v>7489</v>
      </c>
      <c r="J695" s="894"/>
      <c r="K695" s="875"/>
    </row>
    <row r="696" spans="1:11" ht="33.75" customHeight="1">
      <c r="A696" s="890" t="s">
        <v>8297</v>
      </c>
      <c r="B696" s="891" t="s">
        <v>7487</v>
      </c>
      <c r="C696" s="892" t="s">
        <v>8254</v>
      </c>
      <c r="D696" s="893">
        <v>222119</v>
      </c>
      <c r="E696" s="893"/>
      <c r="F696" s="893"/>
      <c r="G696" s="893"/>
      <c r="H696" s="894">
        <f t="shared" si="10"/>
        <v>0</v>
      </c>
      <c r="I696" s="892" t="s">
        <v>7489</v>
      </c>
      <c r="J696" s="894"/>
      <c r="K696" s="875"/>
    </row>
    <row r="697" spans="1:11" ht="33.75" customHeight="1">
      <c r="A697" s="890" t="s">
        <v>8298</v>
      </c>
      <c r="B697" s="891" t="s">
        <v>7487</v>
      </c>
      <c r="C697" s="892" t="s">
        <v>8254</v>
      </c>
      <c r="D697" s="893">
        <v>1285304.81</v>
      </c>
      <c r="E697" s="893"/>
      <c r="F697" s="893"/>
      <c r="G697" s="893"/>
      <c r="H697" s="894">
        <f t="shared" si="10"/>
        <v>0</v>
      </c>
      <c r="I697" s="892" t="s">
        <v>7489</v>
      </c>
      <c r="J697" s="894"/>
      <c r="K697" s="875"/>
    </row>
    <row r="698" spans="1:11" ht="33.75" customHeight="1">
      <c r="A698" s="890" t="s">
        <v>8038</v>
      </c>
      <c r="B698" s="891" t="s">
        <v>7487</v>
      </c>
      <c r="C698" s="892" t="s">
        <v>8254</v>
      </c>
      <c r="D698" s="893">
        <v>398126.85</v>
      </c>
      <c r="E698" s="893"/>
      <c r="F698" s="893"/>
      <c r="G698" s="893"/>
      <c r="H698" s="894">
        <f t="shared" si="10"/>
        <v>0</v>
      </c>
      <c r="I698" s="892" t="s">
        <v>7489</v>
      </c>
      <c r="J698" s="894"/>
      <c r="K698" s="875"/>
    </row>
    <row r="699" spans="1:11" ht="22.5" customHeight="1">
      <c r="A699" s="890" t="s">
        <v>8299</v>
      </c>
      <c r="B699" s="891" t="s">
        <v>8244</v>
      </c>
      <c r="C699" s="892" t="s">
        <v>8254</v>
      </c>
      <c r="D699" s="893">
        <v>0</v>
      </c>
      <c r="E699" s="893">
        <v>1000000</v>
      </c>
      <c r="F699" s="893">
        <v>0</v>
      </c>
      <c r="G699" s="893">
        <v>0</v>
      </c>
      <c r="H699" s="894">
        <f t="shared" si="10"/>
        <v>0</v>
      </c>
      <c r="I699" s="892" t="s">
        <v>7489</v>
      </c>
      <c r="J699" s="894">
        <v>0</v>
      </c>
      <c r="K699" s="875"/>
    </row>
    <row r="700" spans="1:11" ht="22.5" customHeight="1">
      <c r="A700" s="890" t="s">
        <v>8277</v>
      </c>
      <c r="B700" s="891" t="s">
        <v>8244</v>
      </c>
      <c r="C700" s="892" t="s">
        <v>8254</v>
      </c>
      <c r="D700" s="893">
        <v>0</v>
      </c>
      <c r="E700" s="893">
        <v>4500000</v>
      </c>
      <c r="F700" s="893">
        <v>4277990</v>
      </c>
      <c r="G700" s="893">
        <v>4277990</v>
      </c>
      <c r="H700" s="894">
        <f t="shared" si="10"/>
        <v>95.066444444444443</v>
      </c>
      <c r="I700" s="892" t="s">
        <v>7489</v>
      </c>
      <c r="J700" s="894">
        <v>95.07</v>
      </c>
      <c r="K700" s="875"/>
    </row>
    <row r="701" spans="1:11" ht="22.5" customHeight="1">
      <c r="A701" s="890" t="s">
        <v>8300</v>
      </c>
      <c r="B701" s="891" t="s">
        <v>8244</v>
      </c>
      <c r="C701" s="892" t="s">
        <v>7499</v>
      </c>
      <c r="D701" s="893">
        <v>0</v>
      </c>
      <c r="E701" s="893">
        <v>1675000</v>
      </c>
      <c r="F701" s="893">
        <v>571445.80000000005</v>
      </c>
      <c r="G701" s="893">
        <v>571445.80000000005</v>
      </c>
      <c r="H701" s="894">
        <f t="shared" si="10"/>
        <v>34.116167164179103</v>
      </c>
      <c r="I701" s="892" t="s">
        <v>7489</v>
      </c>
      <c r="J701" s="894">
        <v>37.5</v>
      </c>
      <c r="K701" s="875"/>
    </row>
    <row r="702" spans="1:11" ht="22.5" customHeight="1">
      <c r="A702" s="890" t="s">
        <v>8301</v>
      </c>
      <c r="B702" s="891" t="s">
        <v>8244</v>
      </c>
      <c r="C702" s="892" t="s">
        <v>7499</v>
      </c>
      <c r="D702" s="893">
        <v>0</v>
      </c>
      <c r="E702" s="893">
        <v>31350000</v>
      </c>
      <c r="F702" s="893">
        <v>27226400.600000001</v>
      </c>
      <c r="G702" s="893">
        <v>27226400.600000001</v>
      </c>
      <c r="H702" s="894">
        <f t="shared" si="10"/>
        <v>86.84657288676236</v>
      </c>
      <c r="I702" s="892" t="s">
        <v>7489</v>
      </c>
      <c r="J702" s="894">
        <v>5.08</v>
      </c>
      <c r="K702" s="875"/>
    </row>
    <row r="703" spans="1:11" ht="22.5" customHeight="1">
      <c r="A703" s="890" t="s">
        <v>8301</v>
      </c>
      <c r="B703" s="891" t="s">
        <v>8244</v>
      </c>
      <c r="C703" s="892" t="s">
        <v>7499</v>
      </c>
      <c r="D703" s="893">
        <v>1000000</v>
      </c>
      <c r="E703" s="893">
        <v>31350000</v>
      </c>
      <c r="F703" s="893">
        <v>0</v>
      </c>
      <c r="G703" s="893">
        <v>0</v>
      </c>
      <c r="H703" s="894">
        <f t="shared" si="10"/>
        <v>0</v>
      </c>
      <c r="I703" s="892" t="s">
        <v>7489</v>
      </c>
      <c r="J703" s="894">
        <v>0</v>
      </c>
      <c r="K703" s="875"/>
    </row>
    <row r="704" spans="1:11" ht="22.5" customHeight="1">
      <c r="A704" s="890" t="s">
        <v>8302</v>
      </c>
      <c r="B704" s="891" t="s">
        <v>8244</v>
      </c>
      <c r="C704" s="892" t="s">
        <v>7499</v>
      </c>
      <c r="D704" s="893">
        <v>0</v>
      </c>
      <c r="E704" s="893">
        <v>26898495.870000001</v>
      </c>
      <c r="F704" s="893">
        <v>22636599.75</v>
      </c>
      <c r="G704" s="893">
        <v>22636599.75</v>
      </c>
      <c r="H704" s="894">
        <f t="shared" si="10"/>
        <v>84.155634052559378</v>
      </c>
      <c r="I704" s="892" t="s">
        <v>7489</v>
      </c>
      <c r="J704" s="894">
        <v>23.88</v>
      </c>
      <c r="K704" s="875"/>
    </row>
    <row r="705" spans="1:11" ht="22.5" customHeight="1">
      <c r="A705" s="890" t="s">
        <v>8302</v>
      </c>
      <c r="B705" s="891" t="s">
        <v>8244</v>
      </c>
      <c r="C705" s="892" t="s">
        <v>7499</v>
      </c>
      <c r="D705" s="893">
        <v>0</v>
      </c>
      <c r="E705" s="893">
        <v>9499999.9399999995</v>
      </c>
      <c r="F705" s="893">
        <v>6662568.4000000004</v>
      </c>
      <c r="G705" s="893">
        <v>6662568.4000000004</v>
      </c>
      <c r="H705" s="894">
        <f t="shared" si="10"/>
        <v>70.132299390309271</v>
      </c>
      <c r="I705" s="892" t="s">
        <v>7489</v>
      </c>
      <c r="J705" s="894">
        <v>23.53</v>
      </c>
      <c r="K705" s="875"/>
    </row>
    <row r="706" spans="1:11" ht="22.5" customHeight="1">
      <c r="A706" s="890" t="s">
        <v>8303</v>
      </c>
      <c r="B706" s="891" t="s">
        <v>8244</v>
      </c>
      <c r="C706" s="892" t="s">
        <v>7499</v>
      </c>
      <c r="D706" s="893">
        <v>0</v>
      </c>
      <c r="E706" s="893">
        <v>32371400</v>
      </c>
      <c r="F706" s="893">
        <v>29351129.57</v>
      </c>
      <c r="G706" s="893">
        <v>29351129.57</v>
      </c>
      <c r="H706" s="894">
        <f t="shared" si="10"/>
        <v>90.669941893152597</v>
      </c>
      <c r="I706" s="892" t="s">
        <v>7489</v>
      </c>
      <c r="J706" s="894">
        <v>98.95</v>
      </c>
      <c r="K706" s="875"/>
    </row>
    <row r="707" spans="1:11" ht="22.5" customHeight="1">
      <c r="A707" s="890" t="s">
        <v>8303</v>
      </c>
      <c r="B707" s="891" t="s">
        <v>8244</v>
      </c>
      <c r="C707" s="892" t="s">
        <v>7499</v>
      </c>
      <c r="D707" s="893">
        <v>0</v>
      </c>
      <c r="E707" s="893">
        <v>200000</v>
      </c>
      <c r="F707" s="893">
        <v>0</v>
      </c>
      <c r="G707" s="893">
        <v>0</v>
      </c>
      <c r="H707" s="894">
        <f t="shared" si="10"/>
        <v>0</v>
      </c>
      <c r="I707" s="892" t="s">
        <v>7489</v>
      </c>
      <c r="J707" s="894">
        <v>0</v>
      </c>
      <c r="K707" s="875"/>
    </row>
    <row r="708" spans="1:11" ht="22.5" customHeight="1">
      <c r="A708" s="890" t="s">
        <v>8304</v>
      </c>
      <c r="B708" s="891" t="s">
        <v>8244</v>
      </c>
      <c r="C708" s="892" t="s">
        <v>7499</v>
      </c>
      <c r="D708" s="893">
        <v>0</v>
      </c>
      <c r="E708" s="893">
        <v>841391</v>
      </c>
      <c r="F708" s="893">
        <v>513566.14</v>
      </c>
      <c r="G708" s="893">
        <v>513566.14</v>
      </c>
      <c r="H708" s="894">
        <f t="shared" ref="H708:H771" si="11">IF(ISERROR(F708/E708),0,((F708/E708)*100))</f>
        <v>61.037750582071837</v>
      </c>
      <c r="I708" s="892" t="s">
        <v>7489</v>
      </c>
      <c r="J708" s="894">
        <v>100</v>
      </c>
      <c r="K708" s="875"/>
    </row>
    <row r="709" spans="1:11" ht="22.5" customHeight="1">
      <c r="A709" s="890" t="s">
        <v>8305</v>
      </c>
      <c r="B709" s="891" t="s">
        <v>8244</v>
      </c>
      <c r="C709" s="892" t="s">
        <v>7499</v>
      </c>
      <c r="D709" s="893">
        <v>0</v>
      </c>
      <c r="E709" s="893">
        <v>41960859</v>
      </c>
      <c r="F709" s="893">
        <v>40471670.719999999</v>
      </c>
      <c r="G709" s="893">
        <v>40471670.719999999</v>
      </c>
      <c r="H709" s="894">
        <f t="shared" si="11"/>
        <v>96.451006210335194</v>
      </c>
      <c r="I709" s="892" t="s">
        <v>7489</v>
      </c>
      <c r="J709" s="894">
        <v>89.32</v>
      </c>
      <c r="K709" s="875"/>
    </row>
    <row r="710" spans="1:11" ht="33.75" customHeight="1">
      <c r="A710" s="890" t="s">
        <v>7486</v>
      </c>
      <c r="B710" s="891" t="s">
        <v>7487</v>
      </c>
      <c r="C710" s="892" t="s">
        <v>8254</v>
      </c>
      <c r="D710" s="893">
        <v>533050</v>
      </c>
      <c r="E710" s="893"/>
      <c r="F710" s="893"/>
      <c r="G710" s="893"/>
      <c r="H710" s="894">
        <f t="shared" si="11"/>
        <v>0</v>
      </c>
      <c r="I710" s="892" t="s">
        <v>7489</v>
      </c>
      <c r="J710" s="894"/>
      <c r="K710" s="875"/>
    </row>
    <row r="711" spans="1:11" ht="33.75" customHeight="1">
      <c r="A711" s="890" t="s">
        <v>8306</v>
      </c>
      <c r="B711" s="891" t="s">
        <v>7487</v>
      </c>
      <c r="C711" s="892" t="s">
        <v>8254</v>
      </c>
      <c r="D711" s="893">
        <v>139533</v>
      </c>
      <c r="E711" s="893"/>
      <c r="F711" s="893"/>
      <c r="G711" s="893"/>
      <c r="H711" s="894">
        <f t="shared" si="11"/>
        <v>0</v>
      </c>
      <c r="I711" s="892" t="s">
        <v>7489</v>
      </c>
      <c r="J711" s="894"/>
      <c r="K711" s="875"/>
    </row>
    <row r="712" spans="1:11" ht="33.75" customHeight="1">
      <c r="A712" s="890" t="s">
        <v>8307</v>
      </c>
      <c r="B712" s="891" t="s">
        <v>7487</v>
      </c>
      <c r="C712" s="892" t="s">
        <v>8254</v>
      </c>
      <c r="D712" s="893">
        <v>1027614</v>
      </c>
      <c r="E712" s="893"/>
      <c r="F712" s="893"/>
      <c r="G712" s="893"/>
      <c r="H712" s="894">
        <f t="shared" si="11"/>
        <v>0</v>
      </c>
      <c r="I712" s="892" t="s">
        <v>7489</v>
      </c>
      <c r="J712" s="894"/>
      <c r="K712" s="875"/>
    </row>
    <row r="713" spans="1:11" ht="33.75" customHeight="1">
      <c r="A713" s="890" t="s">
        <v>8308</v>
      </c>
      <c r="B713" s="891" t="s">
        <v>7487</v>
      </c>
      <c r="C713" s="892" t="s">
        <v>8254</v>
      </c>
      <c r="D713" s="893">
        <v>810265</v>
      </c>
      <c r="E713" s="893"/>
      <c r="F713" s="893"/>
      <c r="G713" s="893"/>
      <c r="H713" s="894">
        <f t="shared" si="11"/>
        <v>0</v>
      </c>
      <c r="I713" s="892" t="s">
        <v>7489</v>
      </c>
      <c r="J713" s="894"/>
      <c r="K713" s="875"/>
    </row>
    <row r="714" spans="1:11" ht="33.75" customHeight="1">
      <c r="A714" s="890" t="s">
        <v>8309</v>
      </c>
      <c r="B714" s="891" t="s">
        <v>7487</v>
      </c>
      <c r="C714" s="892" t="s">
        <v>8254</v>
      </c>
      <c r="D714" s="893">
        <v>426729</v>
      </c>
      <c r="E714" s="893"/>
      <c r="F714" s="893"/>
      <c r="G714" s="893"/>
      <c r="H714" s="894">
        <f t="shared" si="11"/>
        <v>0</v>
      </c>
      <c r="I714" s="892" t="s">
        <v>7489</v>
      </c>
      <c r="J714" s="894"/>
      <c r="K714" s="875"/>
    </row>
    <row r="715" spans="1:11" ht="33.75" customHeight="1">
      <c r="A715" s="890" t="s">
        <v>8310</v>
      </c>
      <c r="B715" s="891" t="s">
        <v>7487</v>
      </c>
      <c r="C715" s="892" t="s">
        <v>8254</v>
      </c>
      <c r="D715" s="893">
        <v>494613</v>
      </c>
      <c r="E715" s="893"/>
      <c r="F715" s="893"/>
      <c r="G715" s="893"/>
      <c r="H715" s="894">
        <f t="shared" si="11"/>
        <v>0</v>
      </c>
      <c r="I715" s="892" t="s">
        <v>7489</v>
      </c>
      <c r="J715" s="894"/>
      <c r="K715" s="875"/>
    </row>
    <row r="716" spans="1:11" ht="33.75" customHeight="1">
      <c r="A716" s="890" t="s">
        <v>8311</v>
      </c>
      <c r="B716" s="891" t="s">
        <v>7487</v>
      </c>
      <c r="C716" s="892" t="s">
        <v>8254</v>
      </c>
      <c r="D716" s="893">
        <v>754552</v>
      </c>
      <c r="E716" s="893"/>
      <c r="F716" s="893"/>
      <c r="G716" s="893"/>
      <c r="H716" s="894">
        <f t="shared" si="11"/>
        <v>0</v>
      </c>
      <c r="I716" s="892" t="s">
        <v>7489</v>
      </c>
      <c r="J716" s="894"/>
      <c r="K716" s="875"/>
    </row>
    <row r="717" spans="1:11" ht="22.5" customHeight="1">
      <c r="A717" s="890" t="s">
        <v>8312</v>
      </c>
      <c r="B717" s="891" t="s">
        <v>8313</v>
      </c>
      <c r="C717" s="892" t="s">
        <v>8254</v>
      </c>
      <c r="D717" s="893">
        <v>200000</v>
      </c>
      <c r="E717" s="893">
        <v>200000</v>
      </c>
      <c r="F717" s="893">
        <v>0</v>
      </c>
      <c r="G717" s="893">
        <v>0</v>
      </c>
      <c r="H717" s="894">
        <f t="shared" si="11"/>
        <v>0</v>
      </c>
      <c r="I717" s="892" t="s">
        <v>7489</v>
      </c>
      <c r="J717" s="894">
        <v>0</v>
      </c>
      <c r="K717" s="875"/>
    </row>
    <row r="718" spans="1:11" ht="22.5" customHeight="1">
      <c r="A718" s="890" t="s">
        <v>8314</v>
      </c>
      <c r="B718" s="891" t="s">
        <v>8315</v>
      </c>
      <c r="C718" s="892" t="s">
        <v>7499</v>
      </c>
      <c r="D718" s="893">
        <v>101445</v>
      </c>
      <c r="E718" s="893">
        <v>101445</v>
      </c>
      <c r="F718" s="893">
        <v>0</v>
      </c>
      <c r="G718" s="893">
        <v>0</v>
      </c>
      <c r="H718" s="894">
        <f t="shared" si="11"/>
        <v>0</v>
      </c>
      <c r="I718" s="892" t="s">
        <v>7489</v>
      </c>
      <c r="J718" s="894">
        <v>0</v>
      </c>
      <c r="K718" s="875"/>
    </row>
    <row r="719" spans="1:11" ht="33.75" customHeight="1">
      <c r="A719" s="890" t="s">
        <v>8316</v>
      </c>
      <c r="B719" s="891" t="s">
        <v>7495</v>
      </c>
      <c r="C719" s="892" t="s">
        <v>7488</v>
      </c>
      <c r="D719" s="893">
        <v>61089.35</v>
      </c>
      <c r="E719" s="893">
        <v>214180.81</v>
      </c>
      <c r="F719" s="893">
        <v>190801.79</v>
      </c>
      <c r="G719" s="893">
        <v>190801.79</v>
      </c>
      <c r="H719" s="894">
        <f t="shared" si="11"/>
        <v>89.084446921271791</v>
      </c>
      <c r="I719" s="892" t="s">
        <v>7551</v>
      </c>
      <c r="J719" s="894">
        <v>100</v>
      </c>
      <c r="K719" s="875"/>
    </row>
    <row r="720" spans="1:11" ht="22.5" customHeight="1">
      <c r="A720" s="890" t="s">
        <v>8317</v>
      </c>
      <c r="B720" s="891" t="s">
        <v>7963</v>
      </c>
      <c r="C720" s="892" t="s">
        <v>7488</v>
      </c>
      <c r="D720" s="893">
        <v>991879.78</v>
      </c>
      <c r="E720" s="893">
        <v>991879.78</v>
      </c>
      <c r="F720" s="893">
        <v>814144.14</v>
      </c>
      <c r="G720" s="893">
        <v>814144.14</v>
      </c>
      <c r="H720" s="894">
        <f t="shared" si="11"/>
        <v>82.080929202932225</v>
      </c>
      <c r="I720" s="892" t="s">
        <v>7551</v>
      </c>
      <c r="J720" s="894">
        <v>100</v>
      </c>
      <c r="K720" s="875"/>
    </row>
    <row r="721" spans="1:11" ht="22.5" customHeight="1">
      <c r="A721" s="890" t="s">
        <v>8318</v>
      </c>
      <c r="B721" s="891" t="s">
        <v>8059</v>
      </c>
      <c r="C721" s="892" t="s">
        <v>7488</v>
      </c>
      <c r="D721" s="893">
        <v>3228832.01</v>
      </c>
      <c r="E721" s="893">
        <v>3228832.01</v>
      </c>
      <c r="F721" s="893">
        <v>3134680.1</v>
      </c>
      <c r="G721" s="893">
        <v>3134680.1</v>
      </c>
      <c r="H721" s="894">
        <f t="shared" si="11"/>
        <v>97.084025749608458</v>
      </c>
      <c r="I721" s="892" t="s">
        <v>7551</v>
      </c>
      <c r="J721" s="894">
        <v>100</v>
      </c>
      <c r="K721" s="875"/>
    </row>
    <row r="722" spans="1:11" ht="33.75" customHeight="1">
      <c r="A722" s="890" t="s">
        <v>8319</v>
      </c>
      <c r="B722" s="891" t="s">
        <v>7495</v>
      </c>
      <c r="C722" s="892" t="s">
        <v>7488</v>
      </c>
      <c r="D722" s="893">
        <v>26920.89</v>
      </c>
      <c r="E722" s="893">
        <v>277551.07</v>
      </c>
      <c r="F722" s="893">
        <v>257911.51</v>
      </c>
      <c r="G722" s="893">
        <v>257911.51</v>
      </c>
      <c r="H722" s="894">
        <f t="shared" si="11"/>
        <v>92.923983323141215</v>
      </c>
      <c r="I722" s="892" t="s">
        <v>7551</v>
      </c>
      <c r="J722" s="894">
        <v>100</v>
      </c>
      <c r="K722" s="875"/>
    </row>
    <row r="723" spans="1:11" ht="33.75" customHeight="1">
      <c r="A723" s="890" t="s">
        <v>8320</v>
      </c>
      <c r="B723" s="891" t="s">
        <v>7495</v>
      </c>
      <c r="C723" s="892" t="s">
        <v>7488</v>
      </c>
      <c r="D723" s="893">
        <v>77308.39</v>
      </c>
      <c r="E723" s="893">
        <v>683656.5</v>
      </c>
      <c r="F723" s="893">
        <v>672810.94</v>
      </c>
      <c r="G723" s="893">
        <v>672810.94</v>
      </c>
      <c r="H723" s="894">
        <f t="shared" si="11"/>
        <v>98.413595131473173</v>
      </c>
      <c r="I723" s="892" t="s">
        <v>7551</v>
      </c>
      <c r="J723" s="894">
        <v>100</v>
      </c>
      <c r="K723" s="875"/>
    </row>
    <row r="724" spans="1:11" ht="33.75" customHeight="1">
      <c r="A724" s="890" t="s">
        <v>8321</v>
      </c>
      <c r="B724" s="891" t="s">
        <v>7495</v>
      </c>
      <c r="C724" s="892" t="s">
        <v>7488</v>
      </c>
      <c r="D724" s="893">
        <v>119932.38</v>
      </c>
      <c r="E724" s="893">
        <v>670650.72</v>
      </c>
      <c r="F724" s="893">
        <v>572073.99</v>
      </c>
      <c r="G724" s="893">
        <v>572073.99</v>
      </c>
      <c r="H724" s="894">
        <f t="shared" si="11"/>
        <v>85.301330922301858</v>
      </c>
      <c r="I724" s="892" t="s">
        <v>7551</v>
      </c>
      <c r="J724" s="894">
        <v>100</v>
      </c>
      <c r="K724" s="875"/>
    </row>
    <row r="725" spans="1:11" ht="33.75" customHeight="1">
      <c r="A725" s="890" t="s">
        <v>8322</v>
      </c>
      <c r="B725" s="891" t="s">
        <v>7495</v>
      </c>
      <c r="C725" s="892" t="s">
        <v>7488</v>
      </c>
      <c r="D725" s="893">
        <v>37460.559999999998</v>
      </c>
      <c r="E725" s="893">
        <v>173891.34</v>
      </c>
      <c r="F725" s="893">
        <v>152561.76</v>
      </c>
      <c r="G725" s="893">
        <v>152561.76</v>
      </c>
      <c r="H725" s="894">
        <f t="shared" si="11"/>
        <v>87.733960759633007</v>
      </c>
      <c r="I725" s="892" t="s">
        <v>7551</v>
      </c>
      <c r="J725" s="894">
        <v>100</v>
      </c>
      <c r="K725" s="875"/>
    </row>
    <row r="726" spans="1:11" ht="33.75" customHeight="1">
      <c r="A726" s="890" t="s">
        <v>8323</v>
      </c>
      <c r="B726" s="891" t="s">
        <v>7495</v>
      </c>
      <c r="C726" s="892" t="s">
        <v>7488</v>
      </c>
      <c r="D726" s="893">
        <v>41728.68</v>
      </c>
      <c r="E726" s="893">
        <v>270695.49</v>
      </c>
      <c r="F726" s="893">
        <v>237048.51</v>
      </c>
      <c r="G726" s="893">
        <v>237048.51</v>
      </c>
      <c r="H726" s="894">
        <f t="shared" si="11"/>
        <v>87.57017340776531</v>
      </c>
      <c r="I726" s="892" t="s">
        <v>7551</v>
      </c>
      <c r="J726" s="894">
        <v>100</v>
      </c>
      <c r="K726" s="875"/>
    </row>
    <row r="727" spans="1:11" ht="22.5" customHeight="1">
      <c r="A727" s="890" t="s">
        <v>8324</v>
      </c>
      <c r="B727" s="891" t="s">
        <v>8238</v>
      </c>
      <c r="C727" s="892" t="s">
        <v>7488</v>
      </c>
      <c r="D727" s="893">
        <v>184625.17</v>
      </c>
      <c r="E727" s="893">
        <v>1194096.48</v>
      </c>
      <c r="F727" s="893">
        <v>1186117.17</v>
      </c>
      <c r="G727" s="893">
        <v>1186117.17</v>
      </c>
      <c r="H727" s="894">
        <f t="shared" si="11"/>
        <v>99.331770076066206</v>
      </c>
      <c r="I727" s="892" t="s">
        <v>7551</v>
      </c>
      <c r="J727" s="894">
        <v>100</v>
      </c>
      <c r="K727" s="875"/>
    </row>
    <row r="728" spans="1:11" ht="22.5" customHeight="1">
      <c r="A728" s="890" t="s">
        <v>8325</v>
      </c>
      <c r="B728" s="891" t="s">
        <v>8326</v>
      </c>
      <c r="C728" s="892" t="s">
        <v>7488</v>
      </c>
      <c r="D728" s="893">
        <v>1249621.8899999999</v>
      </c>
      <c r="E728" s="893">
        <v>1249621.8899999999</v>
      </c>
      <c r="F728" s="893">
        <v>1246431.0900000001</v>
      </c>
      <c r="G728" s="893">
        <v>1246431.0900000001</v>
      </c>
      <c r="H728" s="894">
        <f t="shared" si="11"/>
        <v>99.744658762339725</v>
      </c>
      <c r="I728" s="892" t="s">
        <v>7489</v>
      </c>
      <c r="J728" s="894">
        <v>100</v>
      </c>
      <c r="K728" s="875"/>
    </row>
    <row r="729" spans="1:11" ht="22.5" customHeight="1">
      <c r="A729" s="890" t="s">
        <v>8327</v>
      </c>
      <c r="B729" s="891" t="s">
        <v>8328</v>
      </c>
      <c r="C729" s="892" t="s">
        <v>7488</v>
      </c>
      <c r="D729" s="893">
        <v>1618849.28</v>
      </c>
      <c r="E729" s="893">
        <v>1618849.28</v>
      </c>
      <c r="F729" s="893">
        <v>1612968.04</v>
      </c>
      <c r="G729" s="893">
        <v>1612968.04</v>
      </c>
      <c r="H729" s="894">
        <f t="shared" si="11"/>
        <v>99.636702435942652</v>
      </c>
      <c r="I729" s="892" t="s">
        <v>7489</v>
      </c>
      <c r="J729" s="894">
        <v>90</v>
      </c>
      <c r="K729" s="875"/>
    </row>
    <row r="730" spans="1:11" ht="33.75" customHeight="1">
      <c r="A730" s="890" t="s">
        <v>8329</v>
      </c>
      <c r="B730" s="891" t="s">
        <v>7487</v>
      </c>
      <c r="C730" s="892" t="s">
        <v>7488</v>
      </c>
      <c r="D730" s="893">
        <v>403340.34</v>
      </c>
      <c r="E730" s="893"/>
      <c r="F730" s="893"/>
      <c r="G730" s="893"/>
      <c r="H730" s="894">
        <f t="shared" si="11"/>
        <v>0</v>
      </c>
      <c r="I730" s="892" t="s">
        <v>7489</v>
      </c>
      <c r="J730" s="894"/>
      <c r="K730" s="875"/>
    </row>
    <row r="731" spans="1:11" ht="33.75" customHeight="1">
      <c r="A731" s="890" t="s">
        <v>8329</v>
      </c>
      <c r="B731" s="891" t="s">
        <v>7487</v>
      </c>
      <c r="C731" s="892" t="s">
        <v>7488</v>
      </c>
      <c r="D731" s="893">
        <v>688058.43</v>
      </c>
      <c r="E731" s="893"/>
      <c r="F731" s="893"/>
      <c r="G731" s="893"/>
      <c r="H731" s="894">
        <f t="shared" si="11"/>
        <v>0</v>
      </c>
      <c r="I731" s="892" t="s">
        <v>7489</v>
      </c>
      <c r="J731" s="894"/>
      <c r="K731" s="875"/>
    </row>
    <row r="732" spans="1:11" ht="33.75" customHeight="1">
      <c r="A732" s="890" t="s">
        <v>8330</v>
      </c>
      <c r="B732" s="891" t="s">
        <v>7487</v>
      </c>
      <c r="C732" s="892" t="s">
        <v>7488</v>
      </c>
      <c r="D732" s="893">
        <v>437840.05</v>
      </c>
      <c r="E732" s="893"/>
      <c r="F732" s="893"/>
      <c r="G732" s="893"/>
      <c r="H732" s="894">
        <f t="shared" si="11"/>
        <v>0</v>
      </c>
      <c r="I732" s="892" t="s">
        <v>7489</v>
      </c>
      <c r="J732" s="894"/>
      <c r="K732" s="875"/>
    </row>
    <row r="733" spans="1:11" ht="33.75" customHeight="1">
      <c r="A733" s="890" t="s">
        <v>8331</v>
      </c>
      <c r="B733" s="891" t="s">
        <v>7487</v>
      </c>
      <c r="C733" s="892" t="s">
        <v>7488</v>
      </c>
      <c r="D733" s="893">
        <v>929950.08</v>
      </c>
      <c r="E733" s="893"/>
      <c r="F733" s="893"/>
      <c r="G733" s="893"/>
      <c r="H733" s="894">
        <f t="shared" si="11"/>
        <v>0</v>
      </c>
      <c r="I733" s="892" t="s">
        <v>7489</v>
      </c>
      <c r="J733" s="894"/>
      <c r="K733" s="875"/>
    </row>
    <row r="734" spans="1:11" ht="22.5" customHeight="1">
      <c r="A734" s="890" t="s">
        <v>8332</v>
      </c>
      <c r="B734" s="891" t="s">
        <v>8333</v>
      </c>
      <c r="C734" s="892" t="s">
        <v>7488</v>
      </c>
      <c r="D734" s="893">
        <v>5034243.38</v>
      </c>
      <c r="E734" s="893">
        <v>5034243.38</v>
      </c>
      <c r="F734" s="893">
        <v>5007847.88</v>
      </c>
      <c r="G734" s="893">
        <v>5007847.88</v>
      </c>
      <c r="H734" s="894">
        <f t="shared" si="11"/>
        <v>99.475680891693401</v>
      </c>
      <c r="I734" s="892" t="s">
        <v>7551</v>
      </c>
      <c r="J734" s="894">
        <v>80</v>
      </c>
      <c r="K734" s="875"/>
    </row>
    <row r="735" spans="1:11" ht="22.5" customHeight="1">
      <c r="A735" s="890" t="s">
        <v>8334</v>
      </c>
      <c r="B735" s="891" t="s">
        <v>8244</v>
      </c>
      <c r="C735" s="892" t="s">
        <v>7499</v>
      </c>
      <c r="D735" s="893">
        <v>850967</v>
      </c>
      <c r="E735" s="893">
        <v>850967</v>
      </c>
      <c r="F735" s="893">
        <v>794962.64</v>
      </c>
      <c r="G735" s="893">
        <v>794962.64</v>
      </c>
      <c r="H735" s="894">
        <f t="shared" si="11"/>
        <v>93.418738917020278</v>
      </c>
      <c r="I735" s="892" t="s">
        <v>7489</v>
      </c>
      <c r="J735" s="894">
        <v>100</v>
      </c>
      <c r="K735" s="875"/>
    </row>
    <row r="736" spans="1:11" ht="22.5" customHeight="1">
      <c r="A736" s="890" t="s">
        <v>8335</v>
      </c>
      <c r="B736" s="891" t="s">
        <v>8244</v>
      </c>
      <c r="C736" s="892" t="s">
        <v>7499</v>
      </c>
      <c r="D736" s="893">
        <v>31431722</v>
      </c>
      <c r="E736" s="893">
        <v>31431722</v>
      </c>
      <c r="F736" s="893">
        <v>16820314.809999999</v>
      </c>
      <c r="G736" s="893">
        <v>16820314.809999999</v>
      </c>
      <c r="H736" s="894">
        <f t="shared" si="11"/>
        <v>53.513818969256597</v>
      </c>
      <c r="I736" s="892" t="s">
        <v>8336</v>
      </c>
      <c r="J736" s="894">
        <v>10</v>
      </c>
      <c r="K736" s="875"/>
    </row>
    <row r="737" spans="1:11" ht="22.5" customHeight="1">
      <c r="A737" s="890" t="s">
        <v>8337</v>
      </c>
      <c r="B737" s="891" t="s">
        <v>8244</v>
      </c>
      <c r="C737" s="892" t="s">
        <v>7499</v>
      </c>
      <c r="D737" s="893">
        <v>1000000</v>
      </c>
      <c r="E737" s="893">
        <v>1000000</v>
      </c>
      <c r="F737" s="893">
        <v>855590.46</v>
      </c>
      <c r="G737" s="893">
        <v>855590.46</v>
      </c>
      <c r="H737" s="894">
        <f t="shared" si="11"/>
        <v>85.559045999999995</v>
      </c>
      <c r="I737" s="892" t="s">
        <v>7489</v>
      </c>
      <c r="J737" s="894">
        <v>85</v>
      </c>
      <c r="K737" s="875"/>
    </row>
    <row r="738" spans="1:11" ht="22.5" customHeight="1">
      <c r="A738" s="890" t="s">
        <v>8335</v>
      </c>
      <c r="B738" s="891" t="s">
        <v>8244</v>
      </c>
      <c r="C738" s="892" t="s">
        <v>7488</v>
      </c>
      <c r="D738" s="893">
        <v>10669896.92</v>
      </c>
      <c r="E738" s="893">
        <v>10669896.92</v>
      </c>
      <c r="F738" s="893">
        <v>9793363.8000000007</v>
      </c>
      <c r="G738" s="893">
        <v>9793363</v>
      </c>
      <c r="H738" s="894">
        <f t="shared" si="11"/>
        <v>91.78498980288181</v>
      </c>
      <c r="I738" s="892" t="s">
        <v>7557</v>
      </c>
      <c r="J738" s="894">
        <v>91.78</v>
      </c>
      <c r="K738" s="875"/>
    </row>
    <row r="739" spans="1:11" ht="22.5" customHeight="1">
      <c r="A739" s="890" t="s">
        <v>8338</v>
      </c>
      <c r="B739" s="891" t="s">
        <v>8027</v>
      </c>
      <c r="C739" s="892" t="s">
        <v>7488</v>
      </c>
      <c r="D739" s="893">
        <v>183600</v>
      </c>
      <c r="E739" s="893">
        <v>183600</v>
      </c>
      <c r="F739" s="893">
        <v>183600</v>
      </c>
      <c r="G739" s="893">
        <v>183600</v>
      </c>
      <c r="H739" s="894">
        <f t="shared" si="11"/>
        <v>100</v>
      </c>
      <c r="I739" s="892" t="s">
        <v>7489</v>
      </c>
      <c r="J739" s="894">
        <v>100</v>
      </c>
      <c r="K739" s="875"/>
    </row>
    <row r="740" spans="1:11" ht="33.75" customHeight="1">
      <c r="A740" s="890" t="s">
        <v>8339</v>
      </c>
      <c r="B740" s="891" t="s">
        <v>8313</v>
      </c>
      <c r="C740" s="892" t="s">
        <v>7488</v>
      </c>
      <c r="D740" s="893">
        <v>61718848</v>
      </c>
      <c r="E740" s="893">
        <v>61718848</v>
      </c>
      <c r="F740" s="893">
        <v>42184178.810000002</v>
      </c>
      <c r="G740" s="893">
        <v>42184178.810000002</v>
      </c>
      <c r="H740" s="894">
        <f t="shared" si="11"/>
        <v>68.348940683403555</v>
      </c>
      <c r="I740" s="892" t="s">
        <v>8340</v>
      </c>
      <c r="J740" s="894">
        <v>60</v>
      </c>
      <c r="K740" s="875"/>
    </row>
    <row r="741" spans="1:11" ht="22.5" customHeight="1">
      <c r="A741" s="890" t="s">
        <v>8341</v>
      </c>
      <c r="B741" s="891" t="s">
        <v>7795</v>
      </c>
      <c r="C741" s="892" t="s">
        <v>7488</v>
      </c>
      <c r="D741" s="893">
        <v>2079202.82</v>
      </c>
      <c r="E741" s="893">
        <v>2079202.82</v>
      </c>
      <c r="F741" s="893">
        <v>1555564.16</v>
      </c>
      <c r="G741" s="893">
        <v>1555564.16</v>
      </c>
      <c r="H741" s="894">
        <f t="shared" si="11"/>
        <v>74.81541218763833</v>
      </c>
      <c r="I741" s="892" t="s">
        <v>7489</v>
      </c>
      <c r="J741" s="894">
        <v>100</v>
      </c>
      <c r="K741" s="875"/>
    </row>
    <row r="742" spans="1:11" ht="22.5" customHeight="1">
      <c r="A742" s="890" t="s">
        <v>8342</v>
      </c>
      <c r="B742" s="891" t="s">
        <v>8313</v>
      </c>
      <c r="C742" s="892" t="s">
        <v>7488</v>
      </c>
      <c r="D742" s="893">
        <v>43358147.619999997</v>
      </c>
      <c r="E742" s="893">
        <v>200000000</v>
      </c>
      <c r="F742" s="893">
        <v>41248648.539999999</v>
      </c>
      <c r="G742" s="893">
        <v>41248648.539999999</v>
      </c>
      <c r="H742" s="894">
        <f t="shared" si="11"/>
        <v>20.624324269999999</v>
      </c>
      <c r="I742" s="892" t="s">
        <v>7489</v>
      </c>
      <c r="J742" s="894">
        <v>80</v>
      </c>
      <c r="K742" s="875"/>
    </row>
    <row r="743" spans="1:11" ht="22.5" customHeight="1">
      <c r="A743" s="890" t="s">
        <v>8343</v>
      </c>
      <c r="B743" s="891" t="s">
        <v>8242</v>
      </c>
      <c r="C743" s="892" t="s">
        <v>7488</v>
      </c>
      <c r="D743" s="893">
        <v>1695260.48</v>
      </c>
      <c r="E743" s="893">
        <v>1695260.48</v>
      </c>
      <c r="F743" s="893">
        <v>1629689.13</v>
      </c>
      <c r="G743" s="893">
        <v>1629689.13</v>
      </c>
      <c r="H743" s="894">
        <f t="shared" si="11"/>
        <v>96.132078180693497</v>
      </c>
      <c r="I743" s="892" t="s">
        <v>7489</v>
      </c>
      <c r="J743" s="894">
        <v>100</v>
      </c>
      <c r="K743" s="875"/>
    </row>
    <row r="744" spans="1:11" ht="22.5" customHeight="1">
      <c r="A744" s="890" t="s">
        <v>8344</v>
      </c>
      <c r="B744" s="891" t="s">
        <v>7963</v>
      </c>
      <c r="C744" s="892" t="s">
        <v>7488</v>
      </c>
      <c r="D744" s="893">
        <v>862833.37</v>
      </c>
      <c r="E744" s="893">
        <v>862833.37</v>
      </c>
      <c r="F744" s="893">
        <v>824387.54</v>
      </c>
      <c r="G744" s="893">
        <v>824387.54</v>
      </c>
      <c r="H744" s="894">
        <f t="shared" si="11"/>
        <v>95.544234688095102</v>
      </c>
      <c r="I744" s="892" t="s">
        <v>7489</v>
      </c>
      <c r="J744" s="894">
        <v>100</v>
      </c>
      <c r="K744" s="875"/>
    </row>
    <row r="745" spans="1:11" ht="22.5" customHeight="1">
      <c r="A745" s="890" t="s">
        <v>8345</v>
      </c>
      <c r="B745" s="891" t="s">
        <v>8238</v>
      </c>
      <c r="C745" s="892" t="s">
        <v>7488</v>
      </c>
      <c r="D745" s="893">
        <v>3000000</v>
      </c>
      <c r="E745" s="893">
        <v>3000000</v>
      </c>
      <c r="F745" s="893">
        <v>2993629.12</v>
      </c>
      <c r="G745" s="893">
        <v>2993629.12</v>
      </c>
      <c r="H745" s="894">
        <f t="shared" si="11"/>
        <v>99.787637333333336</v>
      </c>
      <c r="I745" s="892" t="s">
        <v>7489</v>
      </c>
      <c r="J745" s="894">
        <v>100</v>
      </c>
      <c r="K745" s="875"/>
    </row>
    <row r="746" spans="1:11" ht="22.5" customHeight="1">
      <c r="A746" s="890" t="s">
        <v>8346</v>
      </c>
      <c r="B746" s="891" t="s">
        <v>8333</v>
      </c>
      <c r="C746" s="892" t="s">
        <v>7488</v>
      </c>
      <c r="D746" s="893">
        <v>3000000</v>
      </c>
      <c r="E746" s="893">
        <v>3000000</v>
      </c>
      <c r="F746" s="893">
        <v>0</v>
      </c>
      <c r="G746" s="893">
        <v>0</v>
      </c>
      <c r="H746" s="894">
        <f t="shared" si="11"/>
        <v>0</v>
      </c>
      <c r="I746" s="892" t="s">
        <v>7551</v>
      </c>
      <c r="J746" s="894">
        <v>0</v>
      </c>
      <c r="K746" s="875"/>
    </row>
    <row r="747" spans="1:11" ht="22.5" customHeight="1">
      <c r="A747" s="890" t="s">
        <v>8347</v>
      </c>
      <c r="B747" s="891" t="s">
        <v>8348</v>
      </c>
      <c r="C747" s="892" t="s">
        <v>7492</v>
      </c>
      <c r="D747" s="893">
        <v>1243365.27</v>
      </c>
      <c r="E747" s="893">
        <v>1243365.27</v>
      </c>
      <c r="F747" s="893">
        <v>0</v>
      </c>
      <c r="G747" s="893">
        <v>0</v>
      </c>
      <c r="H747" s="894">
        <f t="shared" si="11"/>
        <v>0</v>
      </c>
      <c r="I747" s="892" t="s">
        <v>7489</v>
      </c>
      <c r="J747" s="894">
        <v>0</v>
      </c>
      <c r="K747" s="875"/>
    </row>
    <row r="748" spans="1:11" ht="33.75" customHeight="1">
      <c r="A748" s="890" t="s">
        <v>8349</v>
      </c>
      <c r="B748" s="891" t="s">
        <v>8313</v>
      </c>
      <c r="C748" s="892" t="s">
        <v>7488</v>
      </c>
      <c r="D748" s="893">
        <v>3120000</v>
      </c>
      <c r="E748" s="893">
        <v>2719575.99</v>
      </c>
      <c r="F748" s="893">
        <v>2719575.99</v>
      </c>
      <c r="G748" s="893">
        <v>2719575.99</v>
      </c>
      <c r="H748" s="894">
        <f t="shared" si="11"/>
        <v>100</v>
      </c>
      <c r="I748" s="892" t="s">
        <v>7489</v>
      </c>
      <c r="J748" s="894">
        <v>100</v>
      </c>
      <c r="K748" s="875"/>
    </row>
    <row r="749" spans="1:11" ht="22.5" customHeight="1">
      <c r="A749" s="890" t="s">
        <v>8350</v>
      </c>
      <c r="B749" s="891" t="s">
        <v>8244</v>
      </c>
      <c r="C749" s="892" t="s">
        <v>7488</v>
      </c>
      <c r="D749" s="893">
        <v>2400000</v>
      </c>
      <c r="E749" s="893"/>
      <c r="F749" s="893"/>
      <c r="G749" s="893"/>
      <c r="H749" s="894">
        <f t="shared" si="11"/>
        <v>0</v>
      </c>
      <c r="I749" s="892" t="s">
        <v>7489</v>
      </c>
      <c r="J749" s="894"/>
      <c r="K749" s="875"/>
    </row>
    <row r="750" spans="1:11" ht="33.75" customHeight="1">
      <c r="A750" s="890" t="s">
        <v>7486</v>
      </c>
      <c r="B750" s="891" t="s">
        <v>7487</v>
      </c>
      <c r="C750" s="892" t="s">
        <v>7488</v>
      </c>
      <c r="D750" s="893">
        <v>624838.55000000005</v>
      </c>
      <c r="E750" s="893"/>
      <c r="F750" s="893"/>
      <c r="G750" s="893"/>
      <c r="H750" s="894">
        <f t="shared" si="11"/>
        <v>0</v>
      </c>
      <c r="I750" s="892" t="s">
        <v>7489</v>
      </c>
      <c r="J750" s="894"/>
      <c r="K750" s="875"/>
    </row>
    <row r="751" spans="1:11" ht="22.5" customHeight="1">
      <c r="A751" s="890" t="s">
        <v>8351</v>
      </c>
      <c r="B751" s="891" t="s">
        <v>8244</v>
      </c>
      <c r="C751" s="892" t="s">
        <v>7488</v>
      </c>
      <c r="D751" s="893">
        <v>16627269</v>
      </c>
      <c r="E751" s="893">
        <v>16627269</v>
      </c>
      <c r="F751" s="893">
        <v>15606210.48</v>
      </c>
      <c r="G751" s="893">
        <v>15606210.48</v>
      </c>
      <c r="H751" s="894">
        <f t="shared" si="11"/>
        <v>93.85913272949395</v>
      </c>
      <c r="I751" s="892" t="s">
        <v>7557</v>
      </c>
      <c r="J751" s="894">
        <v>93.86</v>
      </c>
      <c r="K751" s="875"/>
    </row>
    <row r="752" spans="1:11" ht="22.5" customHeight="1">
      <c r="A752" s="890" t="s">
        <v>8352</v>
      </c>
      <c r="B752" s="891" t="s">
        <v>8244</v>
      </c>
      <c r="C752" s="892" t="s">
        <v>7488</v>
      </c>
      <c r="D752" s="893">
        <v>9424233</v>
      </c>
      <c r="E752" s="893">
        <v>9424233</v>
      </c>
      <c r="F752" s="893">
        <v>3134609.68</v>
      </c>
      <c r="G752" s="893">
        <v>3134609.68</v>
      </c>
      <c r="H752" s="894">
        <f t="shared" si="11"/>
        <v>33.261164913898035</v>
      </c>
      <c r="I752" s="892" t="s">
        <v>7557</v>
      </c>
      <c r="J752" s="894">
        <v>62.5</v>
      </c>
      <c r="K752" s="875"/>
    </row>
    <row r="753" spans="1:11" ht="22.5" customHeight="1">
      <c r="A753" s="890" t="s">
        <v>8353</v>
      </c>
      <c r="B753" s="891" t="s">
        <v>8244</v>
      </c>
      <c r="C753" s="892" t="s">
        <v>7488</v>
      </c>
      <c r="D753" s="893">
        <v>21319773</v>
      </c>
      <c r="E753" s="893">
        <v>21319773</v>
      </c>
      <c r="F753" s="893">
        <v>13043556.380000001</v>
      </c>
      <c r="G753" s="893">
        <v>13043556.380000001</v>
      </c>
      <c r="H753" s="894">
        <f t="shared" si="11"/>
        <v>61.180559380252319</v>
      </c>
      <c r="I753" s="892" t="s">
        <v>7489</v>
      </c>
      <c r="J753" s="894">
        <v>61.18</v>
      </c>
      <c r="K753" s="875"/>
    </row>
    <row r="754" spans="1:11" ht="22.5" customHeight="1">
      <c r="A754" s="890" t="s">
        <v>8354</v>
      </c>
      <c r="B754" s="891" t="s">
        <v>8355</v>
      </c>
      <c r="C754" s="892" t="s">
        <v>7488</v>
      </c>
      <c r="D754" s="893">
        <v>894078.52</v>
      </c>
      <c r="E754" s="893">
        <v>894078.52</v>
      </c>
      <c r="F754" s="893">
        <v>863671.2</v>
      </c>
      <c r="G754" s="893">
        <v>863671.2</v>
      </c>
      <c r="H754" s="894">
        <f t="shared" si="11"/>
        <v>96.599032487661134</v>
      </c>
      <c r="I754" s="892" t="s">
        <v>7551</v>
      </c>
      <c r="J754" s="894">
        <v>100</v>
      </c>
      <c r="K754" s="875"/>
    </row>
    <row r="755" spans="1:11" ht="33.75" customHeight="1">
      <c r="A755" s="890" t="s">
        <v>8356</v>
      </c>
      <c r="B755" s="891" t="s">
        <v>7859</v>
      </c>
      <c r="C755" s="892" t="s">
        <v>7488</v>
      </c>
      <c r="D755" s="893">
        <v>509704.32</v>
      </c>
      <c r="E755" s="893">
        <v>2575000</v>
      </c>
      <c r="F755" s="893">
        <v>2574855.06</v>
      </c>
      <c r="G755" s="893">
        <v>2574855.06</v>
      </c>
      <c r="H755" s="894">
        <f t="shared" si="11"/>
        <v>99.994371262135928</v>
      </c>
      <c r="I755" s="892" t="s">
        <v>7489</v>
      </c>
      <c r="J755" s="894">
        <v>100</v>
      </c>
      <c r="K755" s="875"/>
    </row>
    <row r="756" spans="1:11" ht="33.75" customHeight="1">
      <c r="A756" s="890" t="s">
        <v>8357</v>
      </c>
      <c r="B756" s="891" t="s">
        <v>8358</v>
      </c>
      <c r="C756" s="892" t="s">
        <v>7488</v>
      </c>
      <c r="D756" s="893">
        <v>427470.73</v>
      </c>
      <c r="E756" s="893">
        <v>2575000</v>
      </c>
      <c r="F756" s="893">
        <v>2575000</v>
      </c>
      <c r="G756" s="893">
        <v>2575000</v>
      </c>
      <c r="H756" s="894">
        <f t="shared" si="11"/>
        <v>100</v>
      </c>
      <c r="I756" s="892" t="s">
        <v>7489</v>
      </c>
      <c r="J756" s="894">
        <v>100</v>
      </c>
      <c r="K756" s="875"/>
    </row>
    <row r="757" spans="1:11" ht="22.5" customHeight="1">
      <c r="A757" s="890" t="s">
        <v>8359</v>
      </c>
      <c r="B757" s="891" t="s">
        <v>7565</v>
      </c>
      <c r="C757" s="892" t="s">
        <v>7488</v>
      </c>
      <c r="D757" s="893">
        <v>371919.64</v>
      </c>
      <c r="E757" s="893">
        <v>371919.64</v>
      </c>
      <c r="F757" s="893">
        <v>344012.43</v>
      </c>
      <c r="G757" s="893">
        <v>344012.43</v>
      </c>
      <c r="H757" s="894">
        <f t="shared" si="11"/>
        <v>92.496440897824044</v>
      </c>
      <c r="I757" s="892" t="s">
        <v>7551</v>
      </c>
      <c r="J757" s="894">
        <v>100</v>
      </c>
      <c r="K757" s="875"/>
    </row>
    <row r="758" spans="1:11" ht="33.75" customHeight="1">
      <c r="A758" s="890" t="s">
        <v>8360</v>
      </c>
      <c r="B758" s="891" t="s">
        <v>7726</v>
      </c>
      <c r="C758" s="892" t="s">
        <v>7488</v>
      </c>
      <c r="D758" s="893">
        <v>1296677</v>
      </c>
      <c r="E758" s="893">
        <v>1296677</v>
      </c>
      <c r="F758" s="893">
        <v>646481.57999999996</v>
      </c>
      <c r="G758" s="893">
        <v>646481.57999999996</v>
      </c>
      <c r="H758" s="894">
        <f t="shared" si="11"/>
        <v>49.856793943287336</v>
      </c>
      <c r="I758" s="892" t="s">
        <v>7489</v>
      </c>
      <c r="J758" s="894">
        <v>60</v>
      </c>
      <c r="K758" s="875"/>
    </row>
    <row r="759" spans="1:11" ht="22.5" customHeight="1">
      <c r="A759" s="890" t="s">
        <v>8361</v>
      </c>
      <c r="B759" s="891" t="s">
        <v>7624</v>
      </c>
      <c r="C759" s="892" t="s">
        <v>7488</v>
      </c>
      <c r="D759" s="893">
        <v>1153551.71</v>
      </c>
      <c r="E759" s="893">
        <v>1153551.71</v>
      </c>
      <c r="F759" s="893">
        <v>1106920.1100000001</v>
      </c>
      <c r="G759" s="893">
        <v>1106920.1100000001</v>
      </c>
      <c r="H759" s="894">
        <f t="shared" si="11"/>
        <v>95.957563098753525</v>
      </c>
      <c r="I759" s="892" t="s">
        <v>7551</v>
      </c>
      <c r="J759" s="894">
        <v>100</v>
      </c>
      <c r="K759" s="875"/>
    </row>
    <row r="760" spans="1:11" ht="22.5" customHeight="1">
      <c r="A760" s="890" t="s">
        <v>8362</v>
      </c>
      <c r="B760" s="891" t="s">
        <v>7573</v>
      </c>
      <c r="C760" s="892" t="s">
        <v>7488</v>
      </c>
      <c r="D760" s="893">
        <v>340068.35</v>
      </c>
      <c r="E760" s="893">
        <v>340068.35</v>
      </c>
      <c r="F760" s="893">
        <v>0</v>
      </c>
      <c r="G760" s="893">
        <v>0</v>
      </c>
      <c r="H760" s="894">
        <f t="shared" si="11"/>
        <v>0</v>
      </c>
      <c r="I760" s="892" t="s">
        <v>7489</v>
      </c>
      <c r="J760" s="894">
        <v>100</v>
      </c>
      <c r="K760" s="875"/>
    </row>
    <row r="761" spans="1:11" ht="33.75" customHeight="1">
      <c r="A761" s="890" t="s">
        <v>8363</v>
      </c>
      <c r="B761" s="891" t="s">
        <v>8364</v>
      </c>
      <c r="C761" s="892" t="s">
        <v>7488</v>
      </c>
      <c r="D761" s="893">
        <v>2750000</v>
      </c>
      <c r="E761" s="893">
        <v>2750000</v>
      </c>
      <c r="F761" s="893">
        <v>2750000</v>
      </c>
      <c r="G761" s="893">
        <v>2750000</v>
      </c>
      <c r="H761" s="894">
        <f t="shared" si="11"/>
        <v>100</v>
      </c>
      <c r="I761" s="892" t="s">
        <v>7489</v>
      </c>
      <c r="J761" s="894">
        <v>100</v>
      </c>
      <c r="K761" s="875"/>
    </row>
    <row r="762" spans="1:11" ht="22.5" customHeight="1">
      <c r="A762" s="890" t="s">
        <v>8365</v>
      </c>
      <c r="B762" s="891" t="s">
        <v>8313</v>
      </c>
      <c r="C762" s="892" t="s">
        <v>7488</v>
      </c>
      <c r="D762" s="893">
        <v>20500000</v>
      </c>
      <c r="E762" s="893">
        <v>20500000</v>
      </c>
      <c r="F762" s="893">
        <v>20471937</v>
      </c>
      <c r="G762" s="893">
        <v>20471937</v>
      </c>
      <c r="H762" s="894">
        <f t="shared" si="11"/>
        <v>99.863107317073172</v>
      </c>
      <c r="I762" s="892" t="s">
        <v>7489</v>
      </c>
      <c r="J762" s="894">
        <v>100</v>
      </c>
      <c r="K762" s="875"/>
    </row>
    <row r="763" spans="1:11" ht="56.25" customHeight="1">
      <c r="A763" s="890" t="s">
        <v>8366</v>
      </c>
      <c r="B763" s="891" t="s">
        <v>8313</v>
      </c>
      <c r="C763" s="892" t="s">
        <v>7488</v>
      </c>
      <c r="D763" s="893">
        <v>9035111.9399999995</v>
      </c>
      <c r="E763" s="893">
        <v>9035111.9399999995</v>
      </c>
      <c r="F763" s="893">
        <v>9035111.9399999995</v>
      </c>
      <c r="G763" s="893">
        <v>9035111.9399999995</v>
      </c>
      <c r="H763" s="894">
        <f t="shared" si="11"/>
        <v>100</v>
      </c>
      <c r="I763" s="892" t="s">
        <v>7489</v>
      </c>
      <c r="J763" s="894">
        <v>100</v>
      </c>
      <c r="K763" s="875"/>
    </row>
    <row r="764" spans="1:11" ht="33.75" customHeight="1">
      <c r="A764" s="890" t="s">
        <v>8367</v>
      </c>
      <c r="B764" s="891" t="s">
        <v>8313</v>
      </c>
      <c r="C764" s="892" t="s">
        <v>7488</v>
      </c>
      <c r="D764" s="893">
        <v>697898.33</v>
      </c>
      <c r="E764" s="893">
        <v>697013.61</v>
      </c>
      <c r="F764" s="893">
        <v>697013.61</v>
      </c>
      <c r="G764" s="893">
        <v>697013.61</v>
      </c>
      <c r="H764" s="894">
        <f t="shared" si="11"/>
        <v>100</v>
      </c>
      <c r="I764" s="892" t="s">
        <v>7489</v>
      </c>
      <c r="J764" s="894">
        <v>100</v>
      </c>
      <c r="K764" s="875"/>
    </row>
    <row r="765" spans="1:11" ht="45" customHeight="1">
      <c r="A765" s="890" t="s">
        <v>8368</v>
      </c>
      <c r="B765" s="891" t="s">
        <v>8313</v>
      </c>
      <c r="C765" s="892" t="s">
        <v>7488</v>
      </c>
      <c r="D765" s="893">
        <v>30000000</v>
      </c>
      <c r="E765" s="893">
        <v>30000000</v>
      </c>
      <c r="F765" s="893">
        <v>29999999.989999998</v>
      </c>
      <c r="G765" s="893">
        <v>29999999.989999998</v>
      </c>
      <c r="H765" s="894">
        <f t="shared" si="11"/>
        <v>99.999999966666664</v>
      </c>
      <c r="I765" s="892" t="s">
        <v>7489</v>
      </c>
      <c r="J765" s="894">
        <v>97</v>
      </c>
      <c r="K765" s="875"/>
    </row>
    <row r="766" spans="1:11" ht="22.5" customHeight="1">
      <c r="A766" s="890" t="s">
        <v>8369</v>
      </c>
      <c r="B766" s="891" t="s">
        <v>8370</v>
      </c>
      <c r="C766" s="892" t="s">
        <v>7488</v>
      </c>
      <c r="D766" s="893">
        <v>2983291.96</v>
      </c>
      <c r="E766" s="893"/>
      <c r="F766" s="893"/>
      <c r="G766" s="893"/>
      <c r="H766" s="894">
        <f t="shared" si="11"/>
        <v>0</v>
      </c>
      <c r="I766" s="892" t="s">
        <v>7489</v>
      </c>
      <c r="J766" s="894"/>
      <c r="K766" s="875"/>
    </row>
    <row r="767" spans="1:11" ht="22.5" customHeight="1">
      <c r="A767" s="890" t="s">
        <v>8371</v>
      </c>
      <c r="B767" s="891" t="s">
        <v>8313</v>
      </c>
      <c r="C767" s="892" t="s">
        <v>8254</v>
      </c>
      <c r="D767" s="893">
        <v>850799.75</v>
      </c>
      <c r="E767" s="893">
        <v>865468.71</v>
      </c>
      <c r="F767" s="893">
        <v>860563.78</v>
      </c>
      <c r="G767" s="893">
        <v>860563.78</v>
      </c>
      <c r="H767" s="894">
        <f t="shared" si="11"/>
        <v>99.433263162107849</v>
      </c>
      <c r="I767" s="892" t="s">
        <v>7551</v>
      </c>
      <c r="J767" s="894">
        <v>100</v>
      </c>
      <c r="K767" s="875"/>
    </row>
    <row r="768" spans="1:11" ht="22.5" customHeight="1">
      <c r="A768" s="890" t="s">
        <v>8372</v>
      </c>
      <c r="B768" s="891" t="s">
        <v>7660</v>
      </c>
      <c r="C768" s="892" t="s">
        <v>7492</v>
      </c>
      <c r="D768" s="893">
        <v>70337.039999999994</v>
      </c>
      <c r="E768" s="893">
        <v>70337.039999999994</v>
      </c>
      <c r="F768" s="893">
        <v>1189.95</v>
      </c>
      <c r="G768" s="893">
        <v>1189.95</v>
      </c>
      <c r="H768" s="894">
        <f t="shared" si="11"/>
        <v>1.691782878551614</v>
      </c>
      <c r="I768" s="892" t="s">
        <v>7489</v>
      </c>
      <c r="J768" s="894">
        <v>100</v>
      </c>
      <c r="K768" s="875"/>
    </row>
    <row r="769" spans="1:11" ht="22.5" customHeight="1">
      <c r="A769" s="890" t="s">
        <v>8373</v>
      </c>
      <c r="B769" s="891" t="s">
        <v>8313</v>
      </c>
      <c r="C769" s="892" t="s">
        <v>7488</v>
      </c>
      <c r="D769" s="893">
        <v>8570586.6300000008</v>
      </c>
      <c r="E769" s="893">
        <v>8705586.6300000008</v>
      </c>
      <c r="F769" s="893">
        <v>8705586.6300000008</v>
      </c>
      <c r="G769" s="893">
        <v>8705586.6300000008</v>
      </c>
      <c r="H769" s="894">
        <f t="shared" si="11"/>
        <v>100</v>
      </c>
      <c r="I769" s="892" t="s">
        <v>7489</v>
      </c>
      <c r="J769" s="894">
        <v>100</v>
      </c>
      <c r="K769" s="875"/>
    </row>
    <row r="770" spans="1:11" ht="22.5" customHeight="1">
      <c r="A770" s="890" t="s">
        <v>8324</v>
      </c>
      <c r="B770" s="891" t="s">
        <v>8374</v>
      </c>
      <c r="C770" s="892" t="s">
        <v>7492</v>
      </c>
      <c r="D770" s="893">
        <v>717893.63</v>
      </c>
      <c r="E770" s="893">
        <v>730271.11</v>
      </c>
      <c r="F770" s="893">
        <v>665104.21</v>
      </c>
      <c r="G770" s="893">
        <v>665104.21</v>
      </c>
      <c r="H770" s="894">
        <f t="shared" si="11"/>
        <v>91.076341497337893</v>
      </c>
      <c r="I770" s="892" t="s">
        <v>7551</v>
      </c>
      <c r="J770" s="894">
        <v>100</v>
      </c>
      <c r="K770" s="875"/>
    </row>
    <row r="771" spans="1:11" ht="33.75" customHeight="1">
      <c r="A771" s="890" t="s">
        <v>8375</v>
      </c>
      <c r="B771" s="891" t="s">
        <v>7487</v>
      </c>
      <c r="C771" s="892" t="s">
        <v>7488</v>
      </c>
      <c r="D771" s="893">
        <v>579437.38</v>
      </c>
      <c r="E771" s="893"/>
      <c r="F771" s="893"/>
      <c r="G771" s="893"/>
      <c r="H771" s="894">
        <f t="shared" si="11"/>
        <v>0</v>
      </c>
      <c r="I771" s="892" t="s">
        <v>7489</v>
      </c>
      <c r="J771" s="894"/>
      <c r="K771" s="875"/>
    </row>
    <row r="772" spans="1:11" ht="22.5" customHeight="1">
      <c r="A772" s="890" t="s">
        <v>8376</v>
      </c>
      <c r="B772" s="891" t="s">
        <v>8377</v>
      </c>
      <c r="C772" s="892" t="s">
        <v>7488</v>
      </c>
      <c r="D772" s="893">
        <v>1328176.32</v>
      </c>
      <c r="E772" s="893">
        <v>1328176.32</v>
      </c>
      <c r="F772" s="893">
        <v>411489.72</v>
      </c>
      <c r="G772" s="893">
        <v>411489.72</v>
      </c>
      <c r="H772" s="894">
        <f t="shared" ref="H772:H835" si="12">IF(ISERROR(F772/E772),0,((F772/E772)*100))</f>
        <v>30.981558231666106</v>
      </c>
      <c r="I772" s="892" t="s">
        <v>7489</v>
      </c>
      <c r="J772" s="894">
        <v>40</v>
      </c>
      <c r="K772" s="875"/>
    </row>
    <row r="773" spans="1:11" ht="22.5" customHeight="1">
      <c r="A773" s="890" t="s">
        <v>8378</v>
      </c>
      <c r="B773" s="891" t="s">
        <v>8377</v>
      </c>
      <c r="C773" s="892" t="s">
        <v>7488</v>
      </c>
      <c r="D773" s="893">
        <v>877715.54</v>
      </c>
      <c r="E773" s="893">
        <v>877715.54</v>
      </c>
      <c r="F773" s="893">
        <v>869464.59</v>
      </c>
      <c r="G773" s="893">
        <v>869464.59</v>
      </c>
      <c r="H773" s="894">
        <f t="shared" si="12"/>
        <v>99.059951701436205</v>
      </c>
      <c r="I773" s="892" t="s">
        <v>7489</v>
      </c>
      <c r="J773" s="894">
        <v>80</v>
      </c>
      <c r="K773" s="875"/>
    </row>
    <row r="774" spans="1:11" ht="33.75" customHeight="1">
      <c r="A774" s="890" t="s">
        <v>8379</v>
      </c>
      <c r="B774" s="891" t="s">
        <v>7491</v>
      </c>
      <c r="C774" s="892" t="s">
        <v>7488</v>
      </c>
      <c r="D774" s="893">
        <v>1134869.1299999999</v>
      </c>
      <c r="E774" s="893">
        <v>1134869.1299999999</v>
      </c>
      <c r="F774" s="893">
        <v>342821.14</v>
      </c>
      <c r="G774" s="893">
        <v>342821.14</v>
      </c>
      <c r="H774" s="894">
        <f t="shared" si="12"/>
        <v>30.207988827751446</v>
      </c>
      <c r="I774" s="892" t="s">
        <v>7489</v>
      </c>
      <c r="J774" s="894">
        <v>30</v>
      </c>
      <c r="K774" s="875"/>
    </row>
    <row r="775" spans="1:11" ht="22.5" customHeight="1">
      <c r="A775" s="890" t="s">
        <v>8380</v>
      </c>
      <c r="B775" s="891" t="s">
        <v>7576</v>
      </c>
      <c r="C775" s="892" t="s">
        <v>7488</v>
      </c>
      <c r="D775" s="893">
        <v>508620.69</v>
      </c>
      <c r="E775" s="893">
        <v>508620.69</v>
      </c>
      <c r="F775" s="893">
        <v>156476.29</v>
      </c>
      <c r="G775" s="893">
        <v>156476.29</v>
      </c>
      <c r="H775" s="894">
        <f t="shared" si="12"/>
        <v>30.764829877447575</v>
      </c>
      <c r="I775" s="892" t="s">
        <v>7489</v>
      </c>
      <c r="J775" s="894">
        <v>98</v>
      </c>
      <c r="K775" s="875"/>
    </row>
    <row r="776" spans="1:11" ht="22.5" customHeight="1">
      <c r="A776" s="890" t="s">
        <v>8381</v>
      </c>
      <c r="B776" s="891" t="s">
        <v>7535</v>
      </c>
      <c r="C776" s="892" t="s">
        <v>7488</v>
      </c>
      <c r="D776" s="893">
        <v>496956.86</v>
      </c>
      <c r="E776" s="893">
        <v>496956.86</v>
      </c>
      <c r="F776" s="893">
        <v>498.78</v>
      </c>
      <c r="G776" s="893">
        <v>498.78</v>
      </c>
      <c r="H776" s="894">
        <f t="shared" si="12"/>
        <v>0.10036686081765728</v>
      </c>
      <c r="I776" s="892" t="s">
        <v>7551</v>
      </c>
      <c r="J776" s="894">
        <v>100</v>
      </c>
      <c r="K776" s="875"/>
    </row>
    <row r="777" spans="1:11" ht="22.5" customHeight="1">
      <c r="A777" s="890" t="s">
        <v>8382</v>
      </c>
      <c r="B777" s="891" t="s">
        <v>8059</v>
      </c>
      <c r="C777" s="892" t="s">
        <v>7488</v>
      </c>
      <c r="D777" s="893">
        <v>1946209.99</v>
      </c>
      <c r="E777" s="893">
        <v>1946209.99</v>
      </c>
      <c r="F777" s="893">
        <v>594531.68999999994</v>
      </c>
      <c r="G777" s="893">
        <v>594531.68999999994</v>
      </c>
      <c r="H777" s="894">
        <f t="shared" si="12"/>
        <v>30.548177897288458</v>
      </c>
      <c r="I777" s="892" t="s">
        <v>7489</v>
      </c>
      <c r="J777" s="894">
        <v>74</v>
      </c>
      <c r="K777" s="875"/>
    </row>
    <row r="778" spans="1:11" ht="22.5" customHeight="1">
      <c r="A778" s="890" t="s">
        <v>8383</v>
      </c>
      <c r="B778" s="891" t="s">
        <v>8059</v>
      </c>
      <c r="C778" s="892" t="s">
        <v>7488</v>
      </c>
      <c r="D778" s="893">
        <v>1918028.11</v>
      </c>
      <c r="E778" s="893">
        <v>1918028.11</v>
      </c>
      <c r="F778" s="893">
        <v>586576.91</v>
      </c>
      <c r="G778" s="893">
        <v>586576.91</v>
      </c>
      <c r="H778" s="894">
        <f t="shared" si="12"/>
        <v>30.582289536934887</v>
      </c>
      <c r="I778" s="892" t="s">
        <v>7489</v>
      </c>
      <c r="J778" s="894">
        <v>53</v>
      </c>
      <c r="K778" s="875"/>
    </row>
    <row r="779" spans="1:11" ht="22.5" customHeight="1">
      <c r="A779" s="890" t="s">
        <v>8384</v>
      </c>
      <c r="B779" s="891" t="s">
        <v>8385</v>
      </c>
      <c r="C779" s="892" t="s">
        <v>7488</v>
      </c>
      <c r="D779" s="893">
        <v>607891.27</v>
      </c>
      <c r="E779" s="893">
        <v>607891.27</v>
      </c>
      <c r="F779" s="893">
        <v>498352.39</v>
      </c>
      <c r="G779" s="893">
        <v>498352.39</v>
      </c>
      <c r="H779" s="894">
        <f t="shared" si="12"/>
        <v>81.980514377184591</v>
      </c>
      <c r="I779" s="892" t="s">
        <v>7551</v>
      </c>
      <c r="J779" s="894">
        <v>100</v>
      </c>
      <c r="K779" s="875"/>
    </row>
    <row r="780" spans="1:11" ht="22.5" customHeight="1">
      <c r="A780" s="890" t="s">
        <v>8386</v>
      </c>
      <c r="B780" s="891" t="s">
        <v>7568</v>
      </c>
      <c r="C780" s="892" t="s">
        <v>7488</v>
      </c>
      <c r="D780" s="893">
        <v>1631690</v>
      </c>
      <c r="E780" s="893">
        <v>1631690</v>
      </c>
      <c r="F780" s="893">
        <v>1497661.88</v>
      </c>
      <c r="G780" s="893">
        <v>1497661.88</v>
      </c>
      <c r="H780" s="894">
        <f t="shared" si="12"/>
        <v>91.785932376860785</v>
      </c>
      <c r="I780" s="892" t="s">
        <v>7551</v>
      </c>
      <c r="J780" s="894">
        <v>100</v>
      </c>
      <c r="K780" s="875"/>
    </row>
    <row r="781" spans="1:11" ht="22.5" customHeight="1">
      <c r="A781" s="890" t="s">
        <v>8387</v>
      </c>
      <c r="B781" s="891" t="s">
        <v>8242</v>
      </c>
      <c r="C781" s="892" t="s">
        <v>7488</v>
      </c>
      <c r="D781" s="893">
        <v>1709854.96</v>
      </c>
      <c r="E781" s="893">
        <v>1709854.96</v>
      </c>
      <c r="F781" s="893">
        <v>518038.85</v>
      </c>
      <c r="G781" s="893">
        <v>518038.85</v>
      </c>
      <c r="H781" s="894">
        <f t="shared" si="12"/>
        <v>30.297239363507185</v>
      </c>
      <c r="I781" s="892" t="s">
        <v>7489</v>
      </c>
      <c r="J781" s="894">
        <v>16</v>
      </c>
      <c r="K781" s="875"/>
    </row>
    <row r="782" spans="1:11" ht="33.75" customHeight="1">
      <c r="A782" s="890" t="s">
        <v>8388</v>
      </c>
      <c r="B782" s="891" t="s">
        <v>8389</v>
      </c>
      <c r="C782" s="892" t="s">
        <v>7488</v>
      </c>
      <c r="D782" s="893">
        <v>341762.88</v>
      </c>
      <c r="E782" s="893">
        <v>341762.88</v>
      </c>
      <c r="F782" s="893">
        <v>256514.24</v>
      </c>
      <c r="G782" s="893">
        <v>256514.24</v>
      </c>
      <c r="H782" s="894">
        <f t="shared" si="12"/>
        <v>75.056202709902252</v>
      </c>
      <c r="I782" s="892" t="s">
        <v>7551</v>
      </c>
      <c r="J782" s="894">
        <v>100</v>
      </c>
      <c r="K782" s="875"/>
    </row>
    <row r="783" spans="1:11" ht="22.5" customHeight="1">
      <c r="A783" s="890" t="s">
        <v>8390</v>
      </c>
      <c r="B783" s="891" t="s">
        <v>8027</v>
      </c>
      <c r="C783" s="892" t="s">
        <v>7488</v>
      </c>
      <c r="D783" s="893">
        <v>652340.04</v>
      </c>
      <c r="E783" s="893">
        <v>652340.04</v>
      </c>
      <c r="F783" s="893">
        <v>200199.59</v>
      </c>
      <c r="G783" s="893">
        <v>200199.59</v>
      </c>
      <c r="H783" s="894">
        <f t="shared" si="12"/>
        <v>30.689453003681944</v>
      </c>
      <c r="I783" s="892" t="s">
        <v>7489</v>
      </c>
      <c r="J783" s="894">
        <v>100</v>
      </c>
      <c r="K783" s="875"/>
    </row>
    <row r="784" spans="1:11" ht="22.5" customHeight="1">
      <c r="A784" s="890" t="s">
        <v>8391</v>
      </c>
      <c r="B784" s="891" t="s">
        <v>7703</v>
      </c>
      <c r="C784" s="892" t="s">
        <v>7488</v>
      </c>
      <c r="D784" s="893">
        <v>650243.18999999994</v>
      </c>
      <c r="E784" s="893">
        <v>650243.18999999994</v>
      </c>
      <c r="F784" s="893">
        <v>642195.1</v>
      </c>
      <c r="G784" s="893">
        <v>642195.1</v>
      </c>
      <c r="H784" s="894">
        <f t="shared" si="12"/>
        <v>98.762295380594452</v>
      </c>
      <c r="I784" s="892" t="s">
        <v>7489</v>
      </c>
      <c r="J784" s="894">
        <v>100</v>
      </c>
      <c r="K784" s="875"/>
    </row>
    <row r="785" spans="1:11" ht="22.5" customHeight="1">
      <c r="A785" s="890" t="s">
        <v>8392</v>
      </c>
      <c r="B785" s="891" t="s">
        <v>8393</v>
      </c>
      <c r="C785" s="892" t="s">
        <v>7488</v>
      </c>
      <c r="D785" s="893">
        <v>626043.72</v>
      </c>
      <c r="E785" s="893">
        <v>626043.72</v>
      </c>
      <c r="F785" s="893">
        <v>187819.99</v>
      </c>
      <c r="G785" s="893">
        <v>187819.99</v>
      </c>
      <c r="H785" s="894">
        <f t="shared" si="12"/>
        <v>30.001098006382048</v>
      </c>
      <c r="I785" s="892" t="s">
        <v>7551</v>
      </c>
      <c r="J785" s="894">
        <v>70</v>
      </c>
      <c r="K785" s="875"/>
    </row>
    <row r="786" spans="1:11" ht="33.75" customHeight="1">
      <c r="A786" s="890" t="s">
        <v>8394</v>
      </c>
      <c r="B786" s="891" t="s">
        <v>7495</v>
      </c>
      <c r="C786" s="892" t="s">
        <v>7488</v>
      </c>
      <c r="D786" s="893">
        <v>351218.34</v>
      </c>
      <c r="E786" s="893">
        <v>351218.34</v>
      </c>
      <c r="F786" s="893">
        <v>344177.08</v>
      </c>
      <c r="G786" s="893">
        <v>344177.08</v>
      </c>
      <c r="H786" s="894">
        <f t="shared" si="12"/>
        <v>97.995190114502563</v>
      </c>
      <c r="I786" s="892" t="s">
        <v>7489</v>
      </c>
      <c r="J786" s="894">
        <v>100</v>
      </c>
      <c r="K786" s="875"/>
    </row>
    <row r="787" spans="1:11" ht="22.5" customHeight="1">
      <c r="A787" s="890" t="s">
        <v>8196</v>
      </c>
      <c r="B787" s="891" t="s">
        <v>8395</v>
      </c>
      <c r="C787" s="892" t="s">
        <v>7488</v>
      </c>
      <c r="D787" s="893">
        <v>704593.34</v>
      </c>
      <c r="E787" s="893">
        <v>704593.34</v>
      </c>
      <c r="F787" s="893">
        <v>208867.31</v>
      </c>
      <c r="G787" s="893">
        <v>208867.31</v>
      </c>
      <c r="H787" s="894">
        <f t="shared" si="12"/>
        <v>29.643667934755101</v>
      </c>
      <c r="I787" s="892" t="s">
        <v>7551</v>
      </c>
      <c r="J787" s="894">
        <v>100</v>
      </c>
      <c r="K787" s="875"/>
    </row>
    <row r="788" spans="1:11" ht="33.75" customHeight="1">
      <c r="A788" s="890" t="s">
        <v>8396</v>
      </c>
      <c r="B788" s="891" t="s">
        <v>8104</v>
      </c>
      <c r="C788" s="892" t="s">
        <v>7488</v>
      </c>
      <c r="D788" s="893">
        <v>1017240.77</v>
      </c>
      <c r="E788" s="893">
        <v>1017240.77</v>
      </c>
      <c r="F788" s="893">
        <v>302119.86</v>
      </c>
      <c r="G788" s="893">
        <v>302119.86</v>
      </c>
      <c r="H788" s="894">
        <f t="shared" si="12"/>
        <v>29.699936230436379</v>
      </c>
      <c r="I788" s="892" t="s">
        <v>7489</v>
      </c>
      <c r="J788" s="894">
        <v>60</v>
      </c>
      <c r="K788" s="875"/>
    </row>
    <row r="789" spans="1:11" ht="33.75" customHeight="1">
      <c r="A789" s="890" t="s">
        <v>8397</v>
      </c>
      <c r="B789" s="891" t="s">
        <v>8355</v>
      </c>
      <c r="C789" s="892" t="s">
        <v>7488</v>
      </c>
      <c r="D789" s="893">
        <v>478421.34</v>
      </c>
      <c r="E789" s="893">
        <v>478421.34</v>
      </c>
      <c r="F789" s="893">
        <v>141833.18</v>
      </c>
      <c r="G789" s="893">
        <v>141833.18</v>
      </c>
      <c r="H789" s="894">
        <f t="shared" si="12"/>
        <v>29.646081422705766</v>
      </c>
      <c r="I789" s="892" t="s">
        <v>7489</v>
      </c>
      <c r="J789" s="894">
        <v>75</v>
      </c>
      <c r="K789" s="875"/>
    </row>
    <row r="790" spans="1:11" ht="33.75" customHeight="1">
      <c r="A790" s="890" t="s">
        <v>8398</v>
      </c>
      <c r="B790" s="891" t="s">
        <v>8355</v>
      </c>
      <c r="C790" s="892" t="s">
        <v>7488</v>
      </c>
      <c r="D790" s="893">
        <v>1297333.33</v>
      </c>
      <c r="E790" s="893">
        <v>1297333.33</v>
      </c>
      <c r="F790" s="893">
        <v>0</v>
      </c>
      <c r="G790" s="893">
        <v>0</v>
      </c>
      <c r="H790" s="894">
        <f t="shared" si="12"/>
        <v>0</v>
      </c>
      <c r="I790" s="892" t="s">
        <v>7489</v>
      </c>
      <c r="J790" s="894">
        <v>0</v>
      </c>
      <c r="K790" s="875"/>
    </row>
    <row r="791" spans="1:11" ht="22.5" customHeight="1">
      <c r="A791" s="890" t="s">
        <v>8399</v>
      </c>
      <c r="B791" s="891" t="s">
        <v>8313</v>
      </c>
      <c r="C791" s="892" t="s">
        <v>7488</v>
      </c>
      <c r="D791" s="893">
        <v>500000</v>
      </c>
      <c r="E791" s="893">
        <v>500000</v>
      </c>
      <c r="F791" s="893">
        <v>0</v>
      </c>
      <c r="G791" s="893">
        <v>0</v>
      </c>
      <c r="H791" s="894">
        <f t="shared" si="12"/>
        <v>0</v>
      </c>
      <c r="I791" s="892" t="s">
        <v>7489</v>
      </c>
      <c r="J791" s="894">
        <v>48</v>
      </c>
      <c r="K791" s="875"/>
    </row>
    <row r="792" spans="1:11" ht="22.5" customHeight="1">
      <c r="A792" s="890" t="s">
        <v>8400</v>
      </c>
      <c r="B792" s="891" t="s">
        <v>8027</v>
      </c>
      <c r="C792" s="892" t="s">
        <v>7488</v>
      </c>
      <c r="D792" s="893">
        <v>982657.17</v>
      </c>
      <c r="E792" s="893">
        <v>982657.17</v>
      </c>
      <c r="F792" s="893">
        <v>982657.17</v>
      </c>
      <c r="G792" s="893">
        <v>982657.17</v>
      </c>
      <c r="H792" s="894">
        <f t="shared" si="12"/>
        <v>100</v>
      </c>
      <c r="I792" s="892" t="s">
        <v>7489</v>
      </c>
      <c r="J792" s="894">
        <v>100</v>
      </c>
      <c r="K792" s="875"/>
    </row>
    <row r="793" spans="1:11" ht="22.5" customHeight="1">
      <c r="A793" s="890" t="s">
        <v>8401</v>
      </c>
      <c r="B793" s="891" t="s">
        <v>7656</v>
      </c>
      <c r="C793" s="892" t="s">
        <v>7488</v>
      </c>
      <c r="D793" s="893">
        <v>847952.91</v>
      </c>
      <c r="E793" s="893">
        <v>847952.91</v>
      </c>
      <c r="F793" s="893">
        <v>0</v>
      </c>
      <c r="G793" s="893">
        <v>0</v>
      </c>
      <c r="H793" s="894">
        <f t="shared" si="12"/>
        <v>0</v>
      </c>
      <c r="I793" s="892" t="s">
        <v>8402</v>
      </c>
      <c r="J793" s="894">
        <v>0</v>
      </c>
      <c r="K793" s="875"/>
    </row>
    <row r="794" spans="1:11" ht="33.75" customHeight="1">
      <c r="A794" s="890" t="s">
        <v>8403</v>
      </c>
      <c r="B794" s="891" t="s">
        <v>7699</v>
      </c>
      <c r="C794" s="892" t="s">
        <v>7488</v>
      </c>
      <c r="D794" s="893">
        <v>919583.57</v>
      </c>
      <c r="E794" s="893">
        <v>919583.57</v>
      </c>
      <c r="F794" s="893">
        <v>0</v>
      </c>
      <c r="G794" s="893">
        <v>0</v>
      </c>
      <c r="H794" s="894">
        <f t="shared" si="12"/>
        <v>0</v>
      </c>
      <c r="I794" s="892" t="s">
        <v>7489</v>
      </c>
      <c r="J794" s="894">
        <v>0</v>
      </c>
      <c r="K794" s="875"/>
    </row>
    <row r="795" spans="1:11" ht="22.5" customHeight="1">
      <c r="A795" s="890" t="s">
        <v>8404</v>
      </c>
      <c r="B795" s="891" t="s">
        <v>7609</v>
      </c>
      <c r="C795" s="892" t="s">
        <v>7488</v>
      </c>
      <c r="D795" s="893">
        <v>1729310</v>
      </c>
      <c r="E795" s="893">
        <v>1729310</v>
      </c>
      <c r="F795" s="893">
        <v>0</v>
      </c>
      <c r="G795" s="893">
        <v>0</v>
      </c>
      <c r="H795" s="894">
        <f t="shared" si="12"/>
        <v>0</v>
      </c>
      <c r="I795" s="892" t="s">
        <v>7489</v>
      </c>
      <c r="J795" s="894">
        <v>0</v>
      </c>
      <c r="K795" s="875"/>
    </row>
    <row r="796" spans="1:11" ht="22.5" customHeight="1">
      <c r="A796" s="890" t="s">
        <v>8405</v>
      </c>
      <c r="B796" s="891" t="s">
        <v>8406</v>
      </c>
      <c r="C796" s="892" t="s">
        <v>7488</v>
      </c>
      <c r="D796" s="893">
        <v>508621</v>
      </c>
      <c r="E796" s="893">
        <v>508621</v>
      </c>
      <c r="F796" s="893">
        <v>0</v>
      </c>
      <c r="G796" s="893">
        <v>0</v>
      </c>
      <c r="H796" s="894">
        <f t="shared" si="12"/>
        <v>0</v>
      </c>
      <c r="I796" s="892" t="s">
        <v>7489</v>
      </c>
      <c r="J796" s="894">
        <v>0</v>
      </c>
      <c r="K796" s="875"/>
    </row>
    <row r="797" spans="1:11" ht="22.5" customHeight="1">
      <c r="A797" s="890" t="s">
        <v>8407</v>
      </c>
      <c r="B797" s="891" t="s">
        <v>8313</v>
      </c>
      <c r="C797" s="892" t="s">
        <v>7488</v>
      </c>
      <c r="D797" s="893">
        <v>2845592</v>
      </c>
      <c r="E797" s="893">
        <v>2845592</v>
      </c>
      <c r="F797" s="893">
        <v>0</v>
      </c>
      <c r="G797" s="893">
        <v>0</v>
      </c>
      <c r="H797" s="894">
        <f t="shared" si="12"/>
        <v>0</v>
      </c>
      <c r="I797" s="892" t="s">
        <v>7489</v>
      </c>
      <c r="J797" s="894">
        <v>0</v>
      </c>
      <c r="K797" s="875"/>
    </row>
    <row r="798" spans="1:11" ht="22.5" customHeight="1">
      <c r="A798" s="890" t="s">
        <v>8408</v>
      </c>
      <c r="B798" s="891" t="s">
        <v>8313</v>
      </c>
      <c r="C798" s="892" t="s">
        <v>7488</v>
      </c>
      <c r="D798" s="893">
        <v>2373700</v>
      </c>
      <c r="E798" s="893">
        <v>2373700</v>
      </c>
      <c r="F798" s="893">
        <v>0</v>
      </c>
      <c r="G798" s="893">
        <v>0</v>
      </c>
      <c r="H798" s="894">
        <f t="shared" si="12"/>
        <v>0</v>
      </c>
      <c r="I798" s="892" t="s">
        <v>7489</v>
      </c>
      <c r="J798" s="894">
        <v>0</v>
      </c>
      <c r="K798" s="875"/>
    </row>
    <row r="799" spans="1:11" ht="22.5" customHeight="1">
      <c r="A799" s="890" t="s">
        <v>8409</v>
      </c>
      <c r="B799" s="891" t="s">
        <v>8410</v>
      </c>
      <c r="C799" s="892" t="s">
        <v>7488</v>
      </c>
      <c r="D799" s="893">
        <v>1793779.68</v>
      </c>
      <c r="E799" s="893">
        <v>1793779.68</v>
      </c>
      <c r="F799" s="893">
        <v>0</v>
      </c>
      <c r="G799" s="893">
        <v>0</v>
      </c>
      <c r="H799" s="894">
        <f t="shared" si="12"/>
        <v>0</v>
      </c>
      <c r="I799" s="892" t="s">
        <v>7489</v>
      </c>
      <c r="J799" s="894">
        <v>0</v>
      </c>
      <c r="K799" s="875"/>
    </row>
    <row r="800" spans="1:11" ht="33.75" customHeight="1">
      <c r="A800" s="890" t="s">
        <v>8411</v>
      </c>
      <c r="B800" s="891" t="s">
        <v>7625</v>
      </c>
      <c r="C800" s="892" t="s">
        <v>7488</v>
      </c>
      <c r="D800" s="893">
        <v>1203875.3600000001</v>
      </c>
      <c r="E800" s="893">
        <v>1203875.3600000001</v>
      </c>
      <c r="F800" s="893">
        <v>0</v>
      </c>
      <c r="G800" s="893">
        <v>0</v>
      </c>
      <c r="H800" s="894">
        <f t="shared" si="12"/>
        <v>0</v>
      </c>
      <c r="I800" s="892" t="s">
        <v>7489</v>
      </c>
      <c r="J800" s="894">
        <v>0</v>
      </c>
      <c r="K800" s="875"/>
    </row>
    <row r="801" spans="1:11" ht="22.5" customHeight="1">
      <c r="A801" s="890" t="s">
        <v>8412</v>
      </c>
      <c r="B801" s="891" t="s">
        <v>7498</v>
      </c>
      <c r="C801" s="892" t="s">
        <v>7488</v>
      </c>
      <c r="D801" s="893">
        <v>488104.02</v>
      </c>
      <c r="E801" s="893">
        <v>488104.02</v>
      </c>
      <c r="F801" s="893">
        <v>0</v>
      </c>
      <c r="G801" s="893">
        <v>0</v>
      </c>
      <c r="H801" s="894">
        <f t="shared" si="12"/>
        <v>0</v>
      </c>
      <c r="I801" s="892" t="s">
        <v>7489</v>
      </c>
      <c r="J801" s="894">
        <v>0</v>
      </c>
      <c r="K801" s="875"/>
    </row>
    <row r="802" spans="1:11" ht="22.5" customHeight="1">
      <c r="A802" s="890" t="s">
        <v>8413</v>
      </c>
      <c r="B802" s="891" t="s">
        <v>8313</v>
      </c>
      <c r="C802" s="892" t="s">
        <v>7488</v>
      </c>
      <c r="D802" s="893">
        <v>11895603</v>
      </c>
      <c r="E802" s="893">
        <v>11895603</v>
      </c>
      <c r="F802" s="893">
        <v>852804.04</v>
      </c>
      <c r="G802" s="893">
        <v>852804.04</v>
      </c>
      <c r="H802" s="894">
        <f t="shared" si="12"/>
        <v>7.1690694452395567</v>
      </c>
      <c r="I802" s="892" t="s">
        <v>8031</v>
      </c>
      <c r="J802" s="894">
        <v>0</v>
      </c>
      <c r="K802" s="875"/>
    </row>
    <row r="803" spans="1:11" ht="22.5" customHeight="1">
      <c r="A803" s="890" t="s">
        <v>8414</v>
      </c>
      <c r="B803" s="891" t="s">
        <v>8313</v>
      </c>
      <c r="C803" s="892" t="s">
        <v>7492</v>
      </c>
      <c r="D803" s="893">
        <v>752228.95</v>
      </c>
      <c r="E803" s="893">
        <v>752228.95</v>
      </c>
      <c r="F803" s="893">
        <v>693554.4</v>
      </c>
      <c r="G803" s="893">
        <v>693554.4</v>
      </c>
      <c r="H803" s="894">
        <f t="shared" si="12"/>
        <v>92.199908020025035</v>
      </c>
      <c r="I803" s="892" t="s">
        <v>7489</v>
      </c>
      <c r="J803" s="894">
        <v>100</v>
      </c>
      <c r="K803" s="875"/>
    </row>
    <row r="804" spans="1:11" ht="22.5" customHeight="1">
      <c r="A804" s="890" t="s">
        <v>8415</v>
      </c>
      <c r="B804" s="891" t="s">
        <v>7974</v>
      </c>
      <c r="C804" s="892" t="s">
        <v>7492</v>
      </c>
      <c r="D804" s="893">
        <v>11795.96</v>
      </c>
      <c r="E804" s="893">
        <v>347000</v>
      </c>
      <c r="F804" s="893">
        <v>347000</v>
      </c>
      <c r="G804" s="893">
        <v>347000</v>
      </c>
      <c r="H804" s="894">
        <f t="shared" si="12"/>
        <v>100</v>
      </c>
      <c r="I804" s="892" t="s">
        <v>7489</v>
      </c>
      <c r="J804" s="894">
        <v>100</v>
      </c>
      <c r="K804" s="875"/>
    </row>
    <row r="805" spans="1:11" ht="22.5" customHeight="1">
      <c r="A805" s="890" t="s">
        <v>8416</v>
      </c>
      <c r="B805" s="891" t="s">
        <v>8244</v>
      </c>
      <c r="C805" s="892" t="s">
        <v>7499</v>
      </c>
      <c r="D805" s="893">
        <v>3076000</v>
      </c>
      <c r="E805" s="893">
        <v>4742000</v>
      </c>
      <c r="F805" s="893">
        <v>4253599.26</v>
      </c>
      <c r="G805" s="893">
        <v>4253599.26</v>
      </c>
      <c r="H805" s="894">
        <f t="shared" si="12"/>
        <v>89.700532686630112</v>
      </c>
      <c r="I805" s="892" t="s">
        <v>7489</v>
      </c>
      <c r="J805" s="894">
        <v>100</v>
      </c>
      <c r="K805" s="875"/>
    </row>
    <row r="806" spans="1:11" ht="22.5" customHeight="1">
      <c r="A806" s="890" t="s">
        <v>8417</v>
      </c>
      <c r="B806" s="891" t="s">
        <v>8244</v>
      </c>
      <c r="C806" s="892" t="s">
        <v>7499</v>
      </c>
      <c r="D806" s="893">
        <v>1239680</v>
      </c>
      <c r="E806" s="893">
        <v>297300</v>
      </c>
      <c r="F806" s="893">
        <v>296796.11</v>
      </c>
      <c r="G806" s="893">
        <v>296796.11</v>
      </c>
      <c r="H806" s="894">
        <f t="shared" si="12"/>
        <v>99.830511268079377</v>
      </c>
      <c r="I806" s="892" t="s">
        <v>7489</v>
      </c>
      <c r="J806" s="894">
        <v>90</v>
      </c>
      <c r="K806" s="875"/>
    </row>
    <row r="807" spans="1:11" ht="22.5" customHeight="1">
      <c r="A807" s="890" t="s">
        <v>8416</v>
      </c>
      <c r="B807" s="891" t="s">
        <v>8244</v>
      </c>
      <c r="C807" s="892" t="s">
        <v>7499</v>
      </c>
      <c r="D807" s="893">
        <v>4350000</v>
      </c>
      <c r="E807" s="893">
        <v>4350000</v>
      </c>
      <c r="F807" s="893">
        <v>1775824.68</v>
      </c>
      <c r="G807" s="893">
        <v>1775824.68</v>
      </c>
      <c r="H807" s="894">
        <f t="shared" si="12"/>
        <v>40.823555862068964</v>
      </c>
      <c r="I807" s="892" t="s">
        <v>7489</v>
      </c>
      <c r="J807" s="894">
        <v>10</v>
      </c>
      <c r="K807" s="875"/>
    </row>
    <row r="808" spans="1:11" ht="22.5" customHeight="1">
      <c r="A808" s="890" t="s">
        <v>8304</v>
      </c>
      <c r="B808" s="891" t="s">
        <v>8244</v>
      </c>
      <c r="C808" s="892" t="s">
        <v>7499</v>
      </c>
      <c r="D808" s="893">
        <v>6183106</v>
      </c>
      <c r="E808" s="893">
        <v>6183106</v>
      </c>
      <c r="F808" s="893">
        <v>5482139.6900000004</v>
      </c>
      <c r="G808" s="893">
        <v>5482139.6900000004</v>
      </c>
      <c r="H808" s="894">
        <f t="shared" si="12"/>
        <v>88.663200824957556</v>
      </c>
      <c r="I808" s="892" t="s">
        <v>7489</v>
      </c>
      <c r="J808" s="894">
        <v>85</v>
      </c>
      <c r="K808" s="875"/>
    </row>
    <row r="809" spans="1:11" ht="22.5" customHeight="1">
      <c r="A809" s="890" t="s">
        <v>8418</v>
      </c>
      <c r="B809" s="891" t="s">
        <v>8027</v>
      </c>
      <c r="C809" s="892" t="s">
        <v>7492</v>
      </c>
      <c r="D809" s="893">
        <v>1999210.71</v>
      </c>
      <c r="E809" s="893">
        <v>1999210.71</v>
      </c>
      <c r="F809" s="893">
        <v>1999210.71</v>
      </c>
      <c r="G809" s="893">
        <v>1999210.71</v>
      </c>
      <c r="H809" s="894">
        <f t="shared" si="12"/>
        <v>100</v>
      </c>
      <c r="I809" s="892" t="s">
        <v>7489</v>
      </c>
      <c r="J809" s="894">
        <v>100</v>
      </c>
      <c r="K809" s="875"/>
    </row>
    <row r="810" spans="1:11" ht="22.5" customHeight="1">
      <c r="A810" s="890" t="s">
        <v>8419</v>
      </c>
      <c r="B810" s="891" t="s">
        <v>8244</v>
      </c>
      <c r="C810" s="892" t="s">
        <v>7499</v>
      </c>
      <c r="D810" s="893">
        <v>4384821</v>
      </c>
      <c r="E810" s="893">
        <v>92801453.950000003</v>
      </c>
      <c r="F810" s="893">
        <v>92783557.329999998</v>
      </c>
      <c r="G810" s="893">
        <v>92783557.329999998</v>
      </c>
      <c r="H810" s="894">
        <f t="shared" si="12"/>
        <v>99.980715151284542</v>
      </c>
      <c r="I810" s="892" t="s">
        <v>7489</v>
      </c>
      <c r="J810" s="894">
        <v>95</v>
      </c>
      <c r="K810" s="875"/>
    </row>
    <row r="811" spans="1:11" ht="22.5" customHeight="1">
      <c r="A811" s="890" t="s">
        <v>8245</v>
      </c>
      <c r="B811" s="891" t="s">
        <v>8244</v>
      </c>
      <c r="C811" s="892" t="s">
        <v>7499</v>
      </c>
      <c r="D811" s="893">
        <v>30262</v>
      </c>
      <c r="E811" s="893">
        <v>28309700.84</v>
      </c>
      <c r="F811" s="893">
        <v>28309700.84</v>
      </c>
      <c r="G811" s="893">
        <v>28309700.84</v>
      </c>
      <c r="H811" s="894">
        <f t="shared" si="12"/>
        <v>100</v>
      </c>
      <c r="I811" s="892" t="s">
        <v>7489</v>
      </c>
      <c r="J811" s="894">
        <v>100</v>
      </c>
      <c r="K811" s="875"/>
    </row>
    <row r="812" spans="1:11" ht="22.5" customHeight="1">
      <c r="A812" s="890" t="s">
        <v>8420</v>
      </c>
      <c r="B812" s="891" t="s">
        <v>8244</v>
      </c>
      <c r="C812" s="892" t="s">
        <v>7488</v>
      </c>
      <c r="D812" s="893">
        <v>1969173.92</v>
      </c>
      <c r="E812" s="893">
        <v>1969173.92</v>
      </c>
      <c r="F812" s="893">
        <v>1969173.92</v>
      </c>
      <c r="G812" s="893">
        <v>1969173.92</v>
      </c>
      <c r="H812" s="894">
        <f t="shared" si="12"/>
        <v>100</v>
      </c>
      <c r="I812" s="892" t="s">
        <v>7520</v>
      </c>
      <c r="J812" s="894">
        <v>100</v>
      </c>
      <c r="K812" s="875"/>
    </row>
    <row r="813" spans="1:11" ht="33.75" customHeight="1">
      <c r="A813" s="890" t="s">
        <v>8421</v>
      </c>
      <c r="B813" s="891" t="s">
        <v>7495</v>
      </c>
      <c r="C813" s="892" t="s">
        <v>7492</v>
      </c>
      <c r="D813" s="893">
        <v>539157.53</v>
      </c>
      <c r="E813" s="893">
        <v>548452.53</v>
      </c>
      <c r="F813" s="893">
        <v>286981.34000000003</v>
      </c>
      <c r="G813" s="893">
        <v>286981.34000000003</v>
      </c>
      <c r="H813" s="894">
        <f t="shared" si="12"/>
        <v>52.325647946231555</v>
      </c>
      <c r="I813" s="892" t="s">
        <v>7489</v>
      </c>
      <c r="J813" s="894">
        <v>100</v>
      </c>
      <c r="K813" s="875"/>
    </row>
    <row r="814" spans="1:11" ht="33.75" customHeight="1">
      <c r="A814" s="890" t="s">
        <v>8422</v>
      </c>
      <c r="B814" s="891" t="s">
        <v>7495</v>
      </c>
      <c r="C814" s="892" t="s">
        <v>7492</v>
      </c>
      <c r="D814" s="893">
        <v>1623954.95</v>
      </c>
      <c r="E814" s="893">
        <v>1651953.95</v>
      </c>
      <c r="F814" s="893">
        <v>498764.48</v>
      </c>
      <c r="G814" s="893">
        <v>498764.48</v>
      </c>
      <c r="H814" s="894">
        <f t="shared" si="12"/>
        <v>30.192396101598352</v>
      </c>
      <c r="I814" s="892" t="s">
        <v>7489</v>
      </c>
      <c r="J814" s="894">
        <v>0</v>
      </c>
      <c r="K814" s="875"/>
    </row>
    <row r="815" spans="1:11" ht="22.5" customHeight="1">
      <c r="A815" s="890" t="s">
        <v>8423</v>
      </c>
      <c r="B815" s="891" t="s">
        <v>8062</v>
      </c>
      <c r="C815" s="892" t="s">
        <v>7492</v>
      </c>
      <c r="D815" s="893">
        <v>1597931.8</v>
      </c>
      <c r="E815" s="893">
        <v>1625481.8</v>
      </c>
      <c r="F815" s="893">
        <v>698604.58</v>
      </c>
      <c r="G815" s="893">
        <v>698604.58</v>
      </c>
      <c r="H815" s="894">
        <f t="shared" si="12"/>
        <v>42.978308339102902</v>
      </c>
      <c r="I815" s="892" t="s">
        <v>7489</v>
      </c>
      <c r="J815" s="894">
        <v>100</v>
      </c>
      <c r="K815" s="875"/>
    </row>
    <row r="816" spans="1:11" ht="22.5" customHeight="1">
      <c r="A816" s="890" t="s">
        <v>8424</v>
      </c>
      <c r="B816" s="891" t="s">
        <v>8425</v>
      </c>
      <c r="C816" s="892" t="s">
        <v>7492</v>
      </c>
      <c r="D816" s="893">
        <v>1063294.81</v>
      </c>
      <c r="E816" s="893">
        <v>1081626.81</v>
      </c>
      <c r="F816" s="893">
        <v>495876.71</v>
      </c>
      <c r="G816" s="893">
        <v>495876.71</v>
      </c>
      <c r="H816" s="894">
        <f t="shared" si="12"/>
        <v>45.845452924747676</v>
      </c>
      <c r="I816" s="892" t="s">
        <v>7489</v>
      </c>
      <c r="J816" s="894">
        <v>80</v>
      </c>
      <c r="K816" s="875"/>
    </row>
    <row r="817" spans="1:11" ht="22.5" customHeight="1">
      <c r="A817" s="890" t="s">
        <v>8426</v>
      </c>
      <c r="B817" s="891" t="s">
        <v>8427</v>
      </c>
      <c r="C817" s="892" t="s">
        <v>7492</v>
      </c>
      <c r="D817" s="893">
        <v>1063294.81</v>
      </c>
      <c r="E817" s="893">
        <v>1081626.81</v>
      </c>
      <c r="F817" s="893">
        <v>492717.91</v>
      </c>
      <c r="G817" s="893">
        <v>492717.91</v>
      </c>
      <c r="H817" s="894">
        <f t="shared" si="12"/>
        <v>45.553411347117027</v>
      </c>
      <c r="I817" s="892" t="s">
        <v>7489</v>
      </c>
      <c r="J817" s="894">
        <v>100</v>
      </c>
      <c r="K817" s="875"/>
    </row>
    <row r="818" spans="1:11" ht="22.5" customHeight="1">
      <c r="A818" s="890" t="s">
        <v>8428</v>
      </c>
      <c r="B818" s="891" t="s">
        <v>8333</v>
      </c>
      <c r="C818" s="892" t="s">
        <v>7492</v>
      </c>
      <c r="D818" s="893">
        <v>6262267.9199999999</v>
      </c>
      <c r="E818" s="893">
        <v>6370238</v>
      </c>
      <c r="F818" s="893">
        <v>5441266.25</v>
      </c>
      <c r="G818" s="893">
        <v>5441266.25</v>
      </c>
      <c r="H818" s="894">
        <f t="shared" si="12"/>
        <v>85.417000903262945</v>
      </c>
      <c r="I818" s="892" t="s">
        <v>7551</v>
      </c>
      <c r="J818" s="894">
        <v>85</v>
      </c>
      <c r="K818" s="875"/>
    </row>
    <row r="819" spans="1:11" ht="22.5" customHeight="1">
      <c r="A819" s="890" t="s">
        <v>8196</v>
      </c>
      <c r="B819" s="891" t="s">
        <v>8429</v>
      </c>
      <c r="C819" s="892" t="s">
        <v>7492</v>
      </c>
      <c r="D819" s="893">
        <v>1278598.8999999999</v>
      </c>
      <c r="E819" s="893">
        <v>1300643.71</v>
      </c>
      <c r="F819" s="893">
        <v>387054.19</v>
      </c>
      <c r="G819" s="893">
        <v>387054.19</v>
      </c>
      <c r="H819" s="894">
        <f t="shared" si="12"/>
        <v>29.758663884977388</v>
      </c>
      <c r="I819" s="892" t="s">
        <v>7551</v>
      </c>
      <c r="J819" s="894">
        <v>100</v>
      </c>
      <c r="K819" s="875"/>
    </row>
    <row r="820" spans="1:11" ht="22.5" customHeight="1">
      <c r="A820" s="890" t="s">
        <v>8430</v>
      </c>
      <c r="B820" s="891" t="s">
        <v>7511</v>
      </c>
      <c r="C820" s="892" t="s">
        <v>7492</v>
      </c>
      <c r="D820" s="893">
        <v>1688461.86</v>
      </c>
      <c r="E820" s="893">
        <v>1717572.86</v>
      </c>
      <c r="F820" s="893">
        <v>1688444.45</v>
      </c>
      <c r="G820" s="893">
        <v>1688444.45</v>
      </c>
      <c r="H820" s="894">
        <f t="shared" si="12"/>
        <v>98.304094651332576</v>
      </c>
      <c r="I820" s="892" t="s">
        <v>7489</v>
      </c>
      <c r="J820" s="894">
        <v>100</v>
      </c>
      <c r="K820" s="875"/>
    </row>
    <row r="821" spans="1:11" ht="22.5" customHeight="1">
      <c r="A821" s="890" t="s">
        <v>8431</v>
      </c>
      <c r="B821" s="891" t="s">
        <v>7511</v>
      </c>
      <c r="C821" s="892" t="s">
        <v>7492</v>
      </c>
      <c r="D821" s="893">
        <v>1704232.64</v>
      </c>
      <c r="E821" s="893">
        <v>1733615.64</v>
      </c>
      <c r="F821" s="893">
        <v>1703632</v>
      </c>
      <c r="G821" s="893">
        <v>1703632</v>
      </c>
      <c r="H821" s="894">
        <f t="shared" si="12"/>
        <v>98.270456304835832</v>
      </c>
      <c r="I821" s="892" t="s">
        <v>7489</v>
      </c>
      <c r="J821" s="894">
        <v>80</v>
      </c>
      <c r="K821" s="875"/>
    </row>
    <row r="822" spans="1:11" ht="22.5" customHeight="1">
      <c r="A822" s="890" t="s">
        <v>8432</v>
      </c>
      <c r="B822" s="891" t="s">
        <v>7498</v>
      </c>
      <c r="C822" s="892" t="s">
        <v>7492</v>
      </c>
      <c r="D822" s="893">
        <v>4242972.32</v>
      </c>
      <c r="E822" s="893">
        <v>4316127</v>
      </c>
      <c r="F822" s="893">
        <v>4192686.77</v>
      </c>
      <c r="G822" s="893">
        <v>4192686.77</v>
      </c>
      <c r="H822" s="894">
        <f t="shared" si="12"/>
        <v>97.140023219891347</v>
      </c>
      <c r="I822" s="892" t="s">
        <v>7489</v>
      </c>
      <c r="J822" s="894">
        <v>100</v>
      </c>
      <c r="K822" s="875"/>
    </row>
    <row r="823" spans="1:11" ht="22.5" customHeight="1">
      <c r="A823" s="890" t="s">
        <v>8372</v>
      </c>
      <c r="B823" s="891" t="s">
        <v>7938</v>
      </c>
      <c r="C823" s="892" t="s">
        <v>7492</v>
      </c>
      <c r="D823" s="893">
        <v>168373.42</v>
      </c>
      <c r="E823" s="893">
        <v>171276.41</v>
      </c>
      <c r="F823" s="893">
        <v>168158.7</v>
      </c>
      <c r="G823" s="893">
        <v>168158.7</v>
      </c>
      <c r="H823" s="894">
        <f t="shared" si="12"/>
        <v>98.179720137758622</v>
      </c>
      <c r="I823" s="892" t="s">
        <v>7489</v>
      </c>
      <c r="J823" s="894">
        <v>100</v>
      </c>
      <c r="K823" s="875"/>
    </row>
    <row r="824" spans="1:11" ht="22.5" customHeight="1">
      <c r="A824" s="890" t="s">
        <v>8433</v>
      </c>
      <c r="B824" s="891" t="s">
        <v>8425</v>
      </c>
      <c r="C824" s="892" t="s">
        <v>7492</v>
      </c>
      <c r="D824" s="893">
        <v>459000.02</v>
      </c>
      <c r="E824" s="893">
        <v>466914.02</v>
      </c>
      <c r="F824" s="893">
        <v>418166.48</v>
      </c>
      <c r="G824" s="893">
        <v>418166.48</v>
      </c>
      <c r="H824" s="894">
        <f t="shared" si="12"/>
        <v>89.559632413693635</v>
      </c>
      <c r="I824" s="892" t="s">
        <v>7489</v>
      </c>
      <c r="J824" s="894">
        <v>80</v>
      </c>
      <c r="K824" s="875"/>
    </row>
    <row r="825" spans="1:11" ht="22.5" customHeight="1">
      <c r="A825" s="890" t="s">
        <v>8434</v>
      </c>
      <c r="B825" s="891" t="s">
        <v>7692</v>
      </c>
      <c r="C825" s="892" t="s">
        <v>7492</v>
      </c>
      <c r="D825" s="893">
        <v>70337.039999999994</v>
      </c>
      <c r="E825" s="893">
        <v>70337.039999999994</v>
      </c>
      <c r="F825" s="893">
        <v>1189.95</v>
      </c>
      <c r="G825" s="893">
        <v>1189.95</v>
      </c>
      <c r="H825" s="894">
        <f t="shared" si="12"/>
        <v>1.691782878551614</v>
      </c>
      <c r="I825" s="892" t="s">
        <v>7489</v>
      </c>
      <c r="J825" s="894">
        <v>100</v>
      </c>
      <c r="K825" s="875"/>
    </row>
    <row r="826" spans="1:11" ht="22.5" customHeight="1">
      <c r="A826" s="890" t="s">
        <v>8435</v>
      </c>
      <c r="B826" s="891" t="s">
        <v>7660</v>
      </c>
      <c r="C826" s="892" t="s">
        <v>7492</v>
      </c>
      <c r="D826" s="893">
        <v>70337.039999999994</v>
      </c>
      <c r="E826" s="893">
        <v>70337.039999999994</v>
      </c>
      <c r="F826" s="893">
        <v>1191.98</v>
      </c>
      <c r="G826" s="893">
        <v>1191.98</v>
      </c>
      <c r="H826" s="894">
        <f t="shared" si="12"/>
        <v>1.6946689823740098</v>
      </c>
      <c r="I826" s="892" t="s">
        <v>7489</v>
      </c>
      <c r="J826" s="894">
        <v>100</v>
      </c>
      <c r="K826" s="875"/>
    </row>
    <row r="827" spans="1:11" ht="22.5" customHeight="1">
      <c r="A827" s="890" t="s">
        <v>8434</v>
      </c>
      <c r="B827" s="891" t="s">
        <v>7660</v>
      </c>
      <c r="C827" s="892" t="s">
        <v>7492</v>
      </c>
      <c r="D827" s="893">
        <v>70337.039999999994</v>
      </c>
      <c r="E827" s="893">
        <v>70337.039999999994</v>
      </c>
      <c r="F827" s="893">
        <v>1190.73</v>
      </c>
      <c r="G827" s="893">
        <v>1190.73</v>
      </c>
      <c r="H827" s="894">
        <f t="shared" si="12"/>
        <v>1.6928918248479041</v>
      </c>
      <c r="I827" s="892" t="s">
        <v>7489</v>
      </c>
      <c r="J827" s="894">
        <v>100</v>
      </c>
      <c r="K827" s="875"/>
    </row>
    <row r="828" spans="1:11" ht="22.5" customHeight="1">
      <c r="A828" s="890" t="s">
        <v>8372</v>
      </c>
      <c r="B828" s="891" t="s">
        <v>7660</v>
      </c>
      <c r="C828" s="892" t="s">
        <v>7492</v>
      </c>
      <c r="D828" s="893">
        <v>281348.15000000002</v>
      </c>
      <c r="E828" s="893">
        <v>281348.15000000002</v>
      </c>
      <c r="F828" s="893">
        <v>261915.59</v>
      </c>
      <c r="G828" s="893">
        <v>261915.59</v>
      </c>
      <c r="H828" s="894">
        <f t="shared" si="12"/>
        <v>93.093055703405184</v>
      </c>
      <c r="I828" s="892" t="s">
        <v>7489</v>
      </c>
      <c r="J828" s="894">
        <v>100</v>
      </c>
      <c r="K828" s="875"/>
    </row>
    <row r="829" spans="1:11" ht="22.5" customHeight="1">
      <c r="A829" s="890" t="s">
        <v>8436</v>
      </c>
      <c r="B829" s="891" t="s">
        <v>7904</v>
      </c>
      <c r="C829" s="892" t="s">
        <v>7492</v>
      </c>
      <c r="D829" s="893">
        <v>281348.15000000002</v>
      </c>
      <c r="E829" s="893">
        <v>281348.15000000002</v>
      </c>
      <c r="F829" s="893">
        <v>260772.09</v>
      </c>
      <c r="G829" s="893">
        <v>260772.09</v>
      </c>
      <c r="H829" s="894">
        <f t="shared" si="12"/>
        <v>92.686619762738786</v>
      </c>
      <c r="I829" s="892" t="s">
        <v>7489</v>
      </c>
      <c r="J829" s="894">
        <v>100</v>
      </c>
      <c r="K829" s="875"/>
    </row>
    <row r="830" spans="1:11" ht="22.5" customHeight="1">
      <c r="A830" s="890" t="s">
        <v>8372</v>
      </c>
      <c r="B830" s="891" t="s">
        <v>7660</v>
      </c>
      <c r="C830" s="892" t="s">
        <v>7492</v>
      </c>
      <c r="D830" s="893">
        <v>703370.38</v>
      </c>
      <c r="E830" s="893">
        <v>703370.38</v>
      </c>
      <c r="F830" s="893">
        <v>656476.88</v>
      </c>
      <c r="G830" s="893">
        <v>656476.88</v>
      </c>
      <c r="H830" s="894">
        <f t="shared" si="12"/>
        <v>93.33302889439274</v>
      </c>
      <c r="I830" s="892" t="s">
        <v>7489</v>
      </c>
      <c r="J830" s="894">
        <v>100</v>
      </c>
      <c r="K830" s="875"/>
    </row>
    <row r="831" spans="1:11" ht="22.5" customHeight="1">
      <c r="A831" s="890" t="s">
        <v>8423</v>
      </c>
      <c r="B831" s="891" t="s">
        <v>8437</v>
      </c>
      <c r="C831" s="892" t="s">
        <v>7492</v>
      </c>
      <c r="D831" s="893">
        <v>1063294.81</v>
      </c>
      <c r="E831" s="893">
        <v>1081626.81</v>
      </c>
      <c r="F831" s="893">
        <v>258894.68</v>
      </c>
      <c r="G831" s="893">
        <v>258894.68</v>
      </c>
      <c r="H831" s="894">
        <f t="shared" si="12"/>
        <v>23.935675189116289</v>
      </c>
      <c r="I831" s="892" t="s">
        <v>7489</v>
      </c>
      <c r="J831" s="894">
        <v>0</v>
      </c>
      <c r="K831" s="875"/>
    </row>
    <row r="832" spans="1:11" ht="11.25" customHeight="1">
      <c r="A832" s="890" t="s">
        <v>8438</v>
      </c>
      <c r="B832" s="891" t="s">
        <v>7733</v>
      </c>
      <c r="C832" s="892" t="s">
        <v>7492</v>
      </c>
      <c r="D832" s="893">
        <v>2165646</v>
      </c>
      <c r="E832" s="893"/>
      <c r="F832" s="893"/>
      <c r="G832" s="893"/>
      <c r="H832" s="894">
        <f t="shared" si="12"/>
        <v>0</v>
      </c>
      <c r="I832" s="892" t="s">
        <v>7489</v>
      </c>
      <c r="J832" s="894"/>
      <c r="K832" s="875"/>
    </row>
    <row r="833" spans="1:11" ht="33.75" customHeight="1">
      <c r="A833" s="890" t="s">
        <v>8439</v>
      </c>
      <c r="B833" s="891" t="s">
        <v>8244</v>
      </c>
      <c r="C833" s="892" t="s">
        <v>7499</v>
      </c>
      <c r="D833" s="893">
        <v>31545000</v>
      </c>
      <c r="E833" s="893">
        <v>31545000</v>
      </c>
      <c r="F833" s="893">
        <v>31543959.510000002</v>
      </c>
      <c r="G833" s="893">
        <v>31543959.510000002</v>
      </c>
      <c r="H833" s="894">
        <f t="shared" si="12"/>
        <v>99.996701569186882</v>
      </c>
      <c r="I833" s="892" t="s">
        <v>7489</v>
      </c>
      <c r="J833" s="894">
        <v>92</v>
      </c>
      <c r="K833" s="875"/>
    </row>
    <row r="834" spans="1:11" ht="22.5" customHeight="1">
      <c r="A834" s="890" t="s">
        <v>8440</v>
      </c>
      <c r="B834" s="891" t="s">
        <v>7573</v>
      </c>
      <c r="C834" s="892" t="s">
        <v>7492</v>
      </c>
      <c r="D834" s="893">
        <v>11000000</v>
      </c>
      <c r="E834" s="893">
        <v>11000000</v>
      </c>
      <c r="F834" s="893">
        <v>11000000</v>
      </c>
      <c r="G834" s="893">
        <v>11000000</v>
      </c>
      <c r="H834" s="894">
        <f t="shared" si="12"/>
        <v>100</v>
      </c>
      <c r="I834" s="892" t="s">
        <v>7489</v>
      </c>
      <c r="J834" s="894">
        <v>98</v>
      </c>
      <c r="K834" s="875"/>
    </row>
    <row r="835" spans="1:11" ht="22.5" customHeight="1">
      <c r="A835" s="890" t="s">
        <v>8441</v>
      </c>
      <c r="B835" s="891" t="s">
        <v>8442</v>
      </c>
      <c r="C835" s="892" t="s">
        <v>7492</v>
      </c>
      <c r="D835" s="893">
        <v>200000</v>
      </c>
      <c r="E835" s="893"/>
      <c r="F835" s="893"/>
      <c r="G835" s="893"/>
      <c r="H835" s="894">
        <f t="shared" si="12"/>
        <v>0</v>
      </c>
      <c r="I835" s="892" t="s">
        <v>7489</v>
      </c>
      <c r="J835" s="894"/>
      <c r="K835" s="875"/>
    </row>
    <row r="836" spans="1:11" ht="22.5" customHeight="1">
      <c r="A836" s="890" t="s">
        <v>8443</v>
      </c>
      <c r="B836" s="891" t="s">
        <v>8444</v>
      </c>
      <c r="C836" s="892" t="s">
        <v>7492</v>
      </c>
      <c r="D836" s="893">
        <v>729001.63</v>
      </c>
      <c r="E836" s="893">
        <v>729001.63</v>
      </c>
      <c r="F836" s="893">
        <v>616210.57999999996</v>
      </c>
      <c r="G836" s="893">
        <v>616210.57999999996</v>
      </c>
      <c r="H836" s="894">
        <f t="shared" ref="H836:H899" si="13">IF(ISERROR(F836/E836),0,((F836/E836)*100))</f>
        <v>84.528011274817032</v>
      </c>
      <c r="I836" s="892" t="s">
        <v>7489</v>
      </c>
      <c r="J836" s="894">
        <v>95</v>
      </c>
      <c r="K836" s="875"/>
    </row>
    <row r="837" spans="1:11" ht="33.75" customHeight="1">
      <c r="A837" s="890" t="s">
        <v>8445</v>
      </c>
      <c r="B837" s="891" t="s">
        <v>7835</v>
      </c>
      <c r="C837" s="892" t="s">
        <v>7492</v>
      </c>
      <c r="D837" s="893">
        <v>5629762</v>
      </c>
      <c r="E837" s="893">
        <v>5629762</v>
      </c>
      <c r="F837" s="893">
        <v>3547992.28</v>
      </c>
      <c r="G837" s="893">
        <v>3547992.28</v>
      </c>
      <c r="H837" s="894">
        <f t="shared" si="13"/>
        <v>63.022065231176725</v>
      </c>
      <c r="I837" s="892" t="s">
        <v>7551</v>
      </c>
      <c r="J837" s="894">
        <v>95</v>
      </c>
      <c r="K837" s="875"/>
    </row>
    <row r="838" spans="1:11" ht="22.5" customHeight="1">
      <c r="A838" s="890" t="s">
        <v>8196</v>
      </c>
      <c r="B838" s="891" t="s">
        <v>8444</v>
      </c>
      <c r="C838" s="892" t="s">
        <v>7492</v>
      </c>
      <c r="D838" s="893">
        <v>1170357.6100000001</v>
      </c>
      <c r="E838" s="893">
        <v>1170357.6100000001</v>
      </c>
      <c r="F838" s="893">
        <v>982673.51</v>
      </c>
      <c r="G838" s="893">
        <v>982673.51</v>
      </c>
      <c r="H838" s="894">
        <f t="shared" si="13"/>
        <v>83.963525473209842</v>
      </c>
      <c r="I838" s="892" t="s">
        <v>7551</v>
      </c>
      <c r="J838" s="894">
        <v>100</v>
      </c>
      <c r="K838" s="875"/>
    </row>
    <row r="839" spans="1:11" ht="22.5" customHeight="1">
      <c r="A839" s="890" t="s">
        <v>8446</v>
      </c>
      <c r="B839" s="891" t="s">
        <v>8333</v>
      </c>
      <c r="C839" s="892" t="s">
        <v>7492</v>
      </c>
      <c r="D839" s="893">
        <v>7279210.4100000001</v>
      </c>
      <c r="E839" s="893">
        <v>7279210.4100000001</v>
      </c>
      <c r="F839" s="893">
        <v>6647577.2699999996</v>
      </c>
      <c r="G839" s="893">
        <v>6647577.2699999996</v>
      </c>
      <c r="H839" s="894">
        <f t="shared" si="13"/>
        <v>91.322779471626774</v>
      </c>
      <c r="I839" s="892" t="s">
        <v>7551</v>
      </c>
      <c r="J839" s="894">
        <v>100</v>
      </c>
      <c r="K839" s="875"/>
    </row>
    <row r="840" spans="1:11" ht="22.5" customHeight="1">
      <c r="A840" s="890" t="s">
        <v>8447</v>
      </c>
      <c r="B840" s="891" t="s">
        <v>8062</v>
      </c>
      <c r="C840" s="892" t="s">
        <v>7492</v>
      </c>
      <c r="D840" s="893">
        <v>172130.11</v>
      </c>
      <c r="E840" s="893">
        <v>172130.11</v>
      </c>
      <c r="F840" s="893">
        <v>50731.15</v>
      </c>
      <c r="G840" s="893">
        <v>50731.15</v>
      </c>
      <c r="H840" s="894">
        <f t="shared" si="13"/>
        <v>29.472560030316604</v>
      </c>
      <c r="I840" s="892" t="s">
        <v>7551</v>
      </c>
      <c r="J840" s="894">
        <v>90</v>
      </c>
      <c r="K840" s="875"/>
    </row>
    <row r="841" spans="1:11" ht="22.5" customHeight="1">
      <c r="A841" s="890" t="s">
        <v>8448</v>
      </c>
      <c r="B841" s="891" t="s">
        <v>8410</v>
      </c>
      <c r="C841" s="892" t="s">
        <v>7492</v>
      </c>
      <c r="D841" s="893">
        <v>4500000</v>
      </c>
      <c r="E841" s="893">
        <v>4500000</v>
      </c>
      <c r="F841" s="893">
        <v>4449625.08</v>
      </c>
      <c r="G841" s="893">
        <v>4449625.08</v>
      </c>
      <c r="H841" s="894">
        <f t="shared" si="13"/>
        <v>98.880557333333329</v>
      </c>
      <c r="I841" s="892" t="s">
        <v>7489</v>
      </c>
      <c r="J841" s="894">
        <v>100</v>
      </c>
      <c r="K841" s="875"/>
    </row>
    <row r="842" spans="1:11" ht="22.5" customHeight="1">
      <c r="A842" s="890" t="s">
        <v>8449</v>
      </c>
      <c r="B842" s="891" t="s">
        <v>8410</v>
      </c>
      <c r="C842" s="892" t="s">
        <v>7492</v>
      </c>
      <c r="D842" s="893">
        <v>2800000</v>
      </c>
      <c r="E842" s="893">
        <v>2800000</v>
      </c>
      <c r="F842" s="893">
        <v>2799559.01</v>
      </c>
      <c r="G842" s="893">
        <v>2799559.01</v>
      </c>
      <c r="H842" s="894">
        <f t="shared" si="13"/>
        <v>99.984250357142841</v>
      </c>
      <c r="I842" s="892" t="s">
        <v>7489</v>
      </c>
      <c r="J842" s="894">
        <v>100</v>
      </c>
      <c r="K842" s="875"/>
    </row>
    <row r="843" spans="1:11" ht="22.5" customHeight="1">
      <c r="A843" s="890" t="s">
        <v>8450</v>
      </c>
      <c r="B843" s="891" t="s">
        <v>8158</v>
      </c>
      <c r="C843" s="892" t="s">
        <v>7492</v>
      </c>
      <c r="D843" s="893">
        <v>2050000</v>
      </c>
      <c r="E843" s="893">
        <v>2050000</v>
      </c>
      <c r="F843" s="893">
        <v>0</v>
      </c>
      <c r="G843" s="893">
        <v>0</v>
      </c>
      <c r="H843" s="894">
        <f t="shared" si="13"/>
        <v>0</v>
      </c>
      <c r="I843" s="892" t="s">
        <v>7489</v>
      </c>
      <c r="J843" s="894">
        <v>10</v>
      </c>
      <c r="K843" s="875"/>
    </row>
    <row r="844" spans="1:11" ht="22.5" customHeight="1">
      <c r="A844" s="890" t="s">
        <v>8451</v>
      </c>
      <c r="B844" s="891" t="s">
        <v>8313</v>
      </c>
      <c r="C844" s="892" t="s">
        <v>7492</v>
      </c>
      <c r="D844" s="893">
        <v>200000</v>
      </c>
      <c r="E844" s="893">
        <v>198758.69</v>
      </c>
      <c r="F844" s="893">
        <v>198758.69</v>
      </c>
      <c r="G844" s="893">
        <v>198758.69</v>
      </c>
      <c r="H844" s="894">
        <f t="shared" si="13"/>
        <v>100</v>
      </c>
      <c r="I844" s="892" t="s">
        <v>7489</v>
      </c>
      <c r="J844" s="894">
        <v>100</v>
      </c>
      <c r="K844" s="875"/>
    </row>
    <row r="845" spans="1:11" ht="22.5" customHeight="1">
      <c r="A845" s="890" t="s">
        <v>8452</v>
      </c>
      <c r="B845" s="891" t="s">
        <v>8453</v>
      </c>
      <c r="C845" s="892" t="s">
        <v>7492</v>
      </c>
      <c r="D845" s="893">
        <v>607736.41</v>
      </c>
      <c r="E845" s="893">
        <v>607736.41</v>
      </c>
      <c r="F845" s="893">
        <v>550517.46</v>
      </c>
      <c r="G845" s="893">
        <v>550517.46</v>
      </c>
      <c r="H845" s="894">
        <f t="shared" si="13"/>
        <v>90.584906703220227</v>
      </c>
      <c r="I845" s="892" t="s">
        <v>7551</v>
      </c>
      <c r="J845" s="894">
        <v>100</v>
      </c>
      <c r="K845" s="875"/>
    </row>
    <row r="846" spans="1:11" ht="22.5" customHeight="1">
      <c r="A846" s="890" t="s">
        <v>8454</v>
      </c>
      <c r="B846" s="891" t="s">
        <v>8313</v>
      </c>
      <c r="C846" s="892" t="s">
        <v>7492</v>
      </c>
      <c r="D846" s="893">
        <v>500000</v>
      </c>
      <c r="E846" s="893">
        <v>488053.82</v>
      </c>
      <c r="F846" s="893">
        <v>488053.82</v>
      </c>
      <c r="G846" s="893">
        <v>488053.82</v>
      </c>
      <c r="H846" s="894">
        <f t="shared" si="13"/>
        <v>100</v>
      </c>
      <c r="I846" s="892" t="s">
        <v>7489</v>
      </c>
      <c r="J846" s="894">
        <v>100</v>
      </c>
      <c r="K846" s="875"/>
    </row>
    <row r="847" spans="1:11" ht="22.5" customHeight="1">
      <c r="A847" s="890" t="s">
        <v>8455</v>
      </c>
      <c r="B847" s="891" t="s">
        <v>8313</v>
      </c>
      <c r="C847" s="892" t="s">
        <v>7492</v>
      </c>
      <c r="D847" s="893">
        <v>1000000</v>
      </c>
      <c r="E847" s="893">
        <v>950858.79</v>
      </c>
      <c r="F847" s="893">
        <v>950858.79</v>
      </c>
      <c r="G847" s="893">
        <v>950858.79</v>
      </c>
      <c r="H847" s="894">
        <f t="shared" si="13"/>
        <v>100</v>
      </c>
      <c r="I847" s="892" t="s">
        <v>7489</v>
      </c>
      <c r="J847" s="894">
        <v>100</v>
      </c>
      <c r="K847" s="875"/>
    </row>
    <row r="848" spans="1:11" ht="22.5" customHeight="1">
      <c r="A848" s="890" t="s">
        <v>8456</v>
      </c>
      <c r="B848" s="891" t="s">
        <v>7660</v>
      </c>
      <c r="C848" s="892" t="s">
        <v>7492</v>
      </c>
      <c r="D848" s="893">
        <v>249800</v>
      </c>
      <c r="E848" s="893">
        <v>249749.07</v>
      </c>
      <c r="F848" s="893">
        <v>248672.57</v>
      </c>
      <c r="G848" s="893">
        <v>248672.57</v>
      </c>
      <c r="H848" s="894">
        <f t="shared" si="13"/>
        <v>99.568967363922511</v>
      </c>
      <c r="I848" s="892" t="s">
        <v>7551</v>
      </c>
      <c r="J848" s="894">
        <v>100</v>
      </c>
      <c r="K848" s="875"/>
    </row>
    <row r="849" spans="1:11" ht="33.75" customHeight="1">
      <c r="A849" s="890" t="s">
        <v>8457</v>
      </c>
      <c r="B849" s="891" t="s">
        <v>7620</v>
      </c>
      <c r="C849" s="892" t="s">
        <v>7492</v>
      </c>
      <c r="D849" s="893">
        <v>759887</v>
      </c>
      <c r="E849" s="893">
        <v>759887</v>
      </c>
      <c r="F849" s="893">
        <v>753079.7</v>
      </c>
      <c r="G849" s="893">
        <v>753079.7</v>
      </c>
      <c r="H849" s="894">
        <f t="shared" si="13"/>
        <v>99.104169435718731</v>
      </c>
      <c r="I849" s="892" t="s">
        <v>7527</v>
      </c>
      <c r="J849" s="894">
        <v>85</v>
      </c>
      <c r="K849" s="875"/>
    </row>
    <row r="850" spans="1:11" ht="33.75" customHeight="1">
      <c r="A850" s="890" t="s">
        <v>8458</v>
      </c>
      <c r="B850" s="891" t="s">
        <v>7498</v>
      </c>
      <c r="C850" s="892" t="s">
        <v>7492</v>
      </c>
      <c r="D850" s="893">
        <v>522696</v>
      </c>
      <c r="E850" s="893">
        <v>522696</v>
      </c>
      <c r="F850" s="893">
        <v>512544</v>
      </c>
      <c r="G850" s="893">
        <v>512544</v>
      </c>
      <c r="H850" s="894">
        <f t="shared" si="13"/>
        <v>98.057762064373946</v>
      </c>
      <c r="I850" s="892" t="s">
        <v>7527</v>
      </c>
      <c r="J850" s="894">
        <v>90</v>
      </c>
      <c r="K850" s="875"/>
    </row>
    <row r="851" spans="1:11" ht="45" customHeight="1">
      <c r="A851" s="890" t="s">
        <v>8459</v>
      </c>
      <c r="B851" s="891" t="s">
        <v>8460</v>
      </c>
      <c r="C851" s="892" t="s">
        <v>7492</v>
      </c>
      <c r="D851" s="893">
        <v>2000000</v>
      </c>
      <c r="E851" s="893">
        <v>2000000</v>
      </c>
      <c r="F851" s="893">
        <v>929181.94</v>
      </c>
      <c r="G851" s="893">
        <v>929181.94</v>
      </c>
      <c r="H851" s="894">
        <f t="shared" si="13"/>
        <v>46.459097</v>
      </c>
      <c r="I851" s="892" t="s">
        <v>7551</v>
      </c>
      <c r="J851" s="894">
        <v>78</v>
      </c>
      <c r="K851" s="875"/>
    </row>
    <row r="852" spans="1:11" ht="45" customHeight="1">
      <c r="A852" s="890" t="s">
        <v>8461</v>
      </c>
      <c r="B852" s="891" t="s">
        <v>8059</v>
      </c>
      <c r="C852" s="892" t="s">
        <v>7492</v>
      </c>
      <c r="D852" s="893">
        <v>2500000</v>
      </c>
      <c r="E852" s="893">
        <v>2499605.0499999998</v>
      </c>
      <c r="F852" s="893">
        <v>2499605.0499999998</v>
      </c>
      <c r="G852" s="893">
        <v>2499605.0499999998</v>
      </c>
      <c r="H852" s="894">
        <f t="shared" si="13"/>
        <v>100</v>
      </c>
      <c r="I852" s="892" t="s">
        <v>7551</v>
      </c>
      <c r="J852" s="894">
        <v>100</v>
      </c>
      <c r="K852" s="875"/>
    </row>
    <row r="853" spans="1:11" ht="56.25" customHeight="1">
      <c r="A853" s="890" t="s">
        <v>8462</v>
      </c>
      <c r="B853" s="891" t="s">
        <v>8463</v>
      </c>
      <c r="C853" s="892" t="s">
        <v>7492</v>
      </c>
      <c r="D853" s="893">
        <v>9131225</v>
      </c>
      <c r="E853" s="893">
        <v>9131225</v>
      </c>
      <c r="F853" s="893">
        <v>8528442.5899999999</v>
      </c>
      <c r="G853" s="893">
        <v>8528442.5899999999</v>
      </c>
      <c r="H853" s="894">
        <f t="shared" si="13"/>
        <v>93.398668743788477</v>
      </c>
      <c r="I853" s="892" t="s">
        <v>7551</v>
      </c>
      <c r="J853" s="894">
        <v>100</v>
      </c>
      <c r="K853" s="875"/>
    </row>
    <row r="854" spans="1:11" ht="33.75" customHeight="1">
      <c r="A854" s="890" t="s">
        <v>8464</v>
      </c>
      <c r="B854" s="891" t="s">
        <v>8233</v>
      </c>
      <c r="C854" s="892" t="s">
        <v>7492</v>
      </c>
      <c r="D854" s="893">
        <v>185000</v>
      </c>
      <c r="E854" s="893">
        <v>185000</v>
      </c>
      <c r="F854" s="893">
        <v>185000</v>
      </c>
      <c r="G854" s="893">
        <v>185000</v>
      </c>
      <c r="H854" s="894">
        <f t="shared" si="13"/>
        <v>100</v>
      </c>
      <c r="I854" s="892" t="s">
        <v>7496</v>
      </c>
      <c r="J854" s="894">
        <v>100</v>
      </c>
      <c r="K854" s="875"/>
    </row>
    <row r="855" spans="1:11" ht="22.5" customHeight="1">
      <c r="A855" s="890" t="s">
        <v>8465</v>
      </c>
      <c r="B855" s="891" t="s">
        <v>8233</v>
      </c>
      <c r="C855" s="892" t="s">
        <v>7492</v>
      </c>
      <c r="D855" s="893">
        <v>190371.37</v>
      </c>
      <c r="E855" s="893">
        <v>122000</v>
      </c>
      <c r="F855" s="893">
        <v>122000</v>
      </c>
      <c r="G855" s="893">
        <v>122000</v>
      </c>
      <c r="H855" s="894">
        <f t="shared" si="13"/>
        <v>100</v>
      </c>
      <c r="I855" s="892" t="s">
        <v>7496</v>
      </c>
      <c r="J855" s="894">
        <v>100</v>
      </c>
      <c r="K855" s="875"/>
    </row>
    <row r="856" spans="1:11" ht="33.75" customHeight="1">
      <c r="A856" s="890" t="s">
        <v>8466</v>
      </c>
      <c r="B856" s="891" t="s">
        <v>8355</v>
      </c>
      <c r="C856" s="892" t="s">
        <v>7499</v>
      </c>
      <c r="D856" s="893">
        <v>1542872.79</v>
      </c>
      <c r="E856" s="893">
        <v>1542872.79</v>
      </c>
      <c r="F856" s="893">
        <v>1542872.79</v>
      </c>
      <c r="G856" s="893">
        <v>1542872.79</v>
      </c>
      <c r="H856" s="894">
        <f t="shared" si="13"/>
        <v>100</v>
      </c>
      <c r="I856" s="892" t="s">
        <v>7489</v>
      </c>
      <c r="J856" s="894">
        <v>100</v>
      </c>
      <c r="K856" s="875"/>
    </row>
    <row r="857" spans="1:11" ht="22.5" customHeight="1">
      <c r="A857" s="890" t="s">
        <v>8467</v>
      </c>
      <c r="B857" s="891" t="s">
        <v>8158</v>
      </c>
      <c r="C857" s="892" t="s">
        <v>7488</v>
      </c>
      <c r="D857" s="893">
        <v>1145272.49</v>
      </c>
      <c r="E857" s="893">
        <v>1145272.49</v>
      </c>
      <c r="F857" s="893">
        <v>1145272.49</v>
      </c>
      <c r="G857" s="893">
        <v>1145272.49</v>
      </c>
      <c r="H857" s="894">
        <f t="shared" si="13"/>
        <v>100</v>
      </c>
      <c r="I857" s="892" t="s">
        <v>7489</v>
      </c>
      <c r="J857" s="894">
        <v>100</v>
      </c>
      <c r="K857" s="875"/>
    </row>
    <row r="858" spans="1:11" ht="22.5" customHeight="1">
      <c r="A858" s="890" t="s">
        <v>8468</v>
      </c>
      <c r="B858" s="891" t="s">
        <v>8115</v>
      </c>
      <c r="C858" s="892" t="s">
        <v>7499</v>
      </c>
      <c r="D858" s="893">
        <v>320000</v>
      </c>
      <c r="E858" s="893"/>
      <c r="F858" s="893"/>
      <c r="G858" s="893"/>
      <c r="H858" s="894">
        <f t="shared" si="13"/>
        <v>0</v>
      </c>
      <c r="I858" s="892" t="s">
        <v>7489</v>
      </c>
      <c r="J858" s="894"/>
      <c r="K858" s="875"/>
    </row>
    <row r="859" spans="1:11" ht="22.5" customHeight="1">
      <c r="A859" s="890" t="s">
        <v>8469</v>
      </c>
      <c r="B859" s="891" t="s">
        <v>8470</v>
      </c>
      <c r="C859" s="892" t="s">
        <v>7499</v>
      </c>
      <c r="D859" s="893">
        <v>1552035.64</v>
      </c>
      <c r="E859" s="893">
        <v>1086424.95</v>
      </c>
      <c r="F859" s="893">
        <v>1086424.95</v>
      </c>
      <c r="G859" s="893">
        <v>1086424.95</v>
      </c>
      <c r="H859" s="894">
        <f t="shared" si="13"/>
        <v>100</v>
      </c>
      <c r="I859" s="892" t="s">
        <v>7489</v>
      </c>
      <c r="J859" s="894">
        <v>100</v>
      </c>
      <c r="K859" s="875"/>
    </row>
    <row r="860" spans="1:11" ht="22.5" customHeight="1">
      <c r="A860" s="890" t="s">
        <v>8471</v>
      </c>
      <c r="B860" s="891" t="s">
        <v>8158</v>
      </c>
      <c r="C860" s="892" t="s">
        <v>7492</v>
      </c>
      <c r="D860" s="893">
        <v>2587578</v>
      </c>
      <c r="E860" s="893">
        <v>2587578</v>
      </c>
      <c r="F860" s="893">
        <v>2587578</v>
      </c>
      <c r="G860" s="893">
        <v>2587578</v>
      </c>
      <c r="H860" s="894">
        <f t="shared" si="13"/>
        <v>100</v>
      </c>
      <c r="I860" s="892" t="s">
        <v>7489</v>
      </c>
      <c r="J860" s="894">
        <v>100</v>
      </c>
      <c r="K860" s="875"/>
    </row>
    <row r="861" spans="1:11" ht="22.5" customHeight="1">
      <c r="A861" s="890" t="s">
        <v>8472</v>
      </c>
      <c r="B861" s="891" t="s">
        <v>8158</v>
      </c>
      <c r="C861" s="892" t="s">
        <v>7492</v>
      </c>
      <c r="D861" s="893">
        <v>752276</v>
      </c>
      <c r="E861" s="893">
        <v>752276</v>
      </c>
      <c r="F861" s="893">
        <v>752276</v>
      </c>
      <c r="G861" s="893">
        <v>752276</v>
      </c>
      <c r="H861" s="894">
        <f t="shared" si="13"/>
        <v>100</v>
      </c>
      <c r="I861" s="892" t="s">
        <v>7489</v>
      </c>
      <c r="J861" s="894">
        <v>100</v>
      </c>
      <c r="K861" s="875"/>
    </row>
    <row r="862" spans="1:11" ht="22.5" customHeight="1">
      <c r="A862" s="890" t="s">
        <v>8473</v>
      </c>
      <c r="B862" s="891" t="s">
        <v>7620</v>
      </c>
      <c r="C862" s="892" t="s">
        <v>7492</v>
      </c>
      <c r="D862" s="893">
        <v>1154600</v>
      </c>
      <c r="E862" s="893">
        <v>1154600</v>
      </c>
      <c r="F862" s="893">
        <v>1154600</v>
      </c>
      <c r="G862" s="893">
        <v>1154600</v>
      </c>
      <c r="H862" s="894">
        <f t="shared" si="13"/>
        <v>100</v>
      </c>
      <c r="I862" s="892" t="s">
        <v>7489</v>
      </c>
      <c r="J862" s="894">
        <v>100</v>
      </c>
      <c r="K862" s="875"/>
    </row>
    <row r="863" spans="1:11" ht="22.5" customHeight="1">
      <c r="A863" s="890" t="s">
        <v>8474</v>
      </c>
      <c r="B863" s="891" t="s">
        <v>7620</v>
      </c>
      <c r="C863" s="892" t="s">
        <v>7492</v>
      </c>
      <c r="D863" s="893">
        <v>551382</v>
      </c>
      <c r="E863" s="893">
        <v>551382</v>
      </c>
      <c r="F863" s="893">
        <v>551382</v>
      </c>
      <c r="G863" s="893">
        <v>551382</v>
      </c>
      <c r="H863" s="894">
        <f t="shared" si="13"/>
        <v>100</v>
      </c>
      <c r="I863" s="892" t="s">
        <v>7489</v>
      </c>
      <c r="J863" s="894">
        <v>100</v>
      </c>
      <c r="K863" s="875"/>
    </row>
    <row r="864" spans="1:11" ht="22.5" customHeight="1">
      <c r="A864" s="890" t="s">
        <v>8475</v>
      </c>
      <c r="B864" s="891" t="s">
        <v>8328</v>
      </c>
      <c r="C864" s="892" t="s">
        <v>7492</v>
      </c>
      <c r="D864" s="893">
        <v>815374.12</v>
      </c>
      <c r="E864" s="893">
        <v>815374.12</v>
      </c>
      <c r="F864" s="893">
        <v>815374.12</v>
      </c>
      <c r="G864" s="893">
        <v>815374.12</v>
      </c>
      <c r="H864" s="894">
        <f t="shared" si="13"/>
        <v>100</v>
      </c>
      <c r="I864" s="892" t="s">
        <v>7489</v>
      </c>
      <c r="J864" s="894">
        <v>100</v>
      </c>
      <c r="K864" s="875"/>
    </row>
    <row r="865" spans="1:11" ht="22.5" customHeight="1">
      <c r="A865" s="890" t="s">
        <v>8476</v>
      </c>
      <c r="B865" s="891" t="s">
        <v>8442</v>
      </c>
      <c r="C865" s="892" t="s">
        <v>7492</v>
      </c>
      <c r="D865" s="893">
        <v>16154397</v>
      </c>
      <c r="E865" s="893">
        <v>16154397</v>
      </c>
      <c r="F865" s="893">
        <v>16154397</v>
      </c>
      <c r="G865" s="893">
        <v>16154397</v>
      </c>
      <c r="H865" s="894">
        <f t="shared" si="13"/>
        <v>100</v>
      </c>
      <c r="I865" s="892" t="s">
        <v>7489</v>
      </c>
      <c r="J865" s="894">
        <v>100</v>
      </c>
      <c r="K865" s="875"/>
    </row>
    <row r="866" spans="1:11" ht="22.5" customHeight="1">
      <c r="A866" s="890" t="s">
        <v>8477</v>
      </c>
      <c r="B866" s="891" t="s">
        <v>8019</v>
      </c>
      <c r="C866" s="892" t="s">
        <v>7492</v>
      </c>
      <c r="D866" s="893">
        <v>250000</v>
      </c>
      <c r="E866" s="893">
        <v>250000</v>
      </c>
      <c r="F866" s="893">
        <v>250000</v>
      </c>
      <c r="G866" s="893">
        <v>250000</v>
      </c>
      <c r="H866" s="894">
        <f t="shared" si="13"/>
        <v>100</v>
      </c>
      <c r="I866" s="892" t="s">
        <v>7489</v>
      </c>
      <c r="J866" s="894">
        <v>100</v>
      </c>
      <c r="K866" s="875"/>
    </row>
    <row r="867" spans="1:11" ht="22.5" customHeight="1">
      <c r="A867" s="890" t="s">
        <v>8478</v>
      </c>
      <c r="B867" s="891" t="s">
        <v>8479</v>
      </c>
      <c r="C867" s="892" t="s">
        <v>7492</v>
      </c>
      <c r="D867" s="893">
        <v>300000</v>
      </c>
      <c r="E867" s="893">
        <v>300000</v>
      </c>
      <c r="F867" s="893">
        <v>300000</v>
      </c>
      <c r="G867" s="893">
        <v>300000</v>
      </c>
      <c r="H867" s="894">
        <f t="shared" si="13"/>
        <v>100</v>
      </c>
      <c r="I867" s="892" t="s">
        <v>7489</v>
      </c>
      <c r="J867" s="894">
        <v>100</v>
      </c>
      <c r="K867" s="875"/>
    </row>
    <row r="868" spans="1:11" ht="33.75" customHeight="1">
      <c r="A868" s="890" t="s">
        <v>8480</v>
      </c>
      <c r="B868" s="891" t="s">
        <v>8481</v>
      </c>
      <c r="C868" s="892" t="s">
        <v>7492</v>
      </c>
      <c r="D868" s="893">
        <v>150000</v>
      </c>
      <c r="E868" s="893">
        <v>150000</v>
      </c>
      <c r="F868" s="893">
        <v>150000</v>
      </c>
      <c r="G868" s="893">
        <v>150000</v>
      </c>
      <c r="H868" s="894">
        <f t="shared" si="13"/>
        <v>100</v>
      </c>
      <c r="I868" s="892" t="s">
        <v>7489</v>
      </c>
      <c r="J868" s="894">
        <v>100</v>
      </c>
      <c r="K868" s="875"/>
    </row>
    <row r="869" spans="1:11" ht="33.75" customHeight="1">
      <c r="A869" s="890" t="s">
        <v>8482</v>
      </c>
      <c r="B869" s="891" t="s">
        <v>8483</v>
      </c>
      <c r="C869" s="892" t="s">
        <v>7492</v>
      </c>
      <c r="D869" s="893">
        <v>300000</v>
      </c>
      <c r="E869" s="893">
        <v>300000</v>
      </c>
      <c r="F869" s="893">
        <v>300000</v>
      </c>
      <c r="G869" s="893">
        <v>300000</v>
      </c>
      <c r="H869" s="894">
        <f t="shared" si="13"/>
        <v>100</v>
      </c>
      <c r="I869" s="892" t="s">
        <v>7489</v>
      </c>
      <c r="J869" s="894">
        <v>100</v>
      </c>
      <c r="K869" s="875"/>
    </row>
    <row r="870" spans="1:11" ht="45" customHeight="1">
      <c r="A870" s="890" t="s">
        <v>8484</v>
      </c>
      <c r="B870" s="891" t="s">
        <v>7868</v>
      </c>
      <c r="C870" s="892" t="s">
        <v>7492</v>
      </c>
      <c r="D870" s="893">
        <v>4840000</v>
      </c>
      <c r="E870" s="893">
        <v>4957543.22</v>
      </c>
      <c r="F870" s="893">
        <v>4733259.87</v>
      </c>
      <c r="G870" s="893">
        <v>4733259.87</v>
      </c>
      <c r="H870" s="894">
        <f t="shared" si="13"/>
        <v>95.475917404104862</v>
      </c>
      <c r="I870" s="892" t="s">
        <v>7551</v>
      </c>
      <c r="J870" s="894">
        <v>100</v>
      </c>
      <c r="K870" s="875"/>
    </row>
    <row r="871" spans="1:11" ht="56.25" customHeight="1">
      <c r="A871" s="890" t="s">
        <v>8485</v>
      </c>
      <c r="B871" s="891" t="s">
        <v>8486</v>
      </c>
      <c r="C871" s="892" t="s">
        <v>7492</v>
      </c>
      <c r="D871" s="893">
        <v>3289638.83</v>
      </c>
      <c r="E871" s="893">
        <v>3289638.83</v>
      </c>
      <c r="F871" s="893">
        <v>2784147.39</v>
      </c>
      <c r="G871" s="893">
        <v>2784147.39</v>
      </c>
      <c r="H871" s="894">
        <f t="shared" si="13"/>
        <v>84.633831672031917</v>
      </c>
      <c r="I871" s="892" t="s">
        <v>7551</v>
      </c>
      <c r="J871" s="894">
        <v>100</v>
      </c>
      <c r="K871" s="875"/>
    </row>
    <row r="872" spans="1:11" ht="56.25" customHeight="1">
      <c r="A872" s="890" t="s">
        <v>8487</v>
      </c>
      <c r="B872" s="891" t="s">
        <v>7576</v>
      </c>
      <c r="C872" s="892" t="s">
        <v>7492</v>
      </c>
      <c r="D872" s="893">
        <v>11548961</v>
      </c>
      <c r="E872" s="893">
        <v>11548961</v>
      </c>
      <c r="F872" s="893">
        <v>10041395.98</v>
      </c>
      <c r="G872" s="893">
        <v>10041395.98</v>
      </c>
      <c r="H872" s="894">
        <f t="shared" si="13"/>
        <v>86.946314737750015</v>
      </c>
      <c r="I872" s="892" t="s">
        <v>7551</v>
      </c>
      <c r="J872" s="894">
        <v>100</v>
      </c>
      <c r="K872" s="875"/>
    </row>
    <row r="873" spans="1:11" ht="45" customHeight="1">
      <c r="A873" s="890" t="s">
        <v>8488</v>
      </c>
      <c r="B873" s="891" t="s">
        <v>8489</v>
      </c>
      <c r="C873" s="892" t="s">
        <v>7492</v>
      </c>
      <c r="D873" s="893">
        <v>2370920.59</v>
      </c>
      <c r="E873" s="893">
        <v>3386330.4</v>
      </c>
      <c r="F873" s="893">
        <v>3048538.49</v>
      </c>
      <c r="G873" s="893">
        <v>3048538.49</v>
      </c>
      <c r="H873" s="894">
        <f t="shared" si="13"/>
        <v>90.024838982043818</v>
      </c>
      <c r="I873" s="892" t="s">
        <v>7551</v>
      </c>
      <c r="J873" s="894">
        <v>100</v>
      </c>
      <c r="K873" s="875"/>
    </row>
    <row r="874" spans="1:11" ht="22.5" customHeight="1">
      <c r="A874" s="890" t="s">
        <v>8490</v>
      </c>
      <c r="B874" s="891" t="s">
        <v>8244</v>
      </c>
      <c r="C874" s="892" t="s">
        <v>7492</v>
      </c>
      <c r="D874" s="893">
        <v>240650</v>
      </c>
      <c r="E874" s="893">
        <v>240650</v>
      </c>
      <c r="F874" s="893">
        <v>0</v>
      </c>
      <c r="G874" s="893">
        <v>0</v>
      </c>
      <c r="H874" s="894">
        <f t="shared" si="13"/>
        <v>0</v>
      </c>
      <c r="I874" s="892" t="s">
        <v>7557</v>
      </c>
      <c r="J874" s="894">
        <v>100</v>
      </c>
      <c r="K874" s="875"/>
    </row>
    <row r="875" spans="1:11" ht="22.5" customHeight="1">
      <c r="A875" s="890" t="s">
        <v>8491</v>
      </c>
      <c r="B875" s="891" t="s">
        <v>8244</v>
      </c>
      <c r="C875" s="892" t="s">
        <v>7492</v>
      </c>
      <c r="D875" s="893">
        <v>3321000</v>
      </c>
      <c r="E875" s="893">
        <v>3312736.16</v>
      </c>
      <c r="F875" s="893">
        <v>0</v>
      </c>
      <c r="G875" s="893">
        <v>0</v>
      </c>
      <c r="H875" s="894">
        <f t="shared" si="13"/>
        <v>0</v>
      </c>
      <c r="I875" s="892" t="s">
        <v>7557</v>
      </c>
      <c r="J875" s="894">
        <v>13</v>
      </c>
      <c r="K875" s="875"/>
    </row>
    <row r="876" spans="1:11" ht="22.5" customHeight="1">
      <c r="A876" s="890" t="s">
        <v>8492</v>
      </c>
      <c r="B876" s="891" t="s">
        <v>8244</v>
      </c>
      <c r="C876" s="892" t="s">
        <v>7492</v>
      </c>
      <c r="D876" s="893">
        <v>1332200</v>
      </c>
      <c r="E876" s="893">
        <v>1321802.6000000001</v>
      </c>
      <c r="F876" s="893">
        <v>0</v>
      </c>
      <c r="G876" s="893">
        <v>0</v>
      </c>
      <c r="H876" s="894">
        <f t="shared" si="13"/>
        <v>0</v>
      </c>
      <c r="I876" s="892" t="s">
        <v>7557</v>
      </c>
      <c r="J876" s="894">
        <v>4.34</v>
      </c>
      <c r="K876" s="875"/>
    </row>
    <row r="877" spans="1:11" ht="22.5" customHeight="1">
      <c r="A877" s="890" t="s">
        <v>8493</v>
      </c>
      <c r="B877" s="891" t="s">
        <v>8244</v>
      </c>
      <c r="C877" s="892" t="s">
        <v>7492</v>
      </c>
      <c r="D877" s="893">
        <v>34000</v>
      </c>
      <c r="E877" s="893">
        <v>30425</v>
      </c>
      <c r="F877" s="893">
        <v>0</v>
      </c>
      <c r="G877" s="893">
        <v>0</v>
      </c>
      <c r="H877" s="894">
        <f t="shared" si="13"/>
        <v>0</v>
      </c>
      <c r="I877" s="892" t="s">
        <v>8494</v>
      </c>
      <c r="J877" s="894">
        <v>83</v>
      </c>
      <c r="K877" s="875"/>
    </row>
    <row r="878" spans="1:11" ht="22.5" customHeight="1">
      <c r="A878" s="890" t="s">
        <v>8495</v>
      </c>
      <c r="B878" s="891" t="s">
        <v>8244</v>
      </c>
      <c r="C878" s="892" t="s">
        <v>7492</v>
      </c>
      <c r="D878" s="893">
        <v>80000</v>
      </c>
      <c r="E878" s="893">
        <v>71800</v>
      </c>
      <c r="F878" s="893">
        <v>0</v>
      </c>
      <c r="G878" s="893">
        <v>0</v>
      </c>
      <c r="H878" s="894">
        <f t="shared" si="13"/>
        <v>0</v>
      </c>
      <c r="I878" s="892" t="s">
        <v>7557</v>
      </c>
      <c r="J878" s="894">
        <v>50</v>
      </c>
      <c r="K878" s="875"/>
    </row>
    <row r="879" spans="1:11" ht="45" customHeight="1">
      <c r="A879" s="890" t="s">
        <v>8496</v>
      </c>
      <c r="B879" s="891" t="s">
        <v>7873</v>
      </c>
      <c r="C879" s="892" t="s">
        <v>7492</v>
      </c>
      <c r="D879" s="893">
        <v>4700000</v>
      </c>
      <c r="E879" s="893">
        <v>4458990.0199999996</v>
      </c>
      <c r="F879" s="893">
        <v>4433619.9000000004</v>
      </c>
      <c r="G879" s="893">
        <v>4433619.9000000004</v>
      </c>
      <c r="H879" s="894">
        <f t="shared" si="13"/>
        <v>99.43103438477759</v>
      </c>
      <c r="I879" s="892" t="s">
        <v>7551</v>
      </c>
      <c r="J879" s="894">
        <v>100</v>
      </c>
      <c r="K879" s="875"/>
    </row>
    <row r="880" spans="1:11" ht="22.5" customHeight="1">
      <c r="A880" s="890" t="s">
        <v>8497</v>
      </c>
      <c r="B880" s="891" t="s">
        <v>8244</v>
      </c>
      <c r="C880" s="892" t="s">
        <v>7492</v>
      </c>
      <c r="D880" s="893">
        <v>3200</v>
      </c>
      <c r="E880" s="893">
        <v>21.6</v>
      </c>
      <c r="F880" s="893">
        <v>0</v>
      </c>
      <c r="G880" s="893">
        <v>0</v>
      </c>
      <c r="H880" s="894">
        <f t="shared" si="13"/>
        <v>0</v>
      </c>
      <c r="I880" s="892" t="s">
        <v>7557</v>
      </c>
      <c r="J880" s="894">
        <v>100</v>
      </c>
      <c r="K880" s="875"/>
    </row>
    <row r="881" spans="1:11" ht="56.25" customHeight="1">
      <c r="A881" s="890" t="s">
        <v>8498</v>
      </c>
      <c r="B881" s="891" t="s">
        <v>7873</v>
      </c>
      <c r="C881" s="892" t="s">
        <v>7492</v>
      </c>
      <c r="D881" s="893">
        <v>10664089.43</v>
      </c>
      <c r="E881" s="893">
        <v>9492346.9700000007</v>
      </c>
      <c r="F881" s="893">
        <v>9438338.7899999991</v>
      </c>
      <c r="G881" s="893">
        <v>9438338.7899999991</v>
      </c>
      <c r="H881" s="894">
        <f t="shared" si="13"/>
        <v>99.431034493674844</v>
      </c>
      <c r="I881" s="892" t="s">
        <v>7551</v>
      </c>
      <c r="J881" s="894">
        <v>100</v>
      </c>
      <c r="K881" s="875"/>
    </row>
    <row r="882" spans="1:11" ht="22.5" customHeight="1">
      <c r="A882" s="890" t="s">
        <v>8499</v>
      </c>
      <c r="B882" s="891" t="s">
        <v>8244</v>
      </c>
      <c r="C882" s="892" t="s">
        <v>7492</v>
      </c>
      <c r="D882" s="893">
        <v>1850000</v>
      </c>
      <c r="E882" s="893">
        <v>1850000</v>
      </c>
      <c r="F882" s="893">
        <v>0</v>
      </c>
      <c r="G882" s="893">
        <v>0</v>
      </c>
      <c r="H882" s="894">
        <f t="shared" si="13"/>
        <v>0</v>
      </c>
      <c r="I882" s="892" t="s">
        <v>7557</v>
      </c>
      <c r="J882" s="894">
        <v>0</v>
      </c>
      <c r="K882" s="875"/>
    </row>
    <row r="883" spans="1:11" ht="45" customHeight="1">
      <c r="A883" s="890" t="s">
        <v>8500</v>
      </c>
      <c r="B883" s="891" t="s">
        <v>8364</v>
      </c>
      <c r="C883" s="892" t="s">
        <v>7492</v>
      </c>
      <c r="D883" s="893">
        <v>9719466</v>
      </c>
      <c r="E883" s="893">
        <v>8299009.4800000004</v>
      </c>
      <c r="F883" s="893">
        <v>8251790.9699999997</v>
      </c>
      <c r="G883" s="893">
        <v>8251790.9699999997</v>
      </c>
      <c r="H883" s="894">
        <f t="shared" si="13"/>
        <v>99.43103438893769</v>
      </c>
      <c r="I883" s="892" t="s">
        <v>7551</v>
      </c>
      <c r="J883" s="894">
        <v>100</v>
      </c>
      <c r="K883" s="875"/>
    </row>
    <row r="884" spans="1:11" ht="22.5" customHeight="1">
      <c r="A884" s="890" t="s">
        <v>8501</v>
      </c>
      <c r="B884" s="891" t="s">
        <v>8244</v>
      </c>
      <c r="C884" s="892" t="s">
        <v>7492</v>
      </c>
      <c r="D884" s="893">
        <v>32172071.399999999</v>
      </c>
      <c r="E884" s="893">
        <v>32172071.399999999</v>
      </c>
      <c r="F884" s="893">
        <v>27153775.09</v>
      </c>
      <c r="G884" s="893">
        <v>27153775.09</v>
      </c>
      <c r="H884" s="894">
        <f t="shared" si="13"/>
        <v>84.40169969907501</v>
      </c>
      <c r="I884" s="892" t="s">
        <v>7557</v>
      </c>
      <c r="J884" s="894">
        <v>78.58</v>
      </c>
      <c r="K884" s="875"/>
    </row>
    <row r="885" spans="1:11" ht="45" customHeight="1">
      <c r="A885" s="890" t="s">
        <v>8502</v>
      </c>
      <c r="B885" s="891" t="s">
        <v>7699</v>
      </c>
      <c r="C885" s="892" t="s">
        <v>7492</v>
      </c>
      <c r="D885" s="893">
        <v>7470000</v>
      </c>
      <c r="E885" s="893">
        <v>6437892.6100000003</v>
      </c>
      <c r="F885" s="893">
        <v>6401263.21</v>
      </c>
      <c r="G885" s="893">
        <v>6401263.21</v>
      </c>
      <c r="H885" s="894">
        <f t="shared" si="13"/>
        <v>99.431034311707776</v>
      </c>
      <c r="I885" s="892" t="s">
        <v>7551</v>
      </c>
      <c r="J885" s="894">
        <v>100</v>
      </c>
      <c r="K885" s="875"/>
    </row>
    <row r="886" spans="1:11" ht="45" customHeight="1">
      <c r="A886" s="890" t="s">
        <v>8503</v>
      </c>
      <c r="B886" s="891" t="s">
        <v>8504</v>
      </c>
      <c r="C886" s="892" t="s">
        <v>7492</v>
      </c>
      <c r="D886" s="893">
        <v>5800000</v>
      </c>
      <c r="E886" s="893">
        <v>5316657.18</v>
      </c>
      <c r="F886" s="893">
        <v>5286407.21</v>
      </c>
      <c r="G886" s="893">
        <v>5286407.21</v>
      </c>
      <c r="H886" s="894">
        <f t="shared" si="13"/>
        <v>99.431034031801175</v>
      </c>
      <c r="I886" s="892" t="s">
        <v>7551</v>
      </c>
      <c r="J886" s="894">
        <v>100</v>
      </c>
      <c r="K886" s="875"/>
    </row>
    <row r="887" spans="1:11" ht="22.5" customHeight="1">
      <c r="A887" s="890" t="s">
        <v>8505</v>
      </c>
      <c r="B887" s="891" t="s">
        <v>8506</v>
      </c>
      <c r="C887" s="892" t="s">
        <v>7492</v>
      </c>
      <c r="D887" s="893">
        <v>1000000</v>
      </c>
      <c r="E887" s="893">
        <v>1017241.38</v>
      </c>
      <c r="F887" s="893">
        <v>962815.21</v>
      </c>
      <c r="G887" s="893">
        <v>962815.21</v>
      </c>
      <c r="H887" s="894">
        <f t="shared" si="13"/>
        <v>94.649630749390084</v>
      </c>
      <c r="I887" s="892" t="s">
        <v>7551</v>
      </c>
      <c r="J887" s="894">
        <v>100</v>
      </c>
      <c r="K887" s="875"/>
    </row>
    <row r="888" spans="1:11" ht="22.5" customHeight="1">
      <c r="A888" s="890" t="s">
        <v>8507</v>
      </c>
      <c r="B888" s="891" t="s">
        <v>8115</v>
      </c>
      <c r="C888" s="892" t="s">
        <v>7492</v>
      </c>
      <c r="D888" s="893">
        <v>756140.57</v>
      </c>
      <c r="E888" s="893">
        <v>769176.57</v>
      </c>
      <c r="F888" s="893">
        <v>5054.09</v>
      </c>
      <c r="G888" s="893">
        <v>5054.09</v>
      </c>
      <c r="H888" s="894">
        <f t="shared" si="13"/>
        <v>0.65707799705859482</v>
      </c>
      <c r="I888" s="892" t="s">
        <v>7489</v>
      </c>
      <c r="J888" s="894">
        <v>0</v>
      </c>
      <c r="K888" s="875"/>
    </row>
    <row r="889" spans="1:11" ht="22.5" customHeight="1">
      <c r="A889" s="890" t="s">
        <v>8508</v>
      </c>
      <c r="B889" s="891" t="s">
        <v>8333</v>
      </c>
      <c r="C889" s="892" t="s">
        <v>7492</v>
      </c>
      <c r="D889" s="893">
        <v>1298459.8400000001</v>
      </c>
      <c r="E889" s="893">
        <v>1320847.07</v>
      </c>
      <c r="F889" s="893">
        <v>1016309.48</v>
      </c>
      <c r="G889" s="893">
        <v>1016309.48</v>
      </c>
      <c r="H889" s="894">
        <f t="shared" si="13"/>
        <v>76.943766093980884</v>
      </c>
      <c r="I889" s="892" t="s">
        <v>7489</v>
      </c>
      <c r="J889" s="894">
        <v>100</v>
      </c>
      <c r="K889" s="875"/>
    </row>
    <row r="890" spans="1:11" ht="22.5" customHeight="1">
      <c r="A890" s="890" t="s">
        <v>8509</v>
      </c>
      <c r="B890" s="891" t="s">
        <v>8510</v>
      </c>
      <c r="C890" s="892" t="s">
        <v>7492</v>
      </c>
      <c r="D890" s="893">
        <v>1140000</v>
      </c>
      <c r="E890" s="893">
        <v>1159655.17</v>
      </c>
      <c r="F890" s="893">
        <v>1146767.3799999999</v>
      </c>
      <c r="G890" s="893">
        <v>1146767.3799999999</v>
      </c>
      <c r="H890" s="894">
        <f t="shared" si="13"/>
        <v>98.888653253708171</v>
      </c>
      <c r="I890" s="892" t="s">
        <v>7551</v>
      </c>
      <c r="J890" s="894">
        <v>100</v>
      </c>
      <c r="K890" s="875"/>
    </row>
    <row r="891" spans="1:11" ht="22.5" customHeight="1">
      <c r="A891" s="890" t="s">
        <v>8511</v>
      </c>
      <c r="B891" s="891" t="s">
        <v>8512</v>
      </c>
      <c r="C891" s="892" t="s">
        <v>7492</v>
      </c>
      <c r="D891" s="893">
        <v>1956226</v>
      </c>
      <c r="E891" s="893">
        <v>1989954</v>
      </c>
      <c r="F891" s="893">
        <v>611949.23</v>
      </c>
      <c r="G891" s="893">
        <v>611949.23</v>
      </c>
      <c r="H891" s="894">
        <f t="shared" si="13"/>
        <v>30.751928436536723</v>
      </c>
      <c r="I891" s="892" t="s">
        <v>7489</v>
      </c>
      <c r="J891" s="894">
        <v>25</v>
      </c>
      <c r="K891" s="875"/>
    </row>
    <row r="892" spans="1:11" ht="33.75" customHeight="1">
      <c r="A892" s="890" t="s">
        <v>8513</v>
      </c>
      <c r="B892" s="891" t="s">
        <v>8514</v>
      </c>
      <c r="C892" s="892" t="s">
        <v>7492</v>
      </c>
      <c r="D892" s="893">
        <v>2883000</v>
      </c>
      <c r="E892" s="893">
        <v>2883000</v>
      </c>
      <c r="F892" s="893">
        <v>2882999.99</v>
      </c>
      <c r="G892" s="893">
        <v>2882999.99</v>
      </c>
      <c r="H892" s="894">
        <f t="shared" si="13"/>
        <v>99.999999653139099</v>
      </c>
      <c r="I892" s="892" t="s">
        <v>7489</v>
      </c>
      <c r="J892" s="894">
        <v>100</v>
      </c>
      <c r="K892" s="875"/>
    </row>
    <row r="893" spans="1:11" ht="33.75" customHeight="1">
      <c r="A893" s="890" t="s">
        <v>8515</v>
      </c>
      <c r="B893" s="891" t="s">
        <v>8516</v>
      </c>
      <c r="C893" s="892" t="s">
        <v>7492</v>
      </c>
      <c r="D893" s="893">
        <v>1200000000</v>
      </c>
      <c r="E893" s="893">
        <v>600000000</v>
      </c>
      <c r="F893" s="893">
        <v>0</v>
      </c>
      <c r="G893" s="893">
        <v>0</v>
      </c>
      <c r="H893" s="894">
        <f t="shared" si="13"/>
        <v>0</v>
      </c>
      <c r="I893" s="892" t="s">
        <v>7489</v>
      </c>
      <c r="J893" s="894">
        <v>96</v>
      </c>
      <c r="K893" s="875"/>
    </row>
    <row r="894" spans="1:11" ht="22.5" customHeight="1">
      <c r="A894" s="890" t="s">
        <v>8517</v>
      </c>
      <c r="B894" s="891" t="s">
        <v>7938</v>
      </c>
      <c r="C894" s="892" t="s">
        <v>7492</v>
      </c>
      <c r="D894" s="893">
        <v>2392284.41</v>
      </c>
      <c r="E894" s="893">
        <v>2392284.41</v>
      </c>
      <c r="F894" s="893">
        <v>721017.88</v>
      </c>
      <c r="G894" s="893">
        <v>721017.88</v>
      </c>
      <c r="H894" s="894">
        <f t="shared" si="13"/>
        <v>30.139304381455212</v>
      </c>
      <c r="I894" s="892" t="s">
        <v>7489</v>
      </c>
      <c r="J894" s="894">
        <v>74</v>
      </c>
      <c r="K894" s="875"/>
    </row>
    <row r="895" spans="1:11" ht="22.5" customHeight="1">
      <c r="A895" s="890" t="s">
        <v>8518</v>
      </c>
      <c r="B895" s="891" t="s">
        <v>7938</v>
      </c>
      <c r="C895" s="892" t="s">
        <v>7492</v>
      </c>
      <c r="D895" s="893">
        <v>1835631.46</v>
      </c>
      <c r="E895" s="893">
        <v>1835631.46</v>
      </c>
      <c r="F895" s="893">
        <v>1206827.94</v>
      </c>
      <c r="G895" s="893">
        <v>1206827.94</v>
      </c>
      <c r="H895" s="894">
        <f t="shared" si="13"/>
        <v>65.744566177788215</v>
      </c>
      <c r="I895" s="892" t="s">
        <v>7489</v>
      </c>
      <c r="J895" s="894">
        <v>56</v>
      </c>
      <c r="K895" s="875"/>
    </row>
    <row r="896" spans="1:11" ht="33.75" customHeight="1">
      <c r="A896" s="890" t="s">
        <v>8519</v>
      </c>
      <c r="B896" s="891" t="s">
        <v>8520</v>
      </c>
      <c r="C896" s="892" t="s">
        <v>7492</v>
      </c>
      <c r="D896" s="893">
        <v>2258812.87</v>
      </c>
      <c r="E896" s="893">
        <v>2258812.87</v>
      </c>
      <c r="F896" s="893">
        <v>2233752.61</v>
      </c>
      <c r="G896" s="893">
        <v>2233752.61</v>
      </c>
      <c r="H896" s="894">
        <f t="shared" si="13"/>
        <v>98.89055617077301</v>
      </c>
      <c r="I896" s="892" t="s">
        <v>7489</v>
      </c>
      <c r="J896" s="894">
        <v>95</v>
      </c>
      <c r="K896" s="875"/>
    </row>
    <row r="897" spans="1:11" ht="22.5" customHeight="1">
      <c r="A897" s="890" t="s">
        <v>8521</v>
      </c>
      <c r="B897" s="891" t="s">
        <v>8514</v>
      </c>
      <c r="C897" s="892" t="s">
        <v>7492</v>
      </c>
      <c r="D897" s="893">
        <v>672024.62</v>
      </c>
      <c r="E897" s="893">
        <v>672024.62</v>
      </c>
      <c r="F897" s="893">
        <v>451471.69</v>
      </c>
      <c r="G897" s="893">
        <v>451471.69</v>
      </c>
      <c r="H897" s="894">
        <f t="shared" si="13"/>
        <v>67.180825904860455</v>
      </c>
      <c r="I897" s="892" t="s">
        <v>7551</v>
      </c>
      <c r="J897" s="894">
        <v>100</v>
      </c>
      <c r="K897" s="875"/>
    </row>
    <row r="898" spans="1:11" ht="33.75" customHeight="1">
      <c r="A898" s="890" t="s">
        <v>8522</v>
      </c>
      <c r="B898" s="891" t="s">
        <v>8523</v>
      </c>
      <c r="C898" s="892" t="s">
        <v>7492</v>
      </c>
      <c r="D898" s="893">
        <v>1979518.98</v>
      </c>
      <c r="E898" s="893">
        <v>1979518.98</v>
      </c>
      <c r="F898" s="893">
        <v>1952359.16</v>
      </c>
      <c r="G898" s="893">
        <v>1952359.16</v>
      </c>
      <c r="H898" s="894">
        <f t="shared" si="13"/>
        <v>98.627958596284842</v>
      </c>
      <c r="I898" s="892" t="s">
        <v>7489</v>
      </c>
      <c r="J898" s="894">
        <v>100</v>
      </c>
      <c r="K898" s="875"/>
    </row>
    <row r="899" spans="1:11" ht="33.75" customHeight="1">
      <c r="A899" s="890" t="s">
        <v>8524</v>
      </c>
      <c r="B899" s="891" t="s">
        <v>8244</v>
      </c>
      <c r="C899" s="892" t="s">
        <v>7492</v>
      </c>
      <c r="D899" s="893">
        <v>10000000</v>
      </c>
      <c r="E899" s="893">
        <v>12450000</v>
      </c>
      <c r="F899" s="893">
        <v>10288971.59</v>
      </c>
      <c r="G899" s="893">
        <v>10288971.59</v>
      </c>
      <c r="H899" s="894">
        <f t="shared" si="13"/>
        <v>82.642342088353416</v>
      </c>
      <c r="I899" s="892" t="s">
        <v>7489</v>
      </c>
      <c r="J899" s="894">
        <v>100</v>
      </c>
      <c r="K899" s="875"/>
    </row>
    <row r="900" spans="1:11" ht="33.75" customHeight="1">
      <c r="A900" s="890" t="s">
        <v>8525</v>
      </c>
      <c r="B900" s="891" t="s">
        <v>8244</v>
      </c>
      <c r="C900" s="892" t="s">
        <v>7492</v>
      </c>
      <c r="D900" s="893">
        <v>5081247.4400000004</v>
      </c>
      <c r="E900" s="893">
        <v>5081247.4400000004</v>
      </c>
      <c r="F900" s="893">
        <v>4427114.2699999996</v>
      </c>
      <c r="G900" s="893">
        <v>4427114.2699999996</v>
      </c>
      <c r="H900" s="894">
        <f t="shared" ref="H900:H963" si="14">IF(ISERROR(F900/E900),0,((F900/E900)*100))</f>
        <v>87.126523993879729</v>
      </c>
      <c r="I900" s="892" t="s">
        <v>7489</v>
      </c>
      <c r="J900" s="894">
        <v>98</v>
      </c>
      <c r="K900" s="875"/>
    </row>
    <row r="901" spans="1:11" ht="33.75" customHeight="1">
      <c r="A901" s="890" t="s">
        <v>8526</v>
      </c>
      <c r="B901" s="891" t="s">
        <v>8244</v>
      </c>
      <c r="C901" s="892" t="s">
        <v>7492</v>
      </c>
      <c r="D901" s="893">
        <v>6555377.2599999998</v>
      </c>
      <c r="E901" s="893">
        <v>6555377.2599999998</v>
      </c>
      <c r="F901" s="893">
        <v>5905473.1299999999</v>
      </c>
      <c r="G901" s="893">
        <v>5905473.1299999999</v>
      </c>
      <c r="H901" s="894">
        <f t="shared" si="14"/>
        <v>90.085938547494067</v>
      </c>
      <c r="I901" s="892" t="s">
        <v>7489</v>
      </c>
      <c r="J901" s="894">
        <v>100</v>
      </c>
      <c r="K901" s="875"/>
    </row>
    <row r="902" spans="1:11" ht="33.75" customHeight="1">
      <c r="A902" s="890" t="s">
        <v>8527</v>
      </c>
      <c r="B902" s="891" t="s">
        <v>8528</v>
      </c>
      <c r="C902" s="892" t="s">
        <v>7492</v>
      </c>
      <c r="D902" s="893">
        <v>5764721.4699999997</v>
      </c>
      <c r="E902" s="893">
        <v>5764721.4699999997</v>
      </c>
      <c r="F902" s="893">
        <v>4028311.17</v>
      </c>
      <c r="G902" s="893">
        <v>4028311.17</v>
      </c>
      <c r="H902" s="894">
        <f t="shared" si="14"/>
        <v>69.878678284173887</v>
      </c>
      <c r="I902" s="892" t="s">
        <v>7489</v>
      </c>
      <c r="J902" s="894">
        <v>98</v>
      </c>
      <c r="K902" s="875"/>
    </row>
    <row r="903" spans="1:11" ht="33.75" customHeight="1">
      <c r="A903" s="890" t="s">
        <v>8529</v>
      </c>
      <c r="B903" s="891" t="s">
        <v>8313</v>
      </c>
      <c r="C903" s="892" t="s">
        <v>7492</v>
      </c>
      <c r="D903" s="893">
        <v>678600.94</v>
      </c>
      <c r="E903" s="893">
        <v>334587.32</v>
      </c>
      <c r="F903" s="893">
        <v>334587.32</v>
      </c>
      <c r="G903" s="893">
        <v>334587.32</v>
      </c>
      <c r="H903" s="894">
        <f t="shared" si="14"/>
        <v>100</v>
      </c>
      <c r="I903" s="892" t="s">
        <v>7489</v>
      </c>
      <c r="J903" s="894">
        <v>100</v>
      </c>
      <c r="K903" s="875"/>
    </row>
    <row r="904" spans="1:11" ht="22.5" customHeight="1">
      <c r="A904" s="890" t="s">
        <v>8530</v>
      </c>
      <c r="B904" s="891" t="s">
        <v>8313</v>
      </c>
      <c r="C904" s="892" t="s">
        <v>7492</v>
      </c>
      <c r="D904" s="893">
        <v>1654223.97</v>
      </c>
      <c r="E904" s="893">
        <v>1651155.12</v>
      </c>
      <c r="F904" s="893">
        <v>1651155.12</v>
      </c>
      <c r="G904" s="893">
        <v>1651155.12</v>
      </c>
      <c r="H904" s="894">
        <f t="shared" si="14"/>
        <v>100</v>
      </c>
      <c r="I904" s="892" t="s">
        <v>7489</v>
      </c>
      <c r="J904" s="894">
        <v>100</v>
      </c>
      <c r="K904" s="875"/>
    </row>
    <row r="905" spans="1:11" ht="45" customHeight="1">
      <c r="A905" s="890" t="s">
        <v>8531</v>
      </c>
      <c r="B905" s="891" t="s">
        <v>8313</v>
      </c>
      <c r="C905" s="892" t="s">
        <v>7492</v>
      </c>
      <c r="D905" s="893">
        <v>1109837.68</v>
      </c>
      <c r="E905" s="893">
        <v>1109837.68</v>
      </c>
      <c r="F905" s="893">
        <v>1109837.68</v>
      </c>
      <c r="G905" s="893">
        <v>1109837.68</v>
      </c>
      <c r="H905" s="894">
        <f t="shared" si="14"/>
        <v>100</v>
      </c>
      <c r="I905" s="892" t="s">
        <v>7489</v>
      </c>
      <c r="J905" s="894">
        <v>100</v>
      </c>
      <c r="K905" s="875"/>
    </row>
    <row r="906" spans="1:11" ht="33.75" customHeight="1">
      <c r="A906" s="890" t="s">
        <v>8532</v>
      </c>
      <c r="B906" s="891" t="s">
        <v>8313</v>
      </c>
      <c r="C906" s="892" t="s">
        <v>7492</v>
      </c>
      <c r="D906" s="893">
        <v>3562883.01</v>
      </c>
      <c r="E906" s="893">
        <v>3560043.11</v>
      </c>
      <c r="F906" s="893">
        <v>3560043.11</v>
      </c>
      <c r="G906" s="893">
        <v>3560043.11</v>
      </c>
      <c r="H906" s="894">
        <f t="shared" si="14"/>
        <v>100</v>
      </c>
      <c r="I906" s="892" t="s">
        <v>7489</v>
      </c>
      <c r="J906" s="894">
        <v>100</v>
      </c>
      <c r="K906" s="875"/>
    </row>
    <row r="907" spans="1:11" ht="22.5" customHeight="1">
      <c r="A907" s="890" t="s">
        <v>8533</v>
      </c>
      <c r="B907" s="891" t="s">
        <v>8313</v>
      </c>
      <c r="C907" s="892" t="s">
        <v>7492</v>
      </c>
      <c r="D907" s="893">
        <v>700634.87</v>
      </c>
      <c r="E907" s="893">
        <v>700634.87</v>
      </c>
      <c r="F907" s="893">
        <v>700634.87</v>
      </c>
      <c r="G907" s="893">
        <v>700634.87</v>
      </c>
      <c r="H907" s="894">
        <f t="shared" si="14"/>
        <v>100</v>
      </c>
      <c r="I907" s="892" t="s">
        <v>7489</v>
      </c>
      <c r="J907" s="894">
        <v>100</v>
      </c>
      <c r="K907" s="875"/>
    </row>
    <row r="908" spans="1:11" ht="33.75" customHeight="1">
      <c r="A908" s="890" t="s">
        <v>8534</v>
      </c>
      <c r="B908" s="891" t="s">
        <v>8313</v>
      </c>
      <c r="C908" s="892" t="s">
        <v>7492</v>
      </c>
      <c r="D908" s="893">
        <v>742000</v>
      </c>
      <c r="E908" s="893">
        <v>742000</v>
      </c>
      <c r="F908" s="893">
        <v>513676.79999999999</v>
      </c>
      <c r="G908" s="893">
        <v>513676.79999999999</v>
      </c>
      <c r="H908" s="894">
        <f t="shared" si="14"/>
        <v>69.228679245283018</v>
      </c>
      <c r="I908" s="892" t="s">
        <v>7489</v>
      </c>
      <c r="J908" s="894">
        <v>100</v>
      </c>
      <c r="K908" s="875"/>
    </row>
    <row r="909" spans="1:11" ht="45" customHeight="1">
      <c r="A909" s="890" t="s">
        <v>8535</v>
      </c>
      <c r="B909" s="891" t="s">
        <v>8313</v>
      </c>
      <c r="C909" s="892" t="s">
        <v>7492</v>
      </c>
      <c r="D909" s="893">
        <v>735871.04</v>
      </c>
      <c r="E909" s="893">
        <v>698567.94</v>
      </c>
      <c r="F909" s="893">
        <v>698567.94</v>
      </c>
      <c r="G909" s="893">
        <v>698567.94</v>
      </c>
      <c r="H909" s="894">
        <f t="shared" si="14"/>
        <v>100</v>
      </c>
      <c r="I909" s="892" t="s">
        <v>7489</v>
      </c>
      <c r="J909" s="894">
        <v>100</v>
      </c>
      <c r="K909" s="875"/>
    </row>
    <row r="910" spans="1:11" ht="33.75" customHeight="1">
      <c r="A910" s="890" t="s">
        <v>8536</v>
      </c>
      <c r="B910" s="891" t="s">
        <v>8313</v>
      </c>
      <c r="C910" s="892" t="s">
        <v>7492</v>
      </c>
      <c r="D910" s="893">
        <v>453072.22</v>
      </c>
      <c r="E910" s="893">
        <v>453072.22</v>
      </c>
      <c r="F910" s="893">
        <v>384193.15</v>
      </c>
      <c r="G910" s="893">
        <v>0</v>
      </c>
      <c r="H910" s="894">
        <f t="shared" si="14"/>
        <v>84.797330986216735</v>
      </c>
      <c r="I910" s="892" t="s">
        <v>7489</v>
      </c>
      <c r="J910" s="894">
        <v>100</v>
      </c>
      <c r="K910" s="875"/>
    </row>
    <row r="911" spans="1:11" ht="45" customHeight="1">
      <c r="A911" s="890" t="s">
        <v>8537</v>
      </c>
      <c r="B911" s="891" t="s">
        <v>8313</v>
      </c>
      <c r="C911" s="892" t="s">
        <v>7492</v>
      </c>
      <c r="D911" s="893">
        <v>294554.74</v>
      </c>
      <c r="E911" s="893">
        <v>294554.74</v>
      </c>
      <c r="F911" s="893">
        <v>294554.74</v>
      </c>
      <c r="G911" s="893">
        <v>294554.74</v>
      </c>
      <c r="H911" s="894">
        <f t="shared" si="14"/>
        <v>100</v>
      </c>
      <c r="I911" s="892" t="s">
        <v>7489</v>
      </c>
      <c r="J911" s="894">
        <v>100</v>
      </c>
      <c r="K911" s="875"/>
    </row>
    <row r="912" spans="1:11" ht="33.75" customHeight="1">
      <c r="A912" s="890" t="s">
        <v>8538</v>
      </c>
      <c r="B912" s="891" t="s">
        <v>8313</v>
      </c>
      <c r="C912" s="892" t="s">
        <v>7492</v>
      </c>
      <c r="D912" s="893">
        <v>1944049.3</v>
      </c>
      <c r="E912" s="893">
        <v>1944049.3</v>
      </c>
      <c r="F912" s="893">
        <v>1944049.3</v>
      </c>
      <c r="G912" s="893">
        <v>1944049.3</v>
      </c>
      <c r="H912" s="894">
        <f t="shared" si="14"/>
        <v>100</v>
      </c>
      <c r="I912" s="892" t="s">
        <v>7489</v>
      </c>
      <c r="J912" s="894">
        <v>100</v>
      </c>
      <c r="K912" s="875"/>
    </row>
    <row r="913" spans="1:11" ht="22.5" customHeight="1">
      <c r="A913" s="890" t="s">
        <v>8539</v>
      </c>
      <c r="B913" s="891" t="s">
        <v>8313</v>
      </c>
      <c r="C913" s="892" t="s">
        <v>7492</v>
      </c>
      <c r="D913" s="893">
        <v>1899774.12</v>
      </c>
      <c r="E913" s="893">
        <v>1885271.17</v>
      </c>
      <c r="F913" s="893">
        <v>1885271.17</v>
      </c>
      <c r="G913" s="893">
        <v>1885271.17</v>
      </c>
      <c r="H913" s="894">
        <f t="shared" si="14"/>
        <v>100</v>
      </c>
      <c r="I913" s="892" t="s">
        <v>7489</v>
      </c>
      <c r="J913" s="894">
        <v>100</v>
      </c>
      <c r="K913" s="875"/>
    </row>
    <row r="914" spans="1:11" ht="33.75" customHeight="1">
      <c r="A914" s="890" t="s">
        <v>8540</v>
      </c>
      <c r="B914" s="891" t="s">
        <v>8313</v>
      </c>
      <c r="C914" s="892" t="s">
        <v>7492</v>
      </c>
      <c r="D914" s="893">
        <v>2717176.82</v>
      </c>
      <c r="E914" s="893">
        <v>2717176.82</v>
      </c>
      <c r="F914" s="893">
        <v>2027852.11</v>
      </c>
      <c r="G914" s="893">
        <v>0</v>
      </c>
      <c r="H914" s="894">
        <f t="shared" si="14"/>
        <v>74.630848278766067</v>
      </c>
      <c r="I914" s="892" t="s">
        <v>7489</v>
      </c>
      <c r="J914" s="894">
        <v>100</v>
      </c>
      <c r="K914" s="875"/>
    </row>
    <row r="915" spans="1:11" ht="33.75" customHeight="1">
      <c r="A915" s="890" t="s">
        <v>8541</v>
      </c>
      <c r="B915" s="891" t="s">
        <v>8313</v>
      </c>
      <c r="C915" s="892" t="s">
        <v>7492</v>
      </c>
      <c r="D915" s="893">
        <v>138000</v>
      </c>
      <c r="E915" s="893">
        <v>137012.18</v>
      </c>
      <c r="F915" s="893">
        <v>137012.18</v>
      </c>
      <c r="G915" s="893">
        <v>137012.18</v>
      </c>
      <c r="H915" s="894">
        <f t="shared" si="14"/>
        <v>100</v>
      </c>
      <c r="I915" s="892" t="s">
        <v>7489</v>
      </c>
      <c r="J915" s="894">
        <v>100</v>
      </c>
      <c r="K915" s="875"/>
    </row>
    <row r="916" spans="1:11" ht="22.5" customHeight="1">
      <c r="A916" s="890" t="s">
        <v>8542</v>
      </c>
      <c r="B916" s="891" t="s">
        <v>7703</v>
      </c>
      <c r="C916" s="892" t="s">
        <v>7492</v>
      </c>
      <c r="D916" s="893">
        <v>1219342.54</v>
      </c>
      <c r="E916" s="893">
        <v>1219342.54</v>
      </c>
      <c r="F916" s="893">
        <v>1210920.71</v>
      </c>
      <c r="G916" s="893">
        <v>1210920.71</v>
      </c>
      <c r="H916" s="894">
        <f t="shared" si="14"/>
        <v>99.309313853677239</v>
      </c>
      <c r="I916" s="892" t="s">
        <v>7489</v>
      </c>
      <c r="J916" s="894">
        <v>10</v>
      </c>
      <c r="K916" s="875"/>
    </row>
    <row r="917" spans="1:11" ht="33.75" customHeight="1">
      <c r="A917" s="890" t="s">
        <v>8543</v>
      </c>
      <c r="B917" s="891" t="s">
        <v>8313</v>
      </c>
      <c r="C917" s="892" t="s">
        <v>7492</v>
      </c>
      <c r="D917" s="893">
        <v>472465.23</v>
      </c>
      <c r="E917" s="893">
        <v>472465.23</v>
      </c>
      <c r="F917" s="893">
        <v>0</v>
      </c>
      <c r="G917" s="893">
        <v>0</v>
      </c>
      <c r="H917" s="894">
        <f t="shared" si="14"/>
        <v>0</v>
      </c>
      <c r="I917" s="892" t="s">
        <v>7489</v>
      </c>
      <c r="J917" s="894">
        <v>15</v>
      </c>
      <c r="K917" s="875"/>
    </row>
    <row r="918" spans="1:11" ht="33.75" customHeight="1">
      <c r="A918" s="890" t="s">
        <v>8544</v>
      </c>
      <c r="B918" s="891" t="s">
        <v>8313</v>
      </c>
      <c r="C918" s="892" t="s">
        <v>7492</v>
      </c>
      <c r="D918" s="893">
        <v>2000000</v>
      </c>
      <c r="E918" s="893">
        <v>2000000</v>
      </c>
      <c r="F918" s="893">
        <v>1938854.95</v>
      </c>
      <c r="G918" s="893">
        <v>1938854.95</v>
      </c>
      <c r="H918" s="894">
        <f t="shared" si="14"/>
        <v>96.942747499999996</v>
      </c>
      <c r="I918" s="892" t="s">
        <v>7489</v>
      </c>
      <c r="J918" s="894">
        <v>100</v>
      </c>
      <c r="K918" s="875"/>
    </row>
    <row r="919" spans="1:11" ht="22.5" customHeight="1">
      <c r="A919" s="890" t="s">
        <v>8545</v>
      </c>
      <c r="B919" s="891" t="s">
        <v>8313</v>
      </c>
      <c r="C919" s="892" t="s">
        <v>7492</v>
      </c>
      <c r="D919" s="893">
        <v>3000000</v>
      </c>
      <c r="E919" s="893">
        <v>3000000</v>
      </c>
      <c r="F919" s="893">
        <v>2903080.54</v>
      </c>
      <c r="G919" s="893">
        <v>2903080.54</v>
      </c>
      <c r="H919" s="894">
        <f t="shared" si="14"/>
        <v>96.769351333333333</v>
      </c>
      <c r="I919" s="892" t="s">
        <v>7489</v>
      </c>
      <c r="J919" s="894">
        <v>100</v>
      </c>
      <c r="K919" s="875"/>
    </row>
    <row r="920" spans="1:11" ht="33.75" customHeight="1">
      <c r="A920" s="890" t="s">
        <v>8546</v>
      </c>
      <c r="B920" s="891" t="s">
        <v>8313</v>
      </c>
      <c r="C920" s="892" t="s">
        <v>7492</v>
      </c>
      <c r="D920" s="893">
        <v>10000000</v>
      </c>
      <c r="E920" s="893">
        <v>10000000</v>
      </c>
      <c r="F920" s="893">
        <v>7960620.46</v>
      </c>
      <c r="G920" s="893">
        <v>7960620.46</v>
      </c>
      <c r="H920" s="894">
        <f t="shared" si="14"/>
        <v>79.606204599999998</v>
      </c>
      <c r="I920" s="892" t="s">
        <v>7489</v>
      </c>
      <c r="J920" s="894">
        <v>100</v>
      </c>
      <c r="K920" s="875"/>
    </row>
    <row r="921" spans="1:11" ht="45" customHeight="1">
      <c r="A921" s="890" t="s">
        <v>8547</v>
      </c>
      <c r="B921" s="891" t="s">
        <v>7615</v>
      </c>
      <c r="C921" s="892" t="s">
        <v>7492</v>
      </c>
      <c r="D921" s="893">
        <v>551000</v>
      </c>
      <c r="E921" s="893">
        <v>529278.24</v>
      </c>
      <c r="F921" s="893">
        <v>527444.93000000005</v>
      </c>
      <c r="G921" s="893">
        <v>527444.93000000005</v>
      </c>
      <c r="H921" s="894">
        <f t="shared" si="14"/>
        <v>99.653620749645782</v>
      </c>
      <c r="I921" s="892" t="s">
        <v>7527</v>
      </c>
      <c r="J921" s="894">
        <v>75</v>
      </c>
      <c r="K921" s="875"/>
    </row>
    <row r="922" spans="1:11" ht="45" customHeight="1">
      <c r="A922" s="890" t="s">
        <v>8548</v>
      </c>
      <c r="B922" s="891" t="s">
        <v>7622</v>
      </c>
      <c r="C922" s="892" t="s">
        <v>7492</v>
      </c>
      <c r="D922" s="893">
        <v>903060</v>
      </c>
      <c r="E922" s="893">
        <v>903060</v>
      </c>
      <c r="F922" s="893">
        <v>837374.44</v>
      </c>
      <c r="G922" s="893">
        <v>837374.44</v>
      </c>
      <c r="H922" s="894">
        <f t="shared" si="14"/>
        <v>92.726334905764844</v>
      </c>
      <c r="I922" s="892" t="s">
        <v>7527</v>
      </c>
      <c r="J922" s="894">
        <v>95</v>
      </c>
      <c r="K922" s="875"/>
    </row>
    <row r="923" spans="1:11" ht="45" customHeight="1">
      <c r="A923" s="890" t="s">
        <v>8549</v>
      </c>
      <c r="B923" s="891" t="s">
        <v>7720</v>
      </c>
      <c r="C923" s="892" t="s">
        <v>7492</v>
      </c>
      <c r="D923" s="893">
        <v>689040</v>
      </c>
      <c r="E923" s="893">
        <v>688717.39</v>
      </c>
      <c r="F923" s="893">
        <v>419944.5</v>
      </c>
      <c r="G923" s="893">
        <v>419944.5</v>
      </c>
      <c r="H923" s="894">
        <f t="shared" si="14"/>
        <v>60.974865176556669</v>
      </c>
      <c r="I923" s="892" t="s">
        <v>7527</v>
      </c>
      <c r="J923" s="894">
        <v>60</v>
      </c>
      <c r="K923" s="875"/>
    </row>
    <row r="924" spans="1:11" ht="22.5" customHeight="1">
      <c r="A924" s="890" t="s">
        <v>8550</v>
      </c>
      <c r="B924" s="891" t="s">
        <v>7957</v>
      </c>
      <c r="C924" s="892" t="s">
        <v>7492</v>
      </c>
      <c r="D924" s="893">
        <v>149880</v>
      </c>
      <c r="E924" s="893">
        <v>149751.41</v>
      </c>
      <c r="F924" s="893">
        <v>149105.92000000001</v>
      </c>
      <c r="G924" s="893">
        <v>149105.92000000001</v>
      </c>
      <c r="H924" s="894">
        <f t="shared" si="14"/>
        <v>99.568958983424608</v>
      </c>
      <c r="I924" s="892" t="s">
        <v>7551</v>
      </c>
      <c r="J924" s="894">
        <v>10</v>
      </c>
      <c r="K924" s="875"/>
    </row>
    <row r="925" spans="1:11" ht="22.5" customHeight="1">
      <c r="A925" s="890" t="s">
        <v>8551</v>
      </c>
      <c r="B925" s="891" t="s">
        <v>8425</v>
      </c>
      <c r="C925" s="892" t="s">
        <v>7492</v>
      </c>
      <c r="D925" s="893">
        <v>149880</v>
      </c>
      <c r="E925" s="893">
        <v>149879.67999999999</v>
      </c>
      <c r="F925" s="893">
        <v>149233.64000000001</v>
      </c>
      <c r="G925" s="893">
        <v>149233.64000000001</v>
      </c>
      <c r="H925" s="894">
        <f t="shared" si="14"/>
        <v>99.568960915849317</v>
      </c>
      <c r="I925" s="892" t="s">
        <v>7551</v>
      </c>
      <c r="J925" s="894">
        <v>10</v>
      </c>
      <c r="K925" s="875"/>
    </row>
    <row r="926" spans="1:11" ht="22.5" customHeight="1">
      <c r="A926" s="890" t="s">
        <v>8552</v>
      </c>
      <c r="B926" s="891" t="s">
        <v>7862</v>
      </c>
      <c r="C926" s="892" t="s">
        <v>7492</v>
      </c>
      <c r="D926" s="893">
        <v>149880</v>
      </c>
      <c r="E926" s="893">
        <v>149879.67999999999</v>
      </c>
      <c r="F926" s="893">
        <v>46902</v>
      </c>
      <c r="G926" s="893">
        <v>46902</v>
      </c>
      <c r="H926" s="894">
        <f t="shared" si="14"/>
        <v>31.293101239607669</v>
      </c>
      <c r="I926" s="892" t="s">
        <v>7551</v>
      </c>
      <c r="J926" s="894">
        <v>10</v>
      </c>
      <c r="K926" s="875"/>
    </row>
    <row r="927" spans="1:11" ht="22.5" customHeight="1">
      <c r="A927" s="890" t="s">
        <v>8553</v>
      </c>
      <c r="B927" s="891" t="s">
        <v>8554</v>
      </c>
      <c r="C927" s="892" t="s">
        <v>7492</v>
      </c>
      <c r="D927" s="893">
        <v>149880</v>
      </c>
      <c r="E927" s="893"/>
      <c r="F927" s="893"/>
      <c r="G927" s="893"/>
      <c r="H927" s="894">
        <f t="shared" si="14"/>
        <v>0</v>
      </c>
      <c r="I927" s="892" t="s">
        <v>7551</v>
      </c>
      <c r="J927" s="894"/>
      <c r="K927" s="875"/>
    </row>
    <row r="928" spans="1:11" ht="22.5" customHeight="1">
      <c r="A928" s="890" t="s">
        <v>8555</v>
      </c>
      <c r="B928" s="891" t="s">
        <v>8027</v>
      </c>
      <c r="C928" s="892" t="s">
        <v>7492</v>
      </c>
      <c r="D928" s="893">
        <v>583643.13</v>
      </c>
      <c r="E928" s="893">
        <v>583643.13</v>
      </c>
      <c r="F928" s="893">
        <v>583643.13</v>
      </c>
      <c r="G928" s="893">
        <v>583643.13</v>
      </c>
      <c r="H928" s="894">
        <f t="shared" si="14"/>
        <v>100</v>
      </c>
      <c r="I928" s="892" t="s">
        <v>7489</v>
      </c>
      <c r="J928" s="894">
        <v>100</v>
      </c>
      <c r="K928" s="875"/>
    </row>
    <row r="929" spans="1:11" ht="22.5" customHeight="1">
      <c r="A929" s="890" t="s">
        <v>8556</v>
      </c>
      <c r="B929" s="891" t="s">
        <v>8027</v>
      </c>
      <c r="C929" s="892" t="s">
        <v>7492</v>
      </c>
      <c r="D929" s="893">
        <v>36028</v>
      </c>
      <c r="E929" s="893">
        <v>36028</v>
      </c>
      <c r="F929" s="893">
        <v>36028</v>
      </c>
      <c r="G929" s="893">
        <v>36028</v>
      </c>
      <c r="H929" s="894">
        <f t="shared" si="14"/>
        <v>100</v>
      </c>
      <c r="I929" s="892" t="s">
        <v>7520</v>
      </c>
      <c r="J929" s="894">
        <v>100</v>
      </c>
      <c r="K929" s="875"/>
    </row>
    <row r="930" spans="1:11" ht="33.75" customHeight="1">
      <c r="A930" s="890" t="s">
        <v>8557</v>
      </c>
      <c r="B930" s="891" t="s">
        <v>8558</v>
      </c>
      <c r="C930" s="892" t="s">
        <v>7492</v>
      </c>
      <c r="D930" s="893">
        <v>10000000</v>
      </c>
      <c r="E930" s="893">
        <v>10000000</v>
      </c>
      <c r="F930" s="893">
        <v>10000000</v>
      </c>
      <c r="G930" s="893">
        <v>8796050.6099999994</v>
      </c>
      <c r="H930" s="894">
        <f t="shared" si="14"/>
        <v>100</v>
      </c>
      <c r="I930" s="892" t="s">
        <v>7551</v>
      </c>
      <c r="J930" s="894">
        <v>100</v>
      </c>
      <c r="K930" s="875"/>
    </row>
    <row r="931" spans="1:11" ht="33.75" customHeight="1">
      <c r="A931" s="890" t="s">
        <v>8559</v>
      </c>
      <c r="B931" s="891" t="s">
        <v>7699</v>
      </c>
      <c r="C931" s="892" t="s">
        <v>7492</v>
      </c>
      <c r="D931" s="893">
        <v>199840</v>
      </c>
      <c r="E931" s="893">
        <v>199840</v>
      </c>
      <c r="F931" s="893">
        <v>199840</v>
      </c>
      <c r="G931" s="893">
        <v>0</v>
      </c>
      <c r="H931" s="894">
        <f t="shared" si="14"/>
        <v>100</v>
      </c>
      <c r="I931" s="892" t="s">
        <v>7551</v>
      </c>
      <c r="J931" s="894">
        <v>10</v>
      </c>
      <c r="K931" s="875"/>
    </row>
    <row r="932" spans="1:11" ht="22.5" customHeight="1">
      <c r="A932" s="890" t="s">
        <v>8560</v>
      </c>
      <c r="B932" s="891" t="s">
        <v>8242</v>
      </c>
      <c r="C932" s="892" t="s">
        <v>7492</v>
      </c>
      <c r="D932" s="893">
        <v>755143.28</v>
      </c>
      <c r="E932" s="893">
        <v>755143.28</v>
      </c>
      <c r="F932" s="893">
        <v>755143.28</v>
      </c>
      <c r="G932" s="893">
        <v>755143.28</v>
      </c>
      <c r="H932" s="894">
        <f t="shared" si="14"/>
        <v>100</v>
      </c>
      <c r="I932" s="892" t="s">
        <v>7489</v>
      </c>
      <c r="J932" s="894">
        <v>100</v>
      </c>
      <c r="K932" s="875"/>
    </row>
    <row r="933" spans="1:11" ht="22.5" customHeight="1">
      <c r="A933" s="890" t="s">
        <v>8561</v>
      </c>
      <c r="B933" s="891" t="s">
        <v>8562</v>
      </c>
      <c r="C933" s="892" t="s">
        <v>7492</v>
      </c>
      <c r="D933" s="893">
        <v>199840</v>
      </c>
      <c r="E933" s="893">
        <v>199840</v>
      </c>
      <c r="F933" s="893">
        <v>172000.22</v>
      </c>
      <c r="G933" s="893">
        <v>172000.22</v>
      </c>
      <c r="H933" s="894">
        <f t="shared" si="14"/>
        <v>86.068965172137709</v>
      </c>
      <c r="I933" s="892" t="s">
        <v>7551</v>
      </c>
      <c r="J933" s="894">
        <v>100</v>
      </c>
      <c r="K933" s="875"/>
    </row>
    <row r="934" spans="1:11" ht="22.5" customHeight="1">
      <c r="A934" s="890" t="s">
        <v>8563</v>
      </c>
      <c r="B934" s="891" t="s">
        <v>7963</v>
      </c>
      <c r="C934" s="892" t="s">
        <v>7492</v>
      </c>
      <c r="D934" s="893">
        <v>508620</v>
      </c>
      <c r="E934" s="893">
        <v>508620</v>
      </c>
      <c r="F934" s="893">
        <v>507459.49</v>
      </c>
      <c r="G934" s="893">
        <v>507459.49</v>
      </c>
      <c r="H934" s="894">
        <f t="shared" si="14"/>
        <v>99.771831622822532</v>
      </c>
      <c r="I934" s="892" t="s">
        <v>7489</v>
      </c>
      <c r="J934" s="894">
        <v>100</v>
      </c>
      <c r="K934" s="875"/>
    </row>
    <row r="935" spans="1:11" ht="22.5" customHeight="1">
      <c r="A935" s="890" t="s">
        <v>8564</v>
      </c>
      <c r="B935" s="891" t="s">
        <v>7733</v>
      </c>
      <c r="C935" s="892" t="s">
        <v>7492</v>
      </c>
      <c r="D935" s="893">
        <v>627049.13</v>
      </c>
      <c r="E935" s="893">
        <v>627049.13</v>
      </c>
      <c r="F935" s="893">
        <v>627049.13</v>
      </c>
      <c r="G935" s="893">
        <v>627049.13</v>
      </c>
      <c r="H935" s="894">
        <f t="shared" si="14"/>
        <v>100</v>
      </c>
      <c r="I935" s="892" t="s">
        <v>7489</v>
      </c>
      <c r="J935" s="894">
        <v>100</v>
      </c>
      <c r="K935" s="875"/>
    </row>
    <row r="936" spans="1:11" ht="33.75" customHeight="1">
      <c r="A936" s="890" t="s">
        <v>8565</v>
      </c>
      <c r="B936" s="891" t="s">
        <v>7733</v>
      </c>
      <c r="C936" s="892" t="s">
        <v>7492</v>
      </c>
      <c r="D936" s="893">
        <v>1066206.96</v>
      </c>
      <c r="E936" s="893"/>
      <c r="F936" s="893"/>
      <c r="G936" s="893"/>
      <c r="H936" s="894">
        <f t="shared" si="14"/>
        <v>0</v>
      </c>
      <c r="I936" s="892" t="s">
        <v>7489</v>
      </c>
      <c r="J936" s="894"/>
      <c r="K936" s="875"/>
    </row>
    <row r="937" spans="1:11" ht="22.5" customHeight="1">
      <c r="A937" s="890" t="s">
        <v>8566</v>
      </c>
      <c r="B937" s="891" t="s">
        <v>7733</v>
      </c>
      <c r="C937" s="892" t="s">
        <v>7492</v>
      </c>
      <c r="D937" s="893">
        <v>84909.66</v>
      </c>
      <c r="E937" s="893"/>
      <c r="F937" s="893"/>
      <c r="G937" s="893"/>
      <c r="H937" s="894">
        <f t="shared" si="14"/>
        <v>0</v>
      </c>
      <c r="I937" s="892" t="s">
        <v>7489</v>
      </c>
      <c r="J937" s="894"/>
      <c r="K937" s="875"/>
    </row>
    <row r="938" spans="1:11" ht="22.5" customHeight="1">
      <c r="A938" s="890" t="s">
        <v>8567</v>
      </c>
      <c r="B938" s="891" t="s">
        <v>7733</v>
      </c>
      <c r="C938" s="892" t="s">
        <v>7492</v>
      </c>
      <c r="D938" s="893">
        <v>2286951.17</v>
      </c>
      <c r="E938" s="893"/>
      <c r="F938" s="893"/>
      <c r="G938" s="893"/>
      <c r="H938" s="894">
        <f t="shared" si="14"/>
        <v>0</v>
      </c>
      <c r="I938" s="892" t="s">
        <v>7489</v>
      </c>
      <c r="J938" s="894"/>
      <c r="K938" s="875"/>
    </row>
    <row r="939" spans="1:11" ht="22.5" customHeight="1">
      <c r="A939" s="890" t="s">
        <v>8568</v>
      </c>
      <c r="B939" s="891" t="s">
        <v>7733</v>
      </c>
      <c r="C939" s="892" t="s">
        <v>7492</v>
      </c>
      <c r="D939" s="893">
        <v>400444.67</v>
      </c>
      <c r="E939" s="893"/>
      <c r="F939" s="893"/>
      <c r="G939" s="893"/>
      <c r="H939" s="894">
        <f t="shared" si="14"/>
        <v>0</v>
      </c>
      <c r="I939" s="892" t="s">
        <v>7489</v>
      </c>
      <c r="J939" s="894"/>
      <c r="K939" s="875"/>
    </row>
    <row r="940" spans="1:11" ht="22.5" customHeight="1">
      <c r="A940" s="890" t="s">
        <v>8569</v>
      </c>
      <c r="B940" s="891" t="s">
        <v>7733</v>
      </c>
      <c r="C940" s="892" t="s">
        <v>7492</v>
      </c>
      <c r="D940" s="893">
        <v>1175479.6299999999</v>
      </c>
      <c r="E940" s="893"/>
      <c r="F940" s="893"/>
      <c r="G940" s="893"/>
      <c r="H940" s="894">
        <f t="shared" si="14"/>
        <v>0</v>
      </c>
      <c r="I940" s="892" t="s">
        <v>7489</v>
      </c>
      <c r="J940" s="894"/>
      <c r="K940" s="875"/>
    </row>
    <row r="941" spans="1:11" ht="22.5" customHeight="1">
      <c r="A941" s="890" t="s">
        <v>8570</v>
      </c>
      <c r="B941" s="891" t="s">
        <v>7733</v>
      </c>
      <c r="C941" s="892" t="s">
        <v>7492</v>
      </c>
      <c r="D941" s="893">
        <v>514714.09</v>
      </c>
      <c r="E941" s="893"/>
      <c r="F941" s="893"/>
      <c r="G941" s="893"/>
      <c r="H941" s="894">
        <f t="shared" si="14"/>
        <v>0</v>
      </c>
      <c r="I941" s="892" t="s">
        <v>7489</v>
      </c>
      <c r="J941" s="894"/>
      <c r="K941" s="875"/>
    </row>
    <row r="942" spans="1:11" ht="22.5" customHeight="1">
      <c r="A942" s="890" t="s">
        <v>8571</v>
      </c>
      <c r="B942" s="891" t="s">
        <v>7733</v>
      </c>
      <c r="C942" s="892" t="s">
        <v>7492</v>
      </c>
      <c r="D942" s="893">
        <v>653758.22</v>
      </c>
      <c r="E942" s="893"/>
      <c r="F942" s="893"/>
      <c r="G942" s="893"/>
      <c r="H942" s="894">
        <f t="shared" si="14"/>
        <v>0</v>
      </c>
      <c r="I942" s="892" t="s">
        <v>7489</v>
      </c>
      <c r="J942" s="894"/>
      <c r="K942" s="875"/>
    </row>
    <row r="943" spans="1:11" ht="22.5" customHeight="1">
      <c r="A943" s="890" t="s">
        <v>8572</v>
      </c>
      <c r="B943" s="891" t="s">
        <v>7733</v>
      </c>
      <c r="C943" s="892" t="s">
        <v>7492</v>
      </c>
      <c r="D943" s="893">
        <v>2049918.6</v>
      </c>
      <c r="E943" s="893"/>
      <c r="F943" s="893"/>
      <c r="G943" s="893"/>
      <c r="H943" s="894">
        <f t="shared" si="14"/>
        <v>0</v>
      </c>
      <c r="I943" s="892" t="s">
        <v>7489</v>
      </c>
      <c r="J943" s="894"/>
      <c r="K943" s="875"/>
    </row>
    <row r="944" spans="1:11" ht="22.5" customHeight="1">
      <c r="A944" s="890" t="s">
        <v>8573</v>
      </c>
      <c r="B944" s="891" t="s">
        <v>7733</v>
      </c>
      <c r="C944" s="892" t="s">
        <v>7492</v>
      </c>
      <c r="D944" s="893">
        <v>120377.39</v>
      </c>
      <c r="E944" s="893"/>
      <c r="F944" s="893"/>
      <c r="G944" s="893"/>
      <c r="H944" s="894">
        <f t="shared" si="14"/>
        <v>0</v>
      </c>
      <c r="I944" s="892" t="s">
        <v>7489</v>
      </c>
      <c r="J944" s="894"/>
      <c r="K944" s="875"/>
    </row>
    <row r="945" spans="1:11" ht="22.5" customHeight="1">
      <c r="A945" s="890" t="s">
        <v>8574</v>
      </c>
      <c r="B945" s="891" t="s">
        <v>8313</v>
      </c>
      <c r="C945" s="892" t="s">
        <v>7492</v>
      </c>
      <c r="D945" s="893">
        <v>717868.26</v>
      </c>
      <c r="E945" s="893">
        <v>717868.26</v>
      </c>
      <c r="F945" s="893">
        <v>442599.5</v>
      </c>
      <c r="G945" s="893">
        <v>442599.5</v>
      </c>
      <c r="H945" s="894">
        <f t="shared" si="14"/>
        <v>61.654696921688668</v>
      </c>
      <c r="I945" s="892" t="s">
        <v>7489</v>
      </c>
      <c r="J945" s="894">
        <v>100</v>
      </c>
      <c r="K945" s="875"/>
    </row>
    <row r="946" spans="1:11" ht="33.75" customHeight="1">
      <c r="A946" s="890" t="s">
        <v>8575</v>
      </c>
      <c r="B946" s="891" t="s">
        <v>8313</v>
      </c>
      <c r="C946" s="892" t="s">
        <v>7492</v>
      </c>
      <c r="D946" s="893">
        <v>843294.71999999997</v>
      </c>
      <c r="E946" s="893">
        <v>843294.71999999997</v>
      </c>
      <c r="F946" s="893">
        <v>604950.99</v>
      </c>
      <c r="G946" s="893">
        <v>604950.99</v>
      </c>
      <c r="H946" s="894">
        <f t="shared" si="14"/>
        <v>71.736603544725156</v>
      </c>
      <c r="I946" s="892" t="s">
        <v>7489</v>
      </c>
      <c r="J946" s="894">
        <v>100</v>
      </c>
      <c r="K946" s="875"/>
    </row>
    <row r="947" spans="1:11" ht="22.5" customHeight="1">
      <c r="A947" s="890" t="s">
        <v>8576</v>
      </c>
      <c r="B947" s="891" t="s">
        <v>7733</v>
      </c>
      <c r="C947" s="892" t="s">
        <v>7492</v>
      </c>
      <c r="D947" s="893">
        <v>521966.93</v>
      </c>
      <c r="E947" s="893"/>
      <c r="F947" s="893"/>
      <c r="G947" s="893"/>
      <c r="H947" s="894">
        <f t="shared" si="14"/>
        <v>0</v>
      </c>
      <c r="I947" s="892" t="s">
        <v>7489</v>
      </c>
      <c r="J947" s="894"/>
      <c r="K947" s="875"/>
    </row>
    <row r="948" spans="1:11" ht="33.75" customHeight="1">
      <c r="A948" s="890" t="s">
        <v>8577</v>
      </c>
      <c r="B948" s="891" t="s">
        <v>8313</v>
      </c>
      <c r="C948" s="892" t="s">
        <v>7492</v>
      </c>
      <c r="D948" s="893">
        <v>1657940.87</v>
      </c>
      <c r="E948" s="893">
        <v>1657940.87</v>
      </c>
      <c r="F948" s="893">
        <v>1128157.79</v>
      </c>
      <c r="G948" s="893">
        <v>1128157.79</v>
      </c>
      <c r="H948" s="894">
        <f t="shared" si="14"/>
        <v>68.04571926621243</v>
      </c>
      <c r="I948" s="892" t="s">
        <v>7489</v>
      </c>
      <c r="J948" s="894">
        <v>100</v>
      </c>
      <c r="K948" s="875"/>
    </row>
    <row r="949" spans="1:11" ht="33.75" customHeight="1">
      <c r="A949" s="890" t="s">
        <v>8578</v>
      </c>
      <c r="B949" s="891" t="s">
        <v>8313</v>
      </c>
      <c r="C949" s="892" t="s">
        <v>7492</v>
      </c>
      <c r="D949" s="893">
        <v>622585.59999999998</v>
      </c>
      <c r="E949" s="893">
        <v>591386.78</v>
      </c>
      <c r="F949" s="893">
        <v>591386.78</v>
      </c>
      <c r="G949" s="893">
        <v>591386.78</v>
      </c>
      <c r="H949" s="894">
        <f t="shared" si="14"/>
        <v>100</v>
      </c>
      <c r="I949" s="892" t="s">
        <v>7489</v>
      </c>
      <c r="J949" s="894">
        <v>100</v>
      </c>
      <c r="K949" s="875"/>
    </row>
    <row r="950" spans="1:11" ht="33.75" customHeight="1">
      <c r="A950" s="890" t="s">
        <v>8579</v>
      </c>
      <c r="B950" s="891" t="s">
        <v>8313</v>
      </c>
      <c r="C950" s="892" t="s">
        <v>7492</v>
      </c>
      <c r="D950" s="893">
        <v>383048.99</v>
      </c>
      <c r="E950" s="893">
        <v>382431.39</v>
      </c>
      <c r="F950" s="893">
        <v>382431.39</v>
      </c>
      <c r="G950" s="893">
        <v>382431.39</v>
      </c>
      <c r="H950" s="894">
        <f t="shared" si="14"/>
        <v>100</v>
      </c>
      <c r="I950" s="892" t="s">
        <v>7489</v>
      </c>
      <c r="J950" s="894">
        <v>100</v>
      </c>
      <c r="K950" s="875"/>
    </row>
    <row r="951" spans="1:11" ht="22.5" customHeight="1">
      <c r="A951" s="890" t="s">
        <v>8580</v>
      </c>
      <c r="B951" s="891" t="s">
        <v>8313</v>
      </c>
      <c r="C951" s="892" t="s">
        <v>7492</v>
      </c>
      <c r="D951" s="893">
        <v>278547.40999999997</v>
      </c>
      <c r="E951" s="893">
        <v>277946.93</v>
      </c>
      <c r="F951" s="893">
        <v>277946.93</v>
      </c>
      <c r="G951" s="893">
        <v>277946.93</v>
      </c>
      <c r="H951" s="894">
        <f t="shared" si="14"/>
        <v>100</v>
      </c>
      <c r="I951" s="892" t="s">
        <v>7489</v>
      </c>
      <c r="J951" s="894">
        <v>100</v>
      </c>
      <c r="K951" s="875"/>
    </row>
    <row r="952" spans="1:11" ht="22.5" customHeight="1">
      <c r="A952" s="890" t="s">
        <v>8581</v>
      </c>
      <c r="B952" s="891" t="s">
        <v>8313</v>
      </c>
      <c r="C952" s="892" t="s">
        <v>7492</v>
      </c>
      <c r="D952" s="893">
        <v>636463.5</v>
      </c>
      <c r="E952" s="893">
        <v>636463.5</v>
      </c>
      <c r="F952" s="893">
        <v>624037.46</v>
      </c>
      <c r="G952" s="893">
        <v>624037.46</v>
      </c>
      <c r="H952" s="894">
        <f t="shared" si="14"/>
        <v>98.047642952031026</v>
      </c>
      <c r="I952" s="892" t="s">
        <v>7489</v>
      </c>
      <c r="J952" s="894">
        <v>100</v>
      </c>
      <c r="K952" s="875"/>
    </row>
    <row r="953" spans="1:11" ht="22.5" customHeight="1">
      <c r="A953" s="890" t="s">
        <v>8582</v>
      </c>
      <c r="B953" s="891" t="s">
        <v>8313</v>
      </c>
      <c r="C953" s="892" t="s">
        <v>7492</v>
      </c>
      <c r="D953" s="893">
        <v>155468.07</v>
      </c>
      <c r="E953" s="893">
        <v>155125.64000000001</v>
      </c>
      <c r="F953" s="893">
        <v>155125.64000000001</v>
      </c>
      <c r="G953" s="893">
        <v>155125.64000000001</v>
      </c>
      <c r="H953" s="894">
        <f t="shared" si="14"/>
        <v>100</v>
      </c>
      <c r="I953" s="892" t="s">
        <v>7489</v>
      </c>
      <c r="J953" s="894">
        <v>100</v>
      </c>
      <c r="K953" s="875"/>
    </row>
    <row r="954" spans="1:11" ht="33.75" customHeight="1">
      <c r="A954" s="890" t="s">
        <v>8583</v>
      </c>
      <c r="B954" s="891" t="s">
        <v>8313</v>
      </c>
      <c r="C954" s="892" t="s">
        <v>7492</v>
      </c>
      <c r="D954" s="893">
        <v>135493.04999999999</v>
      </c>
      <c r="E954" s="893">
        <v>134613.34</v>
      </c>
      <c r="F954" s="893">
        <v>134613.34</v>
      </c>
      <c r="G954" s="893">
        <v>134613.34</v>
      </c>
      <c r="H954" s="894">
        <f t="shared" si="14"/>
        <v>100</v>
      </c>
      <c r="I954" s="892" t="s">
        <v>7489</v>
      </c>
      <c r="J954" s="894">
        <v>100</v>
      </c>
      <c r="K954" s="875"/>
    </row>
    <row r="955" spans="1:11" ht="33.75" customHeight="1">
      <c r="A955" s="890" t="s">
        <v>8584</v>
      </c>
      <c r="B955" s="891" t="s">
        <v>8313</v>
      </c>
      <c r="C955" s="892" t="s">
        <v>7492</v>
      </c>
      <c r="D955" s="893">
        <v>2359920.98</v>
      </c>
      <c r="E955" s="893">
        <v>1532000</v>
      </c>
      <c r="F955" s="893">
        <v>899702.66</v>
      </c>
      <c r="G955" s="893">
        <v>899702.66</v>
      </c>
      <c r="H955" s="894">
        <f t="shared" si="14"/>
        <v>58.727327676240215</v>
      </c>
      <c r="I955" s="892" t="s">
        <v>7489</v>
      </c>
      <c r="J955" s="894">
        <v>100</v>
      </c>
      <c r="K955" s="875"/>
    </row>
    <row r="956" spans="1:11" ht="33.75" customHeight="1">
      <c r="A956" s="890" t="s">
        <v>8585</v>
      </c>
      <c r="B956" s="891" t="s">
        <v>8313</v>
      </c>
      <c r="C956" s="892" t="s">
        <v>7492</v>
      </c>
      <c r="D956" s="893">
        <v>232601.45</v>
      </c>
      <c r="E956" s="893">
        <v>212136.91</v>
      </c>
      <c r="F956" s="893">
        <v>212136.91</v>
      </c>
      <c r="G956" s="893">
        <v>212136.91</v>
      </c>
      <c r="H956" s="894">
        <f t="shared" si="14"/>
        <v>100</v>
      </c>
      <c r="I956" s="892" t="s">
        <v>7489</v>
      </c>
      <c r="J956" s="894">
        <v>100</v>
      </c>
      <c r="K956" s="875"/>
    </row>
    <row r="957" spans="1:11" ht="22.5" customHeight="1">
      <c r="A957" s="890" t="s">
        <v>8586</v>
      </c>
      <c r="B957" s="891" t="s">
        <v>8313</v>
      </c>
      <c r="C957" s="892" t="s">
        <v>7492</v>
      </c>
      <c r="D957" s="893">
        <v>169812.78</v>
      </c>
      <c r="E957" s="893">
        <v>169260.45</v>
      </c>
      <c r="F957" s="893">
        <v>169260.45</v>
      </c>
      <c r="G957" s="893">
        <v>169260.45</v>
      </c>
      <c r="H957" s="894">
        <f t="shared" si="14"/>
        <v>100</v>
      </c>
      <c r="I957" s="892" t="s">
        <v>7489</v>
      </c>
      <c r="J957" s="894">
        <v>100</v>
      </c>
      <c r="K957" s="875"/>
    </row>
    <row r="958" spans="1:11" ht="22.5" customHeight="1">
      <c r="A958" s="890" t="s">
        <v>8587</v>
      </c>
      <c r="B958" s="891" t="s">
        <v>8313</v>
      </c>
      <c r="C958" s="892" t="s">
        <v>7492</v>
      </c>
      <c r="D958" s="893">
        <v>881456</v>
      </c>
      <c r="E958" s="893">
        <v>881456</v>
      </c>
      <c r="F958" s="893">
        <v>862840.64</v>
      </c>
      <c r="G958" s="893">
        <v>862840.64</v>
      </c>
      <c r="H958" s="894">
        <f t="shared" si="14"/>
        <v>97.888112395854137</v>
      </c>
      <c r="I958" s="892" t="s">
        <v>7489</v>
      </c>
      <c r="J958" s="894">
        <v>100</v>
      </c>
      <c r="K958" s="875"/>
    </row>
    <row r="959" spans="1:11" ht="22.5" customHeight="1">
      <c r="A959" s="890" t="s">
        <v>8588</v>
      </c>
      <c r="B959" s="891" t="s">
        <v>8313</v>
      </c>
      <c r="C959" s="892" t="s">
        <v>7492</v>
      </c>
      <c r="D959" s="893">
        <v>157093.28</v>
      </c>
      <c r="E959" s="893">
        <v>156567.85999999999</v>
      </c>
      <c r="F959" s="893">
        <v>156567.85999999999</v>
      </c>
      <c r="G959" s="893">
        <v>156567.85999999999</v>
      </c>
      <c r="H959" s="894">
        <f t="shared" si="14"/>
        <v>100</v>
      </c>
      <c r="I959" s="892" t="s">
        <v>7489</v>
      </c>
      <c r="J959" s="894">
        <v>100</v>
      </c>
      <c r="K959" s="875"/>
    </row>
    <row r="960" spans="1:11" ht="33.75" customHeight="1">
      <c r="A960" s="890" t="s">
        <v>8589</v>
      </c>
      <c r="B960" s="891" t="s">
        <v>8313</v>
      </c>
      <c r="C960" s="892" t="s">
        <v>7492</v>
      </c>
      <c r="D960" s="893">
        <v>94521.54</v>
      </c>
      <c r="E960" s="893">
        <v>94366.41</v>
      </c>
      <c r="F960" s="893">
        <v>94366.41</v>
      </c>
      <c r="G960" s="893">
        <v>94366.41</v>
      </c>
      <c r="H960" s="894">
        <f t="shared" si="14"/>
        <v>100</v>
      </c>
      <c r="I960" s="892" t="s">
        <v>7489</v>
      </c>
      <c r="J960" s="894">
        <v>100</v>
      </c>
      <c r="K960" s="875"/>
    </row>
    <row r="961" spans="1:11" ht="33.75" customHeight="1">
      <c r="A961" s="890" t="s">
        <v>8590</v>
      </c>
      <c r="B961" s="891" t="s">
        <v>8313</v>
      </c>
      <c r="C961" s="892" t="s">
        <v>7492</v>
      </c>
      <c r="D961" s="893">
        <v>199058</v>
      </c>
      <c r="E961" s="893">
        <v>199058</v>
      </c>
      <c r="F961" s="893">
        <v>0</v>
      </c>
      <c r="G961" s="893">
        <v>0</v>
      </c>
      <c r="H961" s="894">
        <f t="shared" si="14"/>
        <v>0</v>
      </c>
      <c r="I961" s="892" t="s">
        <v>7489</v>
      </c>
      <c r="J961" s="894">
        <v>100</v>
      </c>
      <c r="K961" s="875"/>
    </row>
    <row r="962" spans="1:11" ht="22.5" customHeight="1">
      <c r="A962" s="890" t="s">
        <v>8591</v>
      </c>
      <c r="B962" s="891" t="s">
        <v>7503</v>
      </c>
      <c r="C962" s="892" t="s">
        <v>7492</v>
      </c>
      <c r="D962" s="893">
        <v>249800</v>
      </c>
      <c r="E962" s="893">
        <v>249800</v>
      </c>
      <c r="F962" s="893">
        <v>248690.53</v>
      </c>
      <c r="G962" s="893">
        <v>248690.53</v>
      </c>
      <c r="H962" s="894">
        <f t="shared" si="14"/>
        <v>99.555856685348274</v>
      </c>
      <c r="I962" s="892" t="s">
        <v>7551</v>
      </c>
      <c r="J962" s="894">
        <v>100</v>
      </c>
      <c r="K962" s="875"/>
    </row>
    <row r="963" spans="1:11" ht="22.5" customHeight="1">
      <c r="A963" s="890" t="s">
        <v>8592</v>
      </c>
      <c r="B963" s="891" t="s">
        <v>8593</v>
      </c>
      <c r="C963" s="892" t="s">
        <v>7492</v>
      </c>
      <c r="D963" s="893">
        <v>249800</v>
      </c>
      <c r="E963" s="893">
        <v>249800</v>
      </c>
      <c r="F963" s="893">
        <v>74935.399999999994</v>
      </c>
      <c r="G963" s="893">
        <v>74935.399999999994</v>
      </c>
      <c r="H963" s="894">
        <f t="shared" si="14"/>
        <v>29.998158526821456</v>
      </c>
      <c r="I963" s="892" t="s">
        <v>7551</v>
      </c>
      <c r="J963" s="894">
        <v>50</v>
      </c>
      <c r="K963" s="875"/>
    </row>
    <row r="964" spans="1:11" ht="22.5" customHeight="1">
      <c r="A964" s="890" t="s">
        <v>8594</v>
      </c>
      <c r="B964" s="891" t="s">
        <v>8593</v>
      </c>
      <c r="C964" s="892" t="s">
        <v>7492</v>
      </c>
      <c r="D964" s="893">
        <v>249800</v>
      </c>
      <c r="E964" s="893">
        <v>249800</v>
      </c>
      <c r="F964" s="893">
        <v>74934.570000000007</v>
      </c>
      <c r="G964" s="893">
        <v>74934.570000000007</v>
      </c>
      <c r="H964" s="894">
        <f t="shared" ref="H964:H1027" si="15">IF(ISERROR(F964/E964),0,((F964/E964)*100))</f>
        <v>29.997826261008807</v>
      </c>
      <c r="I964" s="892" t="s">
        <v>7551</v>
      </c>
      <c r="J964" s="894">
        <v>50</v>
      </c>
      <c r="K964" s="875"/>
    </row>
    <row r="965" spans="1:11" ht="22.5" customHeight="1">
      <c r="A965" s="890" t="s">
        <v>8595</v>
      </c>
      <c r="B965" s="891" t="s">
        <v>7795</v>
      </c>
      <c r="C965" s="892" t="s">
        <v>7492</v>
      </c>
      <c r="D965" s="893">
        <v>599520</v>
      </c>
      <c r="E965" s="893">
        <v>599520</v>
      </c>
      <c r="F965" s="893">
        <v>596894.96</v>
      </c>
      <c r="G965" s="893">
        <v>596894.96</v>
      </c>
      <c r="H965" s="894">
        <f t="shared" si="15"/>
        <v>99.562143047771542</v>
      </c>
      <c r="I965" s="892" t="s">
        <v>7551</v>
      </c>
      <c r="J965" s="894">
        <v>100</v>
      </c>
      <c r="K965" s="875"/>
    </row>
    <row r="966" spans="1:11" ht="22.5" customHeight="1">
      <c r="A966" s="890" t="s">
        <v>8596</v>
      </c>
      <c r="B966" s="891" t="s">
        <v>7795</v>
      </c>
      <c r="C966" s="892" t="s">
        <v>7492</v>
      </c>
      <c r="D966" s="893">
        <v>549560</v>
      </c>
      <c r="E966" s="893">
        <v>549560</v>
      </c>
      <c r="F966" s="893">
        <v>547044.98</v>
      </c>
      <c r="G966" s="893">
        <v>547044.98</v>
      </c>
      <c r="H966" s="894">
        <f t="shared" si="15"/>
        <v>99.542357522381536</v>
      </c>
      <c r="I966" s="892" t="s">
        <v>7551</v>
      </c>
      <c r="J966" s="894">
        <v>100</v>
      </c>
      <c r="K966" s="875"/>
    </row>
    <row r="967" spans="1:11" ht="56.25" customHeight="1">
      <c r="A967" s="890" t="s">
        <v>8597</v>
      </c>
      <c r="B967" s="891" t="s">
        <v>7915</v>
      </c>
      <c r="C967" s="892" t="s">
        <v>7492</v>
      </c>
      <c r="D967" s="893">
        <v>7069283.7300000004</v>
      </c>
      <c r="E967" s="893">
        <v>7069283.7300000004</v>
      </c>
      <c r="F967" s="893">
        <v>5401679.8700000001</v>
      </c>
      <c r="G967" s="893">
        <v>5401679.8700000001</v>
      </c>
      <c r="H967" s="894">
        <f t="shared" si="15"/>
        <v>76.410568259933171</v>
      </c>
      <c r="I967" s="892" t="s">
        <v>7551</v>
      </c>
      <c r="J967" s="894">
        <v>90</v>
      </c>
      <c r="K967" s="875"/>
    </row>
    <row r="968" spans="1:11" ht="22.5" customHeight="1">
      <c r="A968" s="890" t="s">
        <v>8598</v>
      </c>
      <c r="B968" s="891" t="s">
        <v>8192</v>
      </c>
      <c r="C968" s="892" t="s">
        <v>7492</v>
      </c>
      <c r="D968" s="893">
        <v>1200000</v>
      </c>
      <c r="E968" s="893">
        <v>1200000</v>
      </c>
      <c r="F968" s="893">
        <v>1200000</v>
      </c>
      <c r="G968" s="893">
        <v>1200000</v>
      </c>
      <c r="H968" s="894">
        <f t="shared" si="15"/>
        <v>100</v>
      </c>
      <c r="I968" s="892" t="s">
        <v>7489</v>
      </c>
      <c r="J968" s="894">
        <v>100</v>
      </c>
      <c r="K968" s="875"/>
    </row>
    <row r="969" spans="1:11" ht="22.5" customHeight="1">
      <c r="A969" s="890" t="s">
        <v>8599</v>
      </c>
      <c r="B969" s="891" t="s">
        <v>8313</v>
      </c>
      <c r="C969" s="892" t="s">
        <v>7492</v>
      </c>
      <c r="D969" s="893">
        <v>2500000</v>
      </c>
      <c r="E969" s="893">
        <v>2500000</v>
      </c>
      <c r="F969" s="893">
        <v>643409</v>
      </c>
      <c r="G969" s="893">
        <v>643409</v>
      </c>
      <c r="H969" s="894">
        <f t="shared" si="15"/>
        <v>25.736360000000001</v>
      </c>
      <c r="I969" s="892" t="s">
        <v>7489</v>
      </c>
      <c r="J969" s="894">
        <v>45</v>
      </c>
      <c r="K969" s="875"/>
    </row>
    <row r="970" spans="1:11" ht="22.5" customHeight="1">
      <c r="A970" s="890" t="s">
        <v>8600</v>
      </c>
      <c r="B970" s="891" t="s">
        <v>8601</v>
      </c>
      <c r="C970" s="892" t="s">
        <v>7492</v>
      </c>
      <c r="D970" s="893">
        <v>8500000</v>
      </c>
      <c r="E970" s="893">
        <v>8500000</v>
      </c>
      <c r="F970" s="893">
        <v>5710877</v>
      </c>
      <c r="G970" s="893">
        <v>5710877</v>
      </c>
      <c r="H970" s="894">
        <f t="shared" si="15"/>
        <v>67.186788235294117</v>
      </c>
      <c r="I970" s="892" t="s">
        <v>7489</v>
      </c>
      <c r="J970" s="894">
        <v>78.8</v>
      </c>
      <c r="K970" s="875"/>
    </row>
    <row r="971" spans="1:11" ht="22.5" customHeight="1">
      <c r="A971" s="890" t="s">
        <v>8602</v>
      </c>
      <c r="B971" s="891" t="s">
        <v>8313</v>
      </c>
      <c r="C971" s="892" t="s">
        <v>7492</v>
      </c>
      <c r="D971" s="893">
        <v>800000</v>
      </c>
      <c r="E971" s="893">
        <v>800000</v>
      </c>
      <c r="F971" s="893">
        <v>512514</v>
      </c>
      <c r="G971" s="893">
        <v>512514</v>
      </c>
      <c r="H971" s="894">
        <f t="shared" si="15"/>
        <v>64.064250000000001</v>
      </c>
      <c r="I971" s="892" t="s">
        <v>7489</v>
      </c>
      <c r="J971" s="894">
        <v>100</v>
      </c>
      <c r="K971" s="875"/>
    </row>
    <row r="972" spans="1:11" ht="22.5" customHeight="1">
      <c r="A972" s="890" t="s">
        <v>8603</v>
      </c>
      <c r="B972" s="891" t="s">
        <v>8313</v>
      </c>
      <c r="C972" s="892" t="s">
        <v>7492</v>
      </c>
      <c r="D972" s="893">
        <v>3000000</v>
      </c>
      <c r="E972" s="893">
        <v>3000000</v>
      </c>
      <c r="F972" s="893">
        <v>1594816</v>
      </c>
      <c r="G972" s="893">
        <v>1594816</v>
      </c>
      <c r="H972" s="894">
        <f t="shared" si="15"/>
        <v>53.160533333333341</v>
      </c>
      <c r="I972" s="892" t="s">
        <v>7489</v>
      </c>
      <c r="J972" s="894">
        <v>100</v>
      </c>
      <c r="K972" s="875"/>
    </row>
    <row r="973" spans="1:11" ht="22.5" customHeight="1">
      <c r="A973" s="890" t="s">
        <v>8604</v>
      </c>
      <c r="B973" s="891" t="s">
        <v>7862</v>
      </c>
      <c r="C973" s="892" t="s">
        <v>7492</v>
      </c>
      <c r="D973" s="893">
        <v>3000000</v>
      </c>
      <c r="E973" s="893">
        <v>3000000</v>
      </c>
      <c r="F973" s="893">
        <v>3000000</v>
      </c>
      <c r="G973" s="893">
        <v>3000000</v>
      </c>
      <c r="H973" s="894">
        <f t="shared" si="15"/>
        <v>100</v>
      </c>
      <c r="I973" s="892" t="s">
        <v>7489</v>
      </c>
      <c r="J973" s="894">
        <v>100</v>
      </c>
      <c r="K973" s="875"/>
    </row>
    <row r="974" spans="1:11" ht="33.75" customHeight="1">
      <c r="A974" s="890" t="s">
        <v>8605</v>
      </c>
      <c r="B974" s="891" t="s">
        <v>7699</v>
      </c>
      <c r="C974" s="892" t="s">
        <v>7492</v>
      </c>
      <c r="D974" s="893">
        <v>18224699.260000002</v>
      </c>
      <c r="E974" s="893">
        <v>18224699.260000002</v>
      </c>
      <c r="F974" s="893">
        <v>2588155.88</v>
      </c>
      <c r="G974" s="893">
        <v>2588155.88</v>
      </c>
      <c r="H974" s="894">
        <f t="shared" si="15"/>
        <v>14.201364000999156</v>
      </c>
      <c r="I974" s="892" t="s">
        <v>7489</v>
      </c>
      <c r="J974" s="894">
        <v>26</v>
      </c>
      <c r="K974" s="875"/>
    </row>
    <row r="975" spans="1:11" ht="22.5" customHeight="1">
      <c r="A975" s="890" t="s">
        <v>8606</v>
      </c>
      <c r="B975" s="891" t="s">
        <v>8313</v>
      </c>
      <c r="C975" s="892" t="s">
        <v>7492</v>
      </c>
      <c r="D975" s="893">
        <v>4000000</v>
      </c>
      <c r="E975" s="893">
        <v>4000000</v>
      </c>
      <c r="F975" s="893">
        <v>465089</v>
      </c>
      <c r="G975" s="893">
        <v>465089</v>
      </c>
      <c r="H975" s="894">
        <f t="shared" si="15"/>
        <v>11.627224999999999</v>
      </c>
      <c r="I975" s="892" t="s">
        <v>7489</v>
      </c>
      <c r="J975" s="894">
        <v>40</v>
      </c>
      <c r="K975" s="875"/>
    </row>
    <row r="976" spans="1:11" ht="22.5" customHeight="1">
      <c r="A976" s="890" t="s">
        <v>8607</v>
      </c>
      <c r="B976" s="891" t="s">
        <v>8608</v>
      </c>
      <c r="C976" s="892" t="s">
        <v>7492</v>
      </c>
      <c r="D976" s="893">
        <v>3250000</v>
      </c>
      <c r="E976" s="893">
        <v>3250000</v>
      </c>
      <c r="F976" s="893">
        <v>1480793.23</v>
      </c>
      <c r="G976" s="893">
        <v>1480793.23</v>
      </c>
      <c r="H976" s="894">
        <f t="shared" si="15"/>
        <v>45.562868615384616</v>
      </c>
      <c r="I976" s="892" t="s">
        <v>7489</v>
      </c>
      <c r="J976" s="894">
        <v>20</v>
      </c>
      <c r="K976" s="875"/>
    </row>
    <row r="977" spans="1:11" ht="22.5" customHeight="1">
      <c r="A977" s="890" t="s">
        <v>8609</v>
      </c>
      <c r="B977" s="891" t="s">
        <v>8313</v>
      </c>
      <c r="C977" s="892" t="s">
        <v>7492</v>
      </c>
      <c r="D977" s="893">
        <v>2664308.11</v>
      </c>
      <c r="E977" s="893">
        <v>2664308.11</v>
      </c>
      <c r="F977" s="893">
        <v>0</v>
      </c>
      <c r="G977" s="893">
        <v>0</v>
      </c>
      <c r="H977" s="894">
        <f t="shared" si="15"/>
        <v>0</v>
      </c>
      <c r="I977" s="892" t="s">
        <v>7489</v>
      </c>
      <c r="J977" s="894">
        <v>0</v>
      </c>
      <c r="K977" s="875"/>
    </row>
    <row r="978" spans="1:11" ht="33.75" customHeight="1">
      <c r="A978" s="890" t="s">
        <v>8610</v>
      </c>
      <c r="B978" s="891" t="s">
        <v>8313</v>
      </c>
      <c r="C978" s="892" t="s">
        <v>7492</v>
      </c>
      <c r="D978" s="893">
        <v>4000000</v>
      </c>
      <c r="E978" s="893">
        <v>4000000</v>
      </c>
      <c r="F978" s="893">
        <v>0</v>
      </c>
      <c r="G978" s="893">
        <v>0</v>
      </c>
      <c r="H978" s="894">
        <f t="shared" si="15"/>
        <v>0</v>
      </c>
      <c r="I978" s="892" t="s">
        <v>7489</v>
      </c>
      <c r="J978" s="894">
        <v>0</v>
      </c>
      <c r="K978" s="875"/>
    </row>
    <row r="979" spans="1:11" ht="45" customHeight="1">
      <c r="A979" s="890" t="s">
        <v>8611</v>
      </c>
      <c r="B979" s="891" t="s">
        <v>8244</v>
      </c>
      <c r="C979" s="892" t="s">
        <v>7492</v>
      </c>
      <c r="D979" s="893">
        <v>5000000</v>
      </c>
      <c r="E979" s="893">
        <v>5000000</v>
      </c>
      <c r="F979" s="893">
        <v>4998155.4000000004</v>
      </c>
      <c r="G979" s="893">
        <v>4998155.4000000004</v>
      </c>
      <c r="H979" s="894">
        <f t="shared" si="15"/>
        <v>99.963108000000005</v>
      </c>
      <c r="I979" s="892" t="s">
        <v>7489</v>
      </c>
      <c r="J979" s="894">
        <v>100</v>
      </c>
      <c r="K979" s="875"/>
    </row>
    <row r="980" spans="1:11" ht="33.75" customHeight="1">
      <c r="A980" s="890" t="s">
        <v>8612</v>
      </c>
      <c r="B980" s="891" t="s">
        <v>8244</v>
      </c>
      <c r="C980" s="892" t="s">
        <v>7492</v>
      </c>
      <c r="D980" s="893">
        <v>8500000</v>
      </c>
      <c r="E980" s="893">
        <v>8500000</v>
      </c>
      <c r="F980" s="893">
        <v>8498525.5999999996</v>
      </c>
      <c r="G980" s="893">
        <v>8498525.5999999996</v>
      </c>
      <c r="H980" s="894">
        <f t="shared" si="15"/>
        <v>99.982654117647058</v>
      </c>
      <c r="I980" s="892" t="s">
        <v>7489</v>
      </c>
      <c r="J980" s="894">
        <v>100</v>
      </c>
      <c r="K980" s="875"/>
    </row>
    <row r="981" spans="1:11" ht="45" customHeight="1">
      <c r="A981" s="890" t="s">
        <v>8613</v>
      </c>
      <c r="B981" s="891" t="s">
        <v>8313</v>
      </c>
      <c r="C981" s="892" t="s">
        <v>7492</v>
      </c>
      <c r="D981" s="893">
        <v>1045587.66</v>
      </c>
      <c r="E981" s="893">
        <v>1045587.66</v>
      </c>
      <c r="F981" s="893">
        <v>1040960.55</v>
      </c>
      <c r="G981" s="893">
        <v>1040960.55</v>
      </c>
      <c r="H981" s="894">
        <f t="shared" si="15"/>
        <v>99.557463216427024</v>
      </c>
      <c r="I981" s="892" t="s">
        <v>7489</v>
      </c>
      <c r="J981" s="894">
        <v>100</v>
      </c>
      <c r="K981" s="875"/>
    </row>
    <row r="982" spans="1:11" ht="22.5" customHeight="1">
      <c r="A982" s="890" t="s">
        <v>8468</v>
      </c>
      <c r="B982" s="891" t="s">
        <v>8614</v>
      </c>
      <c r="C982" s="892" t="s">
        <v>7492</v>
      </c>
      <c r="D982" s="893">
        <v>1200000</v>
      </c>
      <c r="E982" s="893">
        <v>1200000</v>
      </c>
      <c r="F982" s="893">
        <v>1200000</v>
      </c>
      <c r="G982" s="893">
        <v>1200000</v>
      </c>
      <c r="H982" s="894">
        <f t="shared" si="15"/>
        <v>100</v>
      </c>
      <c r="I982" s="892" t="s">
        <v>7489</v>
      </c>
      <c r="J982" s="894">
        <v>100</v>
      </c>
      <c r="K982" s="875"/>
    </row>
    <row r="983" spans="1:11" ht="22.5" customHeight="1">
      <c r="A983" s="890" t="s">
        <v>8615</v>
      </c>
      <c r="B983" s="891" t="s">
        <v>8616</v>
      </c>
      <c r="C983" s="892" t="s">
        <v>7492</v>
      </c>
      <c r="D983" s="893">
        <v>549560</v>
      </c>
      <c r="E983" s="893">
        <v>549413.14</v>
      </c>
      <c r="F983" s="893">
        <v>547044.97</v>
      </c>
      <c r="G983" s="893">
        <v>547044.97</v>
      </c>
      <c r="H983" s="894">
        <f t="shared" si="15"/>
        <v>99.56896371280817</v>
      </c>
      <c r="I983" s="892" t="s">
        <v>7551</v>
      </c>
      <c r="J983" s="894">
        <v>50</v>
      </c>
      <c r="K983" s="875"/>
    </row>
    <row r="984" spans="1:11" ht="22.5" customHeight="1">
      <c r="A984" s="890" t="s">
        <v>8617</v>
      </c>
      <c r="B984" s="891" t="s">
        <v>8616</v>
      </c>
      <c r="C984" s="892" t="s">
        <v>7492</v>
      </c>
      <c r="D984" s="893">
        <v>349720</v>
      </c>
      <c r="E984" s="893"/>
      <c r="F984" s="893"/>
      <c r="G984" s="893"/>
      <c r="H984" s="894">
        <f t="shared" si="15"/>
        <v>0</v>
      </c>
      <c r="I984" s="892" t="s">
        <v>7551</v>
      </c>
      <c r="J984" s="894"/>
      <c r="K984" s="875"/>
    </row>
    <row r="985" spans="1:11" ht="33.75" customHeight="1">
      <c r="A985" s="890" t="s">
        <v>8618</v>
      </c>
      <c r="B985" s="891" t="s">
        <v>8385</v>
      </c>
      <c r="C985" s="892" t="s">
        <v>7492</v>
      </c>
      <c r="D985" s="893">
        <v>6000000</v>
      </c>
      <c r="E985" s="893">
        <v>6000000</v>
      </c>
      <c r="F985" s="893">
        <v>5616105.2999999998</v>
      </c>
      <c r="G985" s="893">
        <v>5616105.2999999998</v>
      </c>
      <c r="H985" s="894">
        <f t="shared" si="15"/>
        <v>93.601754999999997</v>
      </c>
      <c r="I985" s="892" t="s">
        <v>7489</v>
      </c>
      <c r="J985" s="894">
        <v>94</v>
      </c>
      <c r="K985" s="875"/>
    </row>
    <row r="986" spans="1:11" ht="45" customHeight="1">
      <c r="A986" s="890" t="s">
        <v>8619</v>
      </c>
      <c r="B986" s="891" t="s">
        <v>8244</v>
      </c>
      <c r="C986" s="892" t="s">
        <v>7492</v>
      </c>
      <c r="D986" s="893">
        <v>8000000</v>
      </c>
      <c r="E986" s="893">
        <v>8000000</v>
      </c>
      <c r="F986" s="893">
        <v>7228967.2300000004</v>
      </c>
      <c r="G986" s="893">
        <v>7228967.2300000004</v>
      </c>
      <c r="H986" s="894">
        <f t="shared" si="15"/>
        <v>90.362090375000008</v>
      </c>
      <c r="I986" s="892" t="s">
        <v>7557</v>
      </c>
      <c r="J986" s="894">
        <v>90</v>
      </c>
      <c r="K986" s="875"/>
    </row>
    <row r="987" spans="1:11" ht="33.75" customHeight="1">
      <c r="A987" s="890" t="s">
        <v>8620</v>
      </c>
      <c r="B987" s="891" t="s">
        <v>8621</v>
      </c>
      <c r="C987" s="892" t="s">
        <v>7492</v>
      </c>
      <c r="D987" s="893">
        <v>577860</v>
      </c>
      <c r="E987" s="893">
        <v>571339.44999999995</v>
      </c>
      <c r="F987" s="893">
        <v>571339.44999999995</v>
      </c>
      <c r="G987" s="893">
        <v>571339.44999999995</v>
      </c>
      <c r="H987" s="894">
        <f t="shared" si="15"/>
        <v>100</v>
      </c>
      <c r="I987" s="892" t="s">
        <v>7489</v>
      </c>
      <c r="J987" s="894">
        <v>100</v>
      </c>
      <c r="K987" s="875"/>
    </row>
    <row r="988" spans="1:11" ht="22.5" customHeight="1">
      <c r="A988" s="890" t="s">
        <v>8622</v>
      </c>
      <c r="B988" s="891" t="s">
        <v>8158</v>
      </c>
      <c r="C988" s="892" t="s">
        <v>7492</v>
      </c>
      <c r="D988" s="893">
        <v>1846004</v>
      </c>
      <c r="E988" s="893">
        <v>1846004</v>
      </c>
      <c r="F988" s="893">
        <v>1846004</v>
      </c>
      <c r="G988" s="893">
        <v>1846004</v>
      </c>
      <c r="H988" s="894">
        <f t="shared" si="15"/>
        <v>100</v>
      </c>
      <c r="I988" s="892" t="s">
        <v>7489</v>
      </c>
      <c r="J988" s="894">
        <v>100</v>
      </c>
      <c r="K988" s="875"/>
    </row>
    <row r="989" spans="1:11" ht="22.5" customHeight="1">
      <c r="A989" s="890" t="s">
        <v>8623</v>
      </c>
      <c r="B989" s="891" t="s">
        <v>8313</v>
      </c>
      <c r="C989" s="892" t="s">
        <v>7492</v>
      </c>
      <c r="D989" s="893">
        <v>2100000</v>
      </c>
      <c r="E989" s="893">
        <v>2096500</v>
      </c>
      <c r="F989" s="893">
        <v>2096500</v>
      </c>
      <c r="G989" s="893">
        <v>2096500</v>
      </c>
      <c r="H989" s="894">
        <f t="shared" si="15"/>
        <v>100</v>
      </c>
      <c r="I989" s="892" t="s">
        <v>7489</v>
      </c>
      <c r="J989" s="894">
        <v>100</v>
      </c>
      <c r="K989" s="875"/>
    </row>
    <row r="990" spans="1:11" ht="22.5" customHeight="1">
      <c r="A990" s="890" t="s">
        <v>8622</v>
      </c>
      <c r="B990" s="891" t="s">
        <v>8158</v>
      </c>
      <c r="C990" s="892" t="s">
        <v>7492</v>
      </c>
      <c r="D990" s="893">
        <v>1280000</v>
      </c>
      <c r="E990" s="893">
        <v>1280000</v>
      </c>
      <c r="F990" s="893">
        <v>1280000</v>
      </c>
      <c r="G990" s="893">
        <v>1280000</v>
      </c>
      <c r="H990" s="894">
        <f t="shared" si="15"/>
        <v>100</v>
      </c>
      <c r="I990" s="892" t="s">
        <v>7489</v>
      </c>
      <c r="J990" s="894">
        <v>100</v>
      </c>
      <c r="K990" s="875"/>
    </row>
    <row r="991" spans="1:11" ht="22.5" customHeight="1">
      <c r="A991" s="890" t="s">
        <v>8467</v>
      </c>
      <c r="B991" s="891" t="s">
        <v>8158</v>
      </c>
      <c r="C991" s="892" t="s">
        <v>7492</v>
      </c>
      <c r="D991" s="893">
        <v>1145272</v>
      </c>
      <c r="E991" s="893">
        <v>1145272</v>
      </c>
      <c r="F991" s="893">
        <v>1145272</v>
      </c>
      <c r="G991" s="893">
        <v>1145272</v>
      </c>
      <c r="H991" s="894">
        <f t="shared" si="15"/>
        <v>100</v>
      </c>
      <c r="I991" s="892" t="s">
        <v>7489</v>
      </c>
      <c r="J991" s="894">
        <v>100</v>
      </c>
      <c r="K991" s="875"/>
    </row>
    <row r="992" spans="1:11" ht="22.5" customHeight="1">
      <c r="A992" s="890" t="s">
        <v>8624</v>
      </c>
      <c r="B992" s="891" t="s">
        <v>8158</v>
      </c>
      <c r="C992" s="892" t="s">
        <v>7492</v>
      </c>
      <c r="D992" s="893">
        <v>275000</v>
      </c>
      <c r="E992" s="893">
        <v>275000</v>
      </c>
      <c r="F992" s="893">
        <v>275000</v>
      </c>
      <c r="G992" s="893">
        <v>275000</v>
      </c>
      <c r="H992" s="894">
        <f t="shared" si="15"/>
        <v>100</v>
      </c>
      <c r="I992" s="892" t="s">
        <v>7489</v>
      </c>
      <c r="J992" s="894">
        <v>100</v>
      </c>
      <c r="K992" s="875"/>
    </row>
    <row r="993" spans="1:11" ht="22.5" customHeight="1">
      <c r="A993" s="890" t="s">
        <v>8625</v>
      </c>
      <c r="B993" s="891" t="s">
        <v>8158</v>
      </c>
      <c r="C993" s="892" t="s">
        <v>7492</v>
      </c>
      <c r="D993" s="893">
        <v>436727</v>
      </c>
      <c r="E993" s="893">
        <v>436727</v>
      </c>
      <c r="F993" s="893">
        <v>436727</v>
      </c>
      <c r="G993" s="893">
        <v>436727</v>
      </c>
      <c r="H993" s="894">
        <f t="shared" si="15"/>
        <v>100</v>
      </c>
      <c r="I993" s="892" t="s">
        <v>7489</v>
      </c>
      <c r="J993" s="894">
        <v>100</v>
      </c>
      <c r="K993" s="875"/>
    </row>
    <row r="994" spans="1:11" ht="22.5" customHeight="1">
      <c r="A994" s="890" t="s">
        <v>8626</v>
      </c>
      <c r="B994" s="891" t="s">
        <v>8158</v>
      </c>
      <c r="C994" s="892" t="s">
        <v>7492</v>
      </c>
      <c r="D994" s="893">
        <v>619906.07999999996</v>
      </c>
      <c r="E994" s="893">
        <v>619906.07999999996</v>
      </c>
      <c r="F994" s="893">
        <v>619906.07999999996</v>
      </c>
      <c r="G994" s="893">
        <v>619906.07999999996</v>
      </c>
      <c r="H994" s="894">
        <f t="shared" si="15"/>
        <v>100</v>
      </c>
      <c r="I994" s="892" t="s">
        <v>7489</v>
      </c>
      <c r="J994" s="894">
        <v>100</v>
      </c>
      <c r="K994" s="875"/>
    </row>
    <row r="995" spans="1:11" ht="22.5" customHeight="1">
      <c r="A995" s="890" t="s">
        <v>8627</v>
      </c>
      <c r="B995" s="891" t="s">
        <v>8158</v>
      </c>
      <c r="C995" s="892" t="s">
        <v>7492</v>
      </c>
      <c r="D995" s="893">
        <v>338566</v>
      </c>
      <c r="E995" s="893">
        <v>338566</v>
      </c>
      <c r="F995" s="893">
        <v>338566</v>
      </c>
      <c r="G995" s="893">
        <v>338566</v>
      </c>
      <c r="H995" s="894">
        <f t="shared" si="15"/>
        <v>100</v>
      </c>
      <c r="I995" s="892" t="s">
        <v>7489</v>
      </c>
      <c r="J995" s="894">
        <v>100</v>
      </c>
      <c r="K995" s="875"/>
    </row>
    <row r="996" spans="1:11" ht="22.5" customHeight="1">
      <c r="A996" s="890" t="s">
        <v>8628</v>
      </c>
      <c r="B996" s="891" t="s">
        <v>8158</v>
      </c>
      <c r="C996" s="892" t="s">
        <v>7492</v>
      </c>
      <c r="D996" s="893">
        <v>378485</v>
      </c>
      <c r="E996" s="893">
        <v>378485</v>
      </c>
      <c r="F996" s="893">
        <v>378485</v>
      </c>
      <c r="G996" s="893">
        <v>378485</v>
      </c>
      <c r="H996" s="894">
        <f t="shared" si="15"/>
        <v>100</v>
      </c>
      <c r="I996" s="892" t="s">
        <v>7489</v>
      </c>
      <c r="J996" s="894">
        <v>100</v>
      </c>
      <c r="K996" s="875"/>
    </row>
    <row r="997" spans="1:11" ht="22.5" customHeight="1">
      <c r="A997" s="890" t="s">
        <v>8629</v>
      </c>
      <c r="B997" s="891" t="s">
        <v>8158</v>
      </c>
      <c r="C997" s="892" t="s">
        <v>7492</v>
      </c>
      <c r="D997" s="893">
        <v>700000</v>
      </c>
      <c r="E997" s="893">
        <v>700000</v>
      </c>
      <c r="F997" s="893">
        <v>700000</v>
      </c>
      <c r="G997" s="893">
        <v>700000</v>
      </c>
      <c r="H997" s="894">
        <f t="shared" si="15"/>
        <v>100</v>
      </c>
      <c r="I997" s="892" t="s">
        <v>7489</v>
      </c>
      <c r="J997" s="894">
        <v>100</v>
      </c>
      <c r="K997" s="875"/>
    </row>
    <row r="998" spans="1:11" ht="22.5" customHeight="1">
      <c r="A998" s="890" t="s">
        <v>8193</v>
      </c>
      <c r="B998" s="891" t="s">
        <v>8158</v>
      </c>
      <c r="C998" s="892" t="s">
        <v>7492</v>
      </c>
      <c r="D998" s="893">
        <v>7222911</v>
      </c>
      <c r="E998" s="893">
        <v>7222911</v>
      </c>
      <c r="F998" s="893">
        <v>7222911</v>
      </c>
      <c r="G998" s="893">
        <v>7222911</v>
      </c>
      <c r="H998" s="894">
        <f t="shared" si="15"/>
        <v>100</v>
      </c>
      <c r="I998" s="892" t="s">
        <v>7489</v>
      </c>
      <c r="J998" s="894">
        <v>100</v>
      </c>
      <c r="K998" s="875"/>
    </row>
    <row r="999" spans="1:11" ht="22.5" customHeight="1">
      <c r="A999" s="890" t="s">
        <v>8630</v>
      </c>
      <c r="B999" s="891" t="s">
        <v>8158</v>
      </c>
      <c r="C999" s="892" t="s">
        <v>7492</v>
      </c>
      <c r="D999" s="893">
        <v>4677651</v>
      </c>
      <c r="E999" s="893">
        <v>4677651</v>
      </c>
      <c r="F999" s="893">
        <v>4677651</v>
      </c>
      <c r="G999" s="893">
        <v>4677651</v>
      </c>
      <c r="H999" s="894">
        <f t="shared" si="15"/>
        <v>100</v>
      </c>
      <c r="I999" s="892" t="s">
        <v>7489</v>
      </c>
      <c r="J999" s="894">
        <v>100</v>
      </c>
      <c r="K999" s="875"/>
    </row>
    <row r="1000" spans="1:11" ht="45" customHeight="1">
      <c r="A1000" s="890" t="s">
        <v>8631</v>
      </c>
      <c r="B1000" s="891" t="s">
        <v>8313</v>
      </c>
      <c r="C1000" s="892" t="s">
        <v>7492</v>
      </c>
      <c r="D1000" s="893">
        <v>7261862.8899999997</v>
      </c>
      <c r="E1000" s="893">
        <v>6753024.4199999999</v>
      </c>
      <c r="F1000" s="893">
        <v>6753024.4199999999</v>
      </c>
      <c r="G1000" s="893">
        <v>6753024.4199999999</v>
      </c>
      <c r="H1000" s="894">
        <f t="shared" si="15"/>
        <v>100</v>
      </c>
      <c r="I1000" s="892" t="s">
        <v>7489</v>
      </c>
      <c r="J1000" s="894">
        <v>100</v>
      </c>
      <c r="K1000" s="875"/>
    </row>
    <row r="1001" spans="1:11" ht="22.5" customHeight="1">
      <c r="A1001" s="890" t="s">
        <v>8632</v>
      </c>
      <c r="B1001" s="891" t="s">
        <v>7620</v>
      </c>
      <c r="C1001" s="892" t="s">
        <v>7492</v>
      </c>
      <c r="D1001" s="893">
        <v>2200000</v>
      </c>
      <c r="E1001" s="893">
        <v>2200000</v>
      </c>
      <c r="F1001" s="893">
        <v>2200000</v>
      </c>
      <c r="G1001" s="893">
        <v>2200000</v>
      </c>
      <c r="H1001" s="894">
        <f t="shared" si="15"/>
        <v>100</v>
      </c>
      <c r="I1001" s="892" t="s">
        <v>7489</v>
      </c>
      <c r="J1001" s="894">
        <v>100</v>
      </c>
      <c r="K1001" s="875"/>
    </row>
    <row r="1002" spans="1:11" ht="11.25" customHeight="1">
      <c r="A1002" s="890" t="s">
        <v>8633</v>
      </c>
      <c r="B1002" s="891" t="s">
        <v>8233</v>
      </c>
      <c r="C1002" s="892" t="s">
        <v>7492</v>
      </c>
      <c r="D1002" s="893">
        <v>47899.55</v>
      </c>
      <c r="E1002" s="893">
        <v>47889.55</v>
      </c>
      <c r="F1002" s="893">
        <v>47889.55</v>
      </c>
      <c r="G1002" s="893">
        <v>47889.55</v>
      </c>
      <c r="H1002" s="894">
        <f t="shared" si="15"/>
        <v>100</v>
      </c>
      <c r="I1002" s="892" t="s">
        <v>7520</v>
      </c>
      <c r="J1002" s="894">
        <v>100</v>
      </c>
      <c r="K1002" s="875"/>
    </row>
    <row r="1003" spans="1:11" ht="33.75" customHeight="1">
      <c r="A1003" s="890" t="s">
        <v>8634</v>
      </c>
      <c r="B1003" s="891" t="s">
        <v>7491</v>
      </c>
      <c r="C1003" s="892" t="s">
        <v>7492</v>
      </c>
      <c r="D1003" s="893">
        <v>258455.32</v>
      </c>
      <c r="E1003" s="893">
        <v>258455.32</v>
      </c>
      <c r="F1003" s="893">
        <v>258455.32</v>
      </c>
      <c r="G1003" s="893">
        <v>258455.32</v>
      </c>
      <c r="H1003" s="894">
        <f t="shared" si="15"/>
        <v>100</v>
      </c>
      <c r="I1003" s="892" t="s">
        <v>7489</v>
      </c>
      <c r="J1003" s="894">
        <v>100</v>
      </c>
      <c r="K1003" s="875"/>
    </row>
    <row r="1004" spans="1:11" ht="33.75" customHeight="1">
      <c r="A1004" s="890" t="s">
        <v>8635</v>
      </c>
      <c r="B1004" s="891" t="s">
        <v>7491</v>
      </c>
      <c r="C1004" s="892" t="s">
        <v>7492</v>
      </c>
      <c r="D1004" s="893">
        <v>215420.63</v>
      </c>
      <c r="E1004" s="893"/>
      <c r="F1004" s="893"/>
      <c r="G1004" s="893"/>
      <c r="H1004" s="894">
        <f t="shared" si="15"/>
        <v>0</v>
      </c>
      <c r="I1004" s="892" t="s">
        <v>7489</v>
      </c>
      <c r="J1004" s="894"/>
      <c r="K1004" s="875"/>
    </row>
    <row r="1005" spans="1:11" ht="33.75" customHeight="1">
      <c r="A1005" s="890" t="s">
        <v>8636</v>
      </c>
      <c r="B1005" s="891" t="s">
        <v>8027</v>
      </c>
      <c r="C1005" s="892" t="s">
        <v>7492</v>
      </c>
      <c r="D1005" s="893">
        <v>341986</v>
      </c>
      <c r="E1005" s="893">
        <v>341986</v>
      </c>
      <c r="F1005" s="893">
        <v>341986</v>
      </c>
      <c r="G1005" s="893">
        <v>341986</v>
      </c>
      <c r="H1005" s="894">
        <f t="shared" si="15"/>
        <v>100</v>
      </c>
      <c r="I1005" s="892" t="s">
        <v>7489</v>
      </c>
      <c r="J1005" s="894">
        <v>100</v>
      </c>
      <c r="K1005" s="875"/>
    </row>
    <row r="1006" spans="1:11" ht="33.75" customHeight="1">
      <c r="A1006" s="890" t="s">
        <v>8257</v>
      </c>
      <c r="B1006" s="891" t="s">
        <v>7487</v>
      </c>
      <c r="C1006" s="892" t="s">
        <v>7492</v>
      </c>
      <c r="D1006" s="893">
        <v>853716.8</v>
      </c>
      <c r="E1006" s="893"/>
      <c r="F1006" s="893"/>
      <c r="G1006" s="893"/>
      <c r="H1006" s="894">
        <f t="shared" si="15"/>
        <v>0</v>
      </c>
      <c r="I1006" s="892" t="s">
        <v>7489</v>
      </c>
      <c r="J1006" s="894"/>
      <c r="K1006" s="875"/>
    </row>
    <row r="1007" spans="1:11" ht="22.5" customHeight="1">
      <c r="A1007" s="890" t="s">
        <v>8637</v>
      </c>
      <c r="B1007" s="891" t="s">
        <v>7620</v>
      </c>
      <c r="C1007" s="892" t="s">
        <v>7492</v>
      </c>
      <c r="D1007" s="893">
        <v>230819</v>
      </c>
      <c r="E1007" s="893">
        <v>230819</v>
      </c>
      <c r="F1007" s="893">
        <v>230819</v>
      </c>
      <c r="G1007" s="893">
        <v>230819</v>
      </c>
      <c r="H1007" s="894">
        <f t="shared" si="15"/>
        <v>100</v>
      </c>
      <c r="I1007" s="892" t="s">
        <v>7489</v>
      </c>
      <c r="J1007" s="894">
        <v>100</v>
      </c>
      <c r="K1007" s="875"/>
    </row>
    <row r="1008" spans="1:11" ht="22.5" customHeight="1">
      <c r="A1008" s="890" t="s">
        <v>8638</v>
      </c>
      <c r="B1008" s="891" t="s">
        <v>7620</v>
      </c>
      <c r="C1008" s="892" t="s">
        <v>7492</v>
      </c>
      <c r="D1008" s="893">
        <v>281216</v>
      </c>
      <c r="E1008" s="893">
        <v>281216</v>
      </c>
      <c r="F1008" s="893">
        <v>281216</v>
      </c>
      <c r="G1008" s="893">
        <v>281216</v>
      </c>
      <c r="H1008" s="894">
        <f t="shared" si="15"/>
        <v>100</v>
      </c>
      <c r="I1008" s="892" t="s">
        <v>7489</v>
      </c>
      <c r="J1008" s="894">
        <v>100</v>
      </c>
      <c r="K1008" s="875"/>
    </row>
    <row r="1009" spans="1:11" ht="22.5" customHeight="1">
      <c r="A1009" s="890" t="s">
        <v>8639</v>
      </c>
      <c r="B1009" s="891" t="s">
        <v>7620</v>
      </c>
      <c r="C1009" s="892" t="s">
        <v>7492</v>
      </c>
      <c r="D1009" s="893">
        <v>215687</v>
      </c>
      <c r="E1009" s="893">
        <v>215687</v>
      </c>
      <c r="F1009" s="893">
        <v>215687</v>
      </c>
      <c r="G1009" s="893">
        <v>215687</v>
      </c>
      <c r="H1009" s="894">
        <f t="shared" si="15"/>
        <v>100</v>
      </c>
      <c r="I1009" s="892" t="s">
        <v>7489</v>
      </c>
      <c r="J1009" s="894">
        <v>100</v>
      </c>
      <c r="K1009" s="875"/>
    </row>
    <row r="1010" spans="1:11" ht="22.5" customHeight="1">
      <c r="A1010" s="890" t="s">
        <v>8640</v>
      </c>
      <c r="B1010" s="891" t="s">
        <v>7620</v>
      </c>
      <c r="C1010" s="892" t="s">
        <v>7492</v>
      </c>
      <c r="D1010" s="893">
        <v>1452202</v>
      </c>
      <c r="E1010" s="893">
        <v>1452202</v>
      </c>
      <c r="F1010" s="893">
        <v>1452202</v>
      </c>
      <c r="G1010" s="893">
        <v>1452202</v>
      </c>
      <c r="H1010" s="894">
        <f t="shared" si="15"/>
        <v>100</v>
      </c>
      <c r="I1010" s="892" t="s">
        <v>7489</v>
      </c>
      <c r="J1010" s="894">
        <v>100</v>
      </c>
      <c r="K1010" s="875"/>
    </row>
    <row r="1011" spans="1:11" ht="22.5" customHeight="1">
      <c r="A1011" s="890" t="s">
        <v>8641</v>
      </c>
      <c r="B1011" s="891" t="s">
        <v>8244</v>
      </c>
      <c r="C1011" s="892" t="s">
        <v>7492</v>
      </c>
      <c r="D1011" s="893">
        <v>1060797</v>
      </c>
      <c r="E1011" s="893">
        <v>655197</v>
      </c>
      <c r="F1011" s="893">
        <v>655197</v>
      </c>
      <c r="G1011" s="893">
        <v>655197</v>
      </c>
      <c r="H1011" s="894">
        <f t="shared" si="15"/>
        <v>100</v>
      </c>
      <c r="I1011" s="892" t="s">
        <v>7489</v>
      </c>
      <c r="J1011" s="894">
        <v>100</v>
      </c>
      <c r="K1011" s="875"/>
    </row>
    <row r="1012" spans="1:11" ht="22.5" customHeight="1">
      <c r="A1012" s="890" t="s">
        <v>8642</v>
      </c>
      <c r="B1012" s="891" t="s">
        <v>8244</v>
      </c>
      <c r="C1012" s="892" t="s">
        <v>7492</v>
      </c>
      <c r="D1012" s="893">
        <v>645255.26</v>
      </c>
      <c r="E1012" s="893">
        <v>14140.33</v>
      </c>
      <c r="F1012" s="893">
        <v>14140.33</v>
      </c>
      <c r="G1012" s="893">
        <v>14140.33</v>
      </c>
      <c r="H1012" s="894">
        <f t="shared" si="15"/>
        <v>100</v>
      </c>
      <c r="I1012" s="892" t="s">
        <v>7520</v>
      </c>
      <c r="J1012" s="894">
        <v>100</v>
      </c>
      <c r="K1012" s="875"/>
    </row>
    <row r="1013" spans="1:11" ht="22.5" customHeight="1">
      <c r="A1013" s="890" t="s">
        <v>8643</v>
      </c>
      <c r="B1013" s="891" t="s">
        <v>7733</v>
      </c>
      <c r="C1013" s="892" t="s">
        <v>7492</v>
      </c>
      <c r="D1013" s="893">
        <v>430771.02</v>
      </c>
      <c r="E1013" s="893"/>
      <c r="F1013" s="893"/>
      <c r="G1013" s="893"/>
      <c r="H1013" s="894">
        <f t="shared" si="15"/>
        <v>0</v>
      </c>
      <c r="I1013" s="892" t="s">
        <v>7489</v>
      </c>
      <c r="J1013" s="894"/>
      <c r="K1013" s="875"/>
    </row>
    <row r="1014" spans="1:11" ht="22.5" customHeight="1">
      <c r="A1014" s="890" t="s">
        <v>8644</v>
      </c>
      <c r="B1014" s="891" t="s">
        <v>8244</v>
      </c>
      <c r="C1014" s="892" t="s">
        <v>7492</v>
      </c>
      <c r="D1014" s="893">
        <v>2241345.04</v>
      </c>
      <c r="E1014" s="893">
        <v>2232200.29</v>
      </c>
      <c r="F1014" s="893">
        <v>2232200.29</v>
      </c>
      <c r="G1014" s="893">
        <v>2232200.29</v>
      </c>
      <c r="H1014" s="894">
        <f t="shared" si="15"/>
        <v>100</v>
      </c>
      <c r="I1014" s="892" t="s">
        <v>7520</v>
      </c>
      <c r="J1014" s="894">
        <v>100</v>
      </c>
      <c r="K1014" s="875"/>
    </row>
    <row r="1015" spans="1:11" ht="22.5" customHeight="1">
      <c r="A1015" s="890" t="s">
        <v>8645</v>
      </c>
      <c r="B1015" s="891" t="s">
        <v>8244</v>
      </c>
      <c r="C1015" s="892" t="s">
        <v>7492</v>
      </c>
      <c r="D1015" s="893">
        <v>54394052.729999997</v>
      </c>
      <c r="E1015" s="893">
        <v>54394052.729999997</v>
      </c>
      <c r="F1015" s="893">
        <v>519477</v>
      </c>
      <c r="G1015" s="893">
        <v>519477</v>
      </c>
      <c r="H1015" s="894">
        <f t="shared" si="15"/>
        <v>0.95502536385470038</v>
      </c>
      <c r="I1015" s="892" t="s">
        <v>7520</v>
      </c>
      <c r="J1015" s="894">
        <v>0.96</v>
      </c>
      <c r="K1015" s="875"/>
    </row>
    <row r="1016" spans="1:11" ht="33.75" customHeight="1">
      <c r="A1016" s="890" t="s">
        <v>8646</v>
      </c>
      <c r="B1016" s="891" t="s">
        <v>8250</v>
      </c>
      <c r="C1016" s="892" t="s">
        <v>7492</v>
      </c>
      <c r="D1016" s="893">
        <v>8000000</v>
      </c>
      <c r="E1016" s="893">
        <v>8000000</v>
      </c>
      <c r="F1016" s="893">
        <v>7854884.0199999996</v>
      </c>
      <c r="G1016" s="893">
        <v>7854884.0199999996</v>
      </c>
      <c r="H1016" s="894">
        <f t="shared" si="15"/>
        <v>98.186050249999994</v>
      </c>
      <c r="I1016" s="892" t="s">
        <v>7489</v>
      </c>
      <c r="J1016" s="894">
        <v>100</v>
      </c>
      <c r="K1016" s="875"/>
    </row>
    <row r="1017" spans="1:11" ht="22.5" customHeight="1">
      <c r="A1017" s="890" t="s">
        <v>8647</v>
      </c>
      <c r="B1017" s="891" t="s">
        <v>8385</v>
      </c>
      <c r="C1017" s="892" t="s">
        <v>7492</v>
      </c>
      <c r="D1017" s="893">
        <v>2399292.34</v>
      </c>
      <c r="E1017" s="893">
        <v>2399292.34</v>
      </c>
      <c r="F1017" s="893">
        <v>1122017.47</v>
      </c>
      <c r="G1017" s="893">
        <v>1122017.47</v>
      </c>
      <c r="H1017" s="894">
        <f t="shared" si="15"/>
        <v>46.76451682415658</v>
      </c>
      <c r="I1017" s="892" t="s">
        <v>7496</v>
      </c>
      <c r="J1017" s="894">
        <v>80</v>
      </c>
      <c r="K1017" s="875"/>
    </row>
    <row r="1018" spans="1:11" ht="22.5" customHeight="1">
      <c r="A1018" s="890" t="s">
        <v>8648</v>
      </c>
      <c r="B1018" s="891" t="s">
        <v>7526</v>
      </c>
      <c r="C1018" s="892" t="s">
        <v>7492</v>
      </c>
      <c r="D1018" s="893">
        <v>6525115.5499999998</v>
      </c>
      <c r="E1018" s="893">
        <v>6525115.5499999998</v>
      </c>
      <c r="F1018" s="893">
        <v>6394483.7000000002</v>
      </c>
      <c r="G1018" s="893">
        <v>6394483.7000000002</v>
      </c>
      <c r="H1018" s="894">
        <f t="shared" si="15"/>
        <v>97.998014763125539</v>
      </c>
      <c r="I1018" s="892" t="s">
        <v>7557</v>
      </c>
      <c r="J1018" s="894">
        <v>100</v>
      </c>
      <c r="K1018" s="875"/>
    </row>
    <row r="1019" spans="1:11" ht="22.5" customHeight="1">
      <c r="A1019" s="890" t="s">
        <v>8194</v>
      </c>
      <c r="B1019" s="891" t="s">
        <v>8115</v>
      </c>
      <c r="C1019" s="892" t="s">
        <v>7492</v>
      </c>
      <c r="D1019" s="893">
        <v>5000000</v>
      </c>
      <c r="E1019" s="893">
        <v>5000000</v>
      </c>
      <c r="F1019" s="893">
        <v>2220014.39</v>
      </c>
      <c r="G1019" s="893">
        <v>2220014.39</v>
      </c>
      <c r="H1019" s="894">
        <f t="shared" si="15"/>
        <v>44.400287800000001</v>
      </c>
      <c r="I1019" s="892" t="s">
        <v>7489</v>
      </c>
      <c r="J1019" s="894">
        <v>80</v>
      </c>
      <c r="K1019" s="875"/>
    </row>
    <row r="1020" spans="1:11" ht="33.75" customHeight="1">
      <c r="A1020" s="890" t="s">
        <v>8649</v>
      </c>
      <c r="B1020" s="891" t="s">
        <v>7835</v>
      </c>
      <c r="C1020" s="892" t="s">
        <v>7492</v>
      </c>
      <c r="D1020" s="893">
        <v>6000000</v>
      </c>
      <c r="E1020" s="893">
        <v>6000000</v>
      </c>
      <c r="F1020" s="893">
        <v>4848573.55</v>
      </c>
      <c r="G1020" s="893">
        <v>4848573.55</v>
      </c>
      <c r="H1020" s="894">
        <f t="shared" si="15"/>
        <v>80.809559166666673</v>
      </c>
      <c r="I1020" s="892" t="s">
        <v>7496</v>
      </c>
      <c r="J1020" s="894">
        <v>90</v>
      </c>
      <c r="K1020" s="875"/>
    </row>
    <row r="1021" spans="1:11" ht="22.5" customHeight="1">
      <c r="A1021" s="890" t="s">
        <v>8650</v>
      </c>
      <c r="B1021" s="891" t="s">
        <v>8393</v>
      </c>
      <c r="C1021" s="892" t="s">
        <v>7492</v>
      </c>
      <c r="D1021" s="893">
        <v>1500000</v>
      </c>
      <c r="E1021" s="893">
        <v>1500000</v>
      </c>
      <c r="F1021" s="893">
        <v>1474345.38</v>
      </c>
      <c r="G1021" s="893">
        <v>1474345.38</v>
      </c>
      <c r="H1021" s="894">
        <f t="shared" si="15"/>
        <v>98.289692000000002</v>
      </c>
      <c r="I1021" s="892" t="s">
        <v>7557</v>
      </c>
      <c r="J1021" s="894">
        <v>100</v>
      </c>
      <c r="K1021" s="875"/>
    </row>
    <row r="1022" spans="1:11" ht="22.5" customHeight="1">
      <c r="A1022" s="890" t="s">
        <v>8649</v>
      </c>
      <c r="B1022" s="891" t="s">
        <v>8651</v>
      </c>
      <c r="C1022" s="892" t="s">
        <v>7492</v>
      </c>
      <c r="D1022" s="893">
        <v>6000000</v>
      </c>
      <c r="E1022" s="893">
        <v>6000000</v>
      </c>
      <c r="F1022" s="893">
        <v>4738938.34</v>
      </c>
      <c r="G1022" s="893">
        <v>4738938.34</v>
      </c>
      <c r="H1022" s="894">
        <f t="shared" si="15"/>
        <v>78.982305666666662</v>
      </c>
      <c r="I1022" s="892" t="s">
        <v>7489</v>
      </c>
      <c r="J1022" s="894">
        <v>100</v>
      </c>
      <c r="K1022" s="875"/>
    </row>
    <row r="1023" spans="1:11" ht="33.75" customHeight="1">
      <c r="A1023" s="890" t="s">
        <v>8652</v>
      </c>
      <c r="B1023" s="891" t="s">
        <v>7487</v>
      </c>
      <c r="C1023" s="892" t="s">
        <v>7492</v>
      </c>
      <c r="D1023" s="893">
        <v>2401431.69</v>
      </c>
      <c r="E1023" s="893">
        <v>2401431.69</v>
      </c>
      <c r="F1023" s="893">
        <v>1491548.45</v>
      </c>
      <c r="G1023" s="893">
        <v>1491548.45</v>
      </c>
      <c r="H1023" s="894">
        <f t="shared" si="15"/>
        <v>62.110800661583674</v>
      </c>
      <c r="I1023" s="892" t="s">
        <v>7496</v>
      </c>
      <c r="J1023" s="894">
        <v>80</v>
      </c>
      <c r="K1023" s="875"/>
    </row>
    <row r="1024" spans="1:11" ht="33.75" customHeight="1">
      <c r="A1024" s="890" t="s">
        <v>8653</v>
      </c>
      <c r="B1024" s="891" t="s">
        <v>7487</v>
      </c>
      <c r="C1024" s="892" t="s">
        <v>7492</v>
      </c>
      <c r="D1024" s="893">
        <v>3043787.06</v>
      </c>
      <c r="E1024" s="893">
        <v>3043787.06</v>
      </c>
      <c r="F1024" s="893">
        <v>1944928.35</v>
      </c>
      <c r="G1024" s="893">
        <v>1944928.35</v>
      </c>
      <c r="H1024" s="894">
        <f t="shared" si="15"/>
        <v>63.89830535648575</v>
      </c>
      <c r="I1024" s="892" t="s">
        <v>7496</v>
      </c>
      <c r="J1024" s="894">
        <v>80</v>
      </c>
      <c r="K1024" s="875"/>
    </row>
    <row r="1025" spans="1:11" ht="22.5" customHeight="1">
      <c r="A1025" s="890" t="s">
        <v>8654</v>
      </c>
      <c r="B1025" s="891" t="s">
        <v>8358</v>
      </c>
      <c r="C1025" s="892" t="s">
        <v>7492</v>
      </c>
      <c r="D1025" s="893">
        <v>5000000</v>
      </c>
      <c r="E1025" s="893">
        <v>5000000</v>
      </c>
      <c r="F1025" s="893">
        <v>3906248.61</v>
      </c>
      <c r="G1025" s="893">
        <v>3906248.61</v>
      </c>
      <c r="H1025" s="894">
        <f t="shared" si="15"/>
        <v>78.124972200000002</v>
      </c>
      <c r="I1025" s="892" t="s">
        <v>7496</v>
      </c>
      <c r="J1025" s="894">
        <v>80</v>
      </c>
      <c r="K1025" s="875"/>
    </row>
    <row r="1026" spans="1:11" ht="33.75" customHeight="1">
      <c r="A1026" s="890" t="s">
        <v>8655</v>
      </c>
      <c r="B1026" s="891" t="s">
        <v>8656</v>
      </c>
      <c r="C1026" s="892" t="s">
        <v>7492</v>
      </c>
      <c r="D1026" s="893">
        <v>1500000</v>
      </c>
      <c r="E1026" s="893">
        <v>1500000</v>
      </c>
      <c r="F1026" s="893">
        <v>1094387.8899999999</v>
      </c>
      <c r="G1026" s="893">
        <v>1094387.8899999999</v>
      </c>
      <c r="H1026" s="894">
        <f t="shared" si="15"/>
        <v>72.959192666666667</v>
      </c>
      <c r="I1026" s="892" t="s">
        <v>7557</v>
      </c>
      <c r="J1026" s="894">
        <v>80</v>
      </c>
      <c r="K1026" s="875"/>
    </row>
    <row r="1027" spans="1:11" ht="22.5" customHeight="1">
      <c r="A1027" s="890" t="s">
        <v>8657</v>
      </c>
      <c r="B1027" s="891" t="s">
        <v>8389</v>
      </c>
      <c r="C1027" s="892" t="s">
        <v>7492</v>
      </c>
      <c r="D1027" s="893">
        <v>6000000</v>
      </c>
      <c r="E1027" s="893">
        <v>6000000</v>
      </c>
      <c r="F1027" s="893">
        <v>3899727.14</v>
      </c>
      <c r="G1027" s="893">
        <v>3899727.14</v>
      </c>
      <c r="H1027" s="894">
        <f t="shared" si="15"/>
        <v>64.995452333333333</v>
      </c>
      <c r="I1027" s="892" t="s">
        <v>7496</v>
      </c>
      <c r="J1027" s="894">
        <v>80</v>
      </c>
      <c r="K1027" s="875"/>
    </row>
    <row r="1028" spans="1:11" ht="22.5" customHeight="1">
      <c r="A1028" s="890" t="s">
        <v>8658</v>
      </c>
      <c r="B1028" s="891" t="s">
        <v>8659</v>
      </c>
      <c r="C1028" s="892" t="s">
        <v>7492</v>
      </c>
      <c r="D1028" s="893">
        <v>725011.83</v>
      </c>
      <c r="E1028" s="893">
        <v>725011.83</v>
      </c>
      <c r="F1028" s="893">
        <v>428583.55</v>
      </c>
      <c r="G1028" s="893">
        <v>428583.55</v>
      </c>
      <c r="H1028" s="894">
        <f t="shared" ref="H1028:H1091" si="16">IF(ISERROR(F1028/E1028),0,((F1028/E1028)*100))</f>
        <v>59.114007836258345</v>
      </c>
      <c r="I1028" s="892" t="s">
        <v>7496</v>
      </c>
      <c r="J1028" s="894">
        <v>80</v>
      </c>
      <c r="K1028" s="875"/>
    </row>
    <row r="1029" spans="1:11" ht="33.75" customHeight="1">
      <c r="A1029" s="890" t="s">
        <v>8660</v>
      </c>
      <c r="B1029" s="891" t="s">
        <v>8558</v>
      </c>
      <c r="C1029" s="892" t="s">
        <v>7492</v>
      </c>
      <c r="D1029" s="893">
        <v>2611475.89</v>
      </c>
      <c r="E1029" s="893">
        <v>2611475.89</v>
      </c>
      <c r="F1029" s="893">
        <v>1798749.35</v>
      </c>
      <c r="G1029" s="893">
        <v>1798749.35</v>
      </c>
      <c r="H1029" s="894">
        <f t="shared" si="16"/>
        <v>68.878650455394393</v>
      </c>
      <c r="I1029" s="892" t="s">
        <v>7557</v>
      </c>
      <c r="J1029" s="894">
        <v>80</v>
      </c>
      <c r="K1029" s="875"/>
    </row>
    <row r="1030" spans="1:11" ht="33.75" customHeight="1">
      <c r="A1030" s="890" t="s">
        <v>8661</v>
      </c>
      <c r="B1030" s="891" t="s">
        <v>7971</v>
      </c>
      <c r="C1030" s="892" t="s">
        <v>7492</v>
      </c>
      <c r="D1030" s="893">
        <v>10370961.880000001</v>
      </c>
      <c r="E1030" s="893">
        <v>10370961.880000001</v>
      </c>
      <c r="F1030" s="893">
        <v>8023998.6200000001</v>
      </c>
      <c r="G1030" s="893">
        <v>8023998.6200000001</v>
      </c>
      <c r="H1030" s="894">
        <f t="shared" si="16"/>
        <v>77.36985935194663</v>
      </c>
      <c r="I1030" s="892" t="s">
        <v>7557</v>
      </c>
      <c r="J1030" s="894">
        <v>90</v>
      </c>
      <c r="K1030" s="875"/>
    </row>
    <row r="1031" spans="1:11" ht="45" customHeight="1">
      <c r="A1031" s="890" t="s">
        <v>8662</v>
      </c>
      <c r="B1031" s="891" t="s">
        <v>7624</v>
      </c>
      <c r="C1031" s="892" t="s">
        <v>7492</v>
      </c>
      <c r="D1031" s="893">
        <v>1500000</v>
      </c>
      <c r="E1031" s="893">
        <v>1500000</v>
      </c>
      <c r="F1031" s="893">
        <v>0</v>
      </c>
      <c r="G1031" s="893">
        <v>0</v>
      </c>
      <c r="H1031" s="894">
        <f t="shared" si="16"/>
        <v>0</v>
      </c>
      <c r="I1031" s="892" t="s">
        <v>7557</v>
      </c>
      <c r="J1031" s="894">
        <v>30</v>
      </c>
      <c r="K1031" s="875"/>
    </row>
    <row r="1032" spans="1:11" ht="22.5" customHeight="1">
      <c r="A1032" s="890" t="s">
        <v>8663</v>
      </c>
      <c r="B1032" s="891" t="s">
        <v>8250</v>
      </c>
      <c r="C1032" s="892" t="s">
        <v>7492</v>
      </c>
      <c r="D1032" s="893">
        <v>69132.5</v>
      </c>
      <c r="E1032" s="893">
        <v>44936.05</v>
      </c>
      <c r="F1032" s="893">
        <v>44936.05</v>
      </c>
      <c r="G1032" s="893">
        <v>44936.05</v>
      </c>
      <c r="H1032" s="894">
        <f t="shared" si="16"/>
        <v>100</v>
      </c>
      <c r="I1032" s="892" t="s">
        <v>7489</v>
      </c>
      <c r="J1032" s="894">
        <v>100</v>
      </c>
      <c r="K1032" s="875"/>
    </row>
    <row r="1033" spans="1:11" ht="45" customHeight="1">
      <c r="A1033" s="890" t="s">
        <v>8664</v>
      </c>
      <c r="B1033" s="891" t="s">
        <v>7707</v>
      </c>
      <c r="C1033" s="892" t="s">
        <v>7499</v>
      </c>
      <c r="D1033" s="893">
        <v>800000</v>
      </c>
      <c r="E1033" s="893">
        <v>800000</v>
      </c>
      <c r="F1033" s="893">
        <v>406065</v>
      </c>
      <c r="G1033" s="893">
        <v>406065</v>
      </c>
      <c r="H1033" s="894">
        <f t="shared" si="16"/>
        <v>50.758125</v>
      </c>
      <c r="I1033" s="892" t="s">
        <v>7489</v>
      </c>
      <c r="J1033" s="894">
        <v>50</v>
      </c>
      <c r="K1033" s="875"/>
    </row>
    <row r="1034" spans="1:11" ht="22.5" customHeight="1">
      <c r="A1034" s="890" t="s">
        <v>8665</v>
      </c>
      <c r="B1034" s="891" t="s">
        <v>8666</v>
      </c>
      <c r="C1034" s="892" t="s">
        <v>7492</v>
      </c>
      <c r="D1034" s="893">
        <v>2374953.4500000002</v>
      </c>
      <c r="E1034" s="893">
        <v>2374953.4500000002</v>
      </c>
      <c r="F1034" s="893">
        <v>698707.93</v>
      </c>
      <c r="G1034" s="893">
        <v>698707.93</v>
      </c>
      <c r="H1034" s="894">
        <f t="shared" si="16"/>
        <v>29.419857892372587</v>
      </c>
      <c r="I1034" s="892" t="s">
        <v>7489</v>
      </c>
      <c r="J1034" s="894">
        <v>0</v>
      </c>
      <c r="K1034" s="875"/>
    </row>
    <row r="1035" spans="1:11" ht="22.5" customHeight="1">
      <c r="A1035" s="890" t="s">
        <v>8667</v>
      </c>
      <c r="B1035" s="891" t="s">
        <v>7957</v>
      </c>
      <c r="C1035" s="892" t="s">
        <v>7492</v>
      </c>
      <c r="D1035" s="893">
        <v>1169827.5900000001</v>
      </c>
      <c r="E1035" s="893">
        <v>1169827.5900000001</v>
      </c>
      <c r="F1035" s="893">
        <v>1140523.69</v>
      </c>
      <c r="G1035" s="893">
        <v>1140523.69</v>
      </c>
      <c r="H1035" s="894">
        <f t="shared" si="16"/>
        <v>97.495024031703664</v>
      </c>
      <c r="I1035" s="892" t="s">
        <v>7551</v>
      </c>
      <c r="J1035" s="894">
        <v>95</v>
      </c>
      <c r="K1035" s="875"/>
    </row>
    <row r="1036" spans="1:11" ht="33.75" customHeight="1">
      <c r="A1036" s="890" t="s">
        <v>8668</v>
      </c>
      <c r="B1036" s="891" t="s">
        <v>7703</v>
      </c>
      <c r="C1036" s="892" t="s">
        <v>7492</v>
      </c>
      <c r="D1036" s="893">
        <v>584653.22</v>
      </c>
      <c r="E1036" s="893">
        <v>584653.22</v>
      </c>
      <c r="F1036" s="893">
        <v>584330.25</v>
      </c>
      <c r="G1036" s="893">
        <v>584330.25</v>
      </c>
      <c r="H1036" s="894">
        <f t="shared" si="16"/>
        <v>99.944758706708228</v>
      </c>
      <c r="I1036" s="892" t="s">
        <v>7489</v>
      </c>
      <c r="J1036" s="894">
        <v>100</v>
      </c>
      <c r="K1036" s="875"/>
    </row>
    <row r="1037" spans="1:11" ht="22.5" customHeight="1">
      <c r="A1037" s="890" t="s">
        <v>8669</v>
      </c>
      <c r="B1037" s="891" t="s">
        <v>8608</v>
      </c>
      <c r="C1037" s="892" t="s">
        <v>7492</v>
      </c>
      <c r="D1037" s="893">
        <v>3034398.57</v>
      </c>
      <c r="E1037" s="893">
        <v>3034398.57</v>
      </c>
      <c r="F1037" s="893">
        <v>1517873.33</v>
      </c>
      <c r="G1037" s="893">
        <v>1517873.33</v>
      </c>
      <c r="H1037" s="894">
        <f t="shared" si="16"/>
        <v>50.022213462880728</v>
      </c>
      <c r="I1037" s="892" t="s">
        <v>7489</v>
      </c>
      <c r="J1037" s="894">
        <v>22</v>
      </c>
      <c r="K1037" s="875"/>
    </row>
    <row r="1038" spans="1:11" ht="22.5" customHeight="1">
      <c r="A1038" s="890" t="s">
        <v>8670</v>
      </c>
      <c r="B1038" s="891" t="s">
        <v>8671</v>
      </c>
      <c r="C1038" s="892" t="s">
        <v>7492</v>
      </c>
      <c r="D1038" s="893">
        <v>467308.62</v>
      </c>
      <c r="E1038" s="893">
        <v>467308.62</v>
      </c>
      <c r="F1038" s="893">
        <v>301308.62</v>
      </c>
      <c r="G1038" s="893">
        <v>301308.62</v>
      </c>
      <c r="H1038" s="894">
        <f t="shared" si="16"/>
        <v>64.477436774010286</v>
      </c>
      <c r="I1038" s="892" t="s">
        <v>7551</v>
      </c>
      <c r="J1038" s="894">
        <v>90</v>
      </c>
      <c r="K1038" s="875"/>
    </row>
    <row r="1039" spans="1:11" ht="22.5" customHeight="1">
      <c r="A1039" s="890" t="s">
        <v>8672</v>
      </c>
      <c r="B1039" s="891" t="s">
        <v>8115</v>
      </c>
      <c r="C1039" s="892" t="s">
        <v>7492</v>
      </c>
      <c r="D1039" s="893">
        <v>800000</v>
      </c>
      <c r="E1039" s="893">
        <v>800000</v>
      </c>
      <c r="F1039" s="893">
        <v>505264.87</v>
      </c>
      <c r="G1039" s="893">
        <v>505264.87</v>
      </c>
      <c r="H1039" s="894">
        <f t="shared" si="16"/>
        <v>63.158108749999997</v>
      </c>
      <c r="I1039" s="892" t="s">
        <v>7551</v>
      </c>
      <c r="J1039" s="894">
        <v>80</v>
      </c>
      <c r="K1039" s="875"/>
    </row>
    <row r="1040" spans="1:11" ht="22.5" customHeight="1">
      <c r="A1040" s="890" t="s">
        <v>8673</v>
      </c>
      <c r="B1040" s="891" t="s">
        <v>8115</v>
      </c>
      <c r="C1040" s="892" t="s">
        <v>7492</v>
      </c>
      <c r="D1040" s="893">
        <v>9291507.7899999991</v>
      </c>
      <c r="E1040" s="893">
        <v>9291507.7899999991</v>
      </c>
      <c r="F1040" s="893">
        <v>3009750.3</v>
      </c>
      <c r="G1040" s="893">
        <v>3009750.3</v>
      </c>
      <c r="H1040" s="894">
        <f t="shared" si="16"/>
        <v>32.392485353553155</v>
      </c>
      <c r="I1040" s="892" t="s">
        <v>7551</v>
      </c>
      <c r="J1040" s="894">
        <v>90</v>
      </c>
      <c r="K1040" s="875"/>
    </row>
    <row r="1041" spans="1:11" ht="22.5" customHeight="1">
      <c r="A1041" s="890" t="s">
        <v>8674</v>
      </c>
      <c r="B1041" s="891" t="s">
        <v>8355</v>
      </c>
      <c r="C1041" s="892" t="s">
        <v>7492</v>
      </c>
      <c r="D1041" s="893">
        <v>420839.79</v>
      </c>
      <c r="E1041" s="893">
        <v>420839.79</v>
      </c>
      <c r="F1041" s="893">
        <v>0</v>
      </c>
      <c r="G1041" s="893">
        <v>0</v>
      </c>
      <c r="H1041" s="894">
        <f t="shared" si="16"/>
        <v>0</v>
      </c>
      <c r="I1041" s="892" t="s">
        <v>7551</v>
      </c>
      <c r="J1041" s="894">
        <v>0</v>
      </c>
      <c r="K1041" s="875"/>
    </row>
    <row r="1042" spans="1:11" ht="22.5" customHeight="1">
      <c r="A1042" s="890" t="s">
        <v>8675</v>
      </c>
      <c r="B1042" s="891" t="s">
        <v>8355</v>
      </c>
      <c r="C1042" s="892" t="s">
        <v>7492</v>
      </c>
      <c r="D1042" s="893">
        <v>712245.22</v>
      </c>
      <c r="E1042" s="893">
        <v>712245.22</v>
      </c>
      <c r="F1042" s="893">
        <v>0</v>
      </c>
      <c r="G1042" s="893">
        <v>0</v>
      </c>
      <c r="H1042" s="894">
        <f t="shared" si="16"/>
        <v>0</v>
      </c>
      <c r="I1042" s="892" t="s">
        <v>7551</v>
      </c>
      <c r="J1042" s="894">
        <v>90</v>
      </c>
      <c r="K1042" s="875"/>
    </row>
    <row r="1043" spans="1:11" ht="22.5" customHeight="1">
      <c r="A1043" s="890" t="s">
        <v>8676</v>
      </c>
      <c r="B1043" s="891" t="s">
        <v>8393</v>
      </c>
      <c r="C1043" s="892" t="s">
        <v>7492</v>
      </c>
      <c r="D1043" s="893">
        <v>2796129.72</v>
      </c>
      <c r="E1043" s="893">
        <v>2796129.72</v>
      </c>
      <c r="F1043" s="893">
        <v>842591.63</v>
      </c>
      <c r="G1043" s="893">
        <v>842591.63</v>
      </c>
      <c r="H1043" s="894">
        <f t="shared" si="16"/>
        <v>30.13421101221298</v>
      </c>
      <c r="I1043" s="892" t="s">
        <v>7489</v>
      </c>
      <c r="J1043" s="894">
        <v>5</v>
      </c>
      <c r="K1043" s="875"/>
    </row>
    <row r="1044" spans="1:11" ht="22.5" customHeight="1">
      <c r="A1044" s="890" t="s">
        <v>8677</v>
      </c>
      <c r="B1044" s="891" t="s">
        <v>8355</v>
      </c>
      <c r="C1044" s="892" t="s">
        <v>7492</v>
      </c>
      <c r="D1044" s="893">
        <v>272428.59000000003</v>
      </c>
      <c r="E1044" s="893">
        <v>272428.59000000003</v>
      </c>
      <c r="F1044" s="893">
        <v>0</v>
      </c>
      <c r="G1044" s="893">
        <v>0</v>
      </c>
      <c r="H1044" s="894">
        <f t="shared" si="16"/>
        <v>0</v>
      </c>
      <c r="I1044" s="892" t="s">
        <v>7551</v>
      </c>
      <c r="J1044" s="894">
        <v>95</v>
      </c>
      <c r="K1044" s="875"/>
    </row>
    <row r="1045" spans="1:11" ht="22.5" customHeight="1">
      <c r="A1045" s="890" t="s">
        <v>8678</v>
      </c>
      <c r="B1045" s="891" t="s">
        <v>8679</v>
      </c>
      <c r="C1045" s="892" t="s">
        <v>7492</v>
      </c>
      <c r="D1045" s="893">
        <v>2513623.7799999998</v>
      </c>
      <c r="E1045" s="893">
        <v>2513623.7799999998</v>
      </c>
      <c r="F1045" s="893">
        <v>0</v>
      </c>
      <c r="G1045" s="893">
        <v>0</v>
      </c>
      <c r="H1045" s="894">
        <f t="shared" si="16"/>
        <v>0</v>
      </c>
      <c r="I1045" s="892" t="s">
        <v>7551</v>
      </c>
      <c r="J1045" s="894">
        <v>0</v>
      </c>
      <c r="K1045" s="875"/>
    </row>
    <row r="1046" spans="1:11" ht="33.75" customHeight="1">
      <c r="A1046" s="890" t="s">
        <v>8680</v>
      </c>
      <c r="B1046" s="891" t="s">
        <v>8681</v>
      </c>
      <c r="C1046" s="892" t="s">
        <v>7492</v>
      </c>
      <c r="D1046" s="893">
        <v>3000000</v>
      </c>
      <c r="E1046" s="893">
        <v>3000000</v>
      </c>
      <c r="F1046" s="893">
        <v>2591536.0299999998</v>
      </c>
      <c r="G1046" s="893">
        <v>2591536.0299999998</v>
      </c>
      <c r="H1046" s="894">
        <f t="shared" si="16"/>
        <v>86.384534333333335</v>
      </c>
      <c r="I1046" s="892" t="s">
        <v>7551</v>
      </c>
      <c r="J1046" s="894">
        <v>95</v>
      </c>
      <c r="K1046" s="875"/>
    </row>
    <row r="1047" spans="1:11" ht="22.5" customHeight="1">
      <c r="A1047" s="890" t="s">
        <v>8682</v>
      </c>
      <c r="B1047" s="891" t="s">
        <v>8313</v>
      </c>
      <c r="C1047" s="892" t="s">
        <v>7492</v>
      </c>
      <c r="D1047" s="893">
        <v>39468.97</v>
      </c>
      <c r="E1047" s="893">
        <v>39468.97</v>
      </c>
      <c r="F1047" s="893">
        <v>0</v>
      </c>
      <c r="G1047" s="893">
        <v>0</v>
      </c>
      <c r="H1047" s="894">
        <f t="shared" si="16"/>
        <v>0</v>
      </c>
      <c r="I1047" s="892" t="s">
        <v>7489</v>
      </c>
      <c r="J1047" s="894">
        <v>0</v>
      </c>
      <c r="K1047" s="875"/>
    </row>
    <row r="1048" spans="1:11" ht="22.5" customHeight="1">
      <c r="A1048" s="890" t="s">
        <v>8683</v>
      </c>
      <c r="B1048" s="891" t="s">
        <v>8684</v>
      </c>
      <c r="C1048" s="892" t="s">
        <v>7492</v>
      </c>
      <c r="D1048" s="893">
        <v>1000000</v>
      </c>
      <c r="E1048" s="893">
        <v>1000000</v>
      </c>
      <c r="F1048" s="893">
        <v>6712.92</v>
      </c>
      <c r="G1048" s="893">
        <v>6712.92</v>
      </c>
      <c r="H1048" s="894">
        <f t="shared" si="16"/>
        <v>0.671292</v>
      </c>
      <c r="I1048" s="892" t="s">
        <v>7551</v>
      </c>
      <c r="J1048" s="894">
        <v>50</v>
      </c>
      <c r="K1048" s="875"/>
    </row>
    <row r="1049" spans="1:11" ht="33.75" customHeight="1">
      <c r="A1049" s="890" t="s">
        <v>8685</v>
      </c>
      <c r="B1049" s="891" t="s">
        <v>7733</v>
      </c>
      <c r="C1049" s="892" t="s">
        <v>7492</v>
      </c>
      <c r="D1049" s="893">
        <v>24384682.100000001</v>
      </c>
      <c r="E1049" s="893">
        <v>24388000</v>
      </c>
      <c r="F1049" s="893">
        <v>0</v>
      </c>
      <c r="G1049" s="893">
        <v>0</v>
      </c>
      <c r="H1049" s="894">
        <f t="shared" si="16"/>
        <v>0</v>
      </c>
      <c r="I1049" s="892" t="s">
        <v>7489</v>
      </c>
      <c r="J1049" s="894">
        <v>0</v>
      </c>
      <c r="K1049" s="875"/>
    </row>
    <row r="1050" spans="1:11" ht="22.5" customHeight="1">
      <c r="A1050" s="890" t="s">
        <v>8686</v>
      </c>
      <c r="B1050" s="891" t="s">
        <v>8687</v>
      </c>
      <c r="C1050" s="892" t="s">
        <v>7492</v>
      </c>
      <c r="D1050" s="893">
        <v>945266.08</v>
      </c>
      <c r="E1050" s="893">
        <v>945266.08</v>
      </c>
      <c r="F1050" s="893">
        <v>0</v>
      </c>
      <c r="G1050" s="893">
        <v>0</v>
      </c>
      <c r="H1050" s="894">
        <f t="shared" si="16"/>
        <v>0</v>
      </c>
      <c r="I1050" s="892" t="s">
        <v>7551</v>
      </c>
      <c r="J1050" s="894">
        <v>95</v>
      </c>
      <c r="K1050" s="875"/>
    </row>
    <row r="1051" spans="1:11" ht="22.5" customHeight="1">
      <c r="A1051" s="890" t="s">
        <v>8688</v>
      </c>
      <c r="B1051" s="891" t="s">
        <v>8425</v>
      </c>
      <c r="C1051" s="892" t="s">
        <v>7492</v>
      </c>
      <c r="D1051" s="893">
        <v>885318.99</v>
      </c>
      <c r="E1051" s="893">
        <v>885318.99</v>
      </c>
      <c r="F1051" s="893">
        <v>0</v>
      </c>
      <c r="G1051" s="893">
        <v>0</v>
      </c>
      <c r="H1051" s="894">
        <f t="shared" si="16"/>
        <v>0</v>
      </c>
      <c r="I1051" s="892" t="s">
        <v>7551</v>
      </c>
      <c r="J1051" s="894">
        <v>100</v>
      </c>
      <c r="K1051" s="875"/>
    </row>
    <row r="1052" spans="1:11" ht="22.5" customHeight="1">
      <c r="A1052" s="890" t="s">
        <v>8689</v>
      </c>
      <c r="B1052" s="891" t="s">
        <v>8238</v>
      </c>
      <c r="C1052" s="892" t="s">
        <v>7492</v>
      </c>
      <c r="D1052" s="893">
        <v>2000000</v>
      </c>
      <c r="E1052" s="893">
        <v>2000000</v>
      </c>
      <c r="F1052" s="893">
        <v>23329.200000000001</v>
      </c>
      <c r="G1052" s="893">
        <v>23329.200000000001</v>
      </c>
      <c r="H1052" s="894">
        <f t="shared" si="16"/>
        <v>1.1664600000000001</v>
      </c>
      <c r="I1052" s="892" t="s">
        <v>7551</v>
      </c>
      <c r="J1052" s="894">
        <v>10</v>
      </c>
      <c r="K1052" s="875"/>
    </row>
    <row r="1053" spans="1:11" ht="33.75" customHeight="1">
      <c r="A1053" s="890" t="s">
        <v>8690</v>
      </c>
      <c r="B1053" s="891" t="s">
        <v>8250</v>
      </c>
      <c r="C1053" s="892" t="s">
        <v>7492</v>
      </c>
      <c r="D1053" s="893">
        <v>156405</v>
      </c>
      <c r="E1053" s="893">
        <v>156405</v>
      </c>
      <c r="F1053" s="893">
        <v>107917.44</v>
      </c>
      <c r="G1053" s="893">
        <v>107917.44</v>
      </c>
      <c r="H1053" s="894">
        <f t="shared" si="16"/>
        <v>68.998714874844154</v>
      </c>
      <c r="I1053" s="892" t="s">
        <v>7551</v>
      </c>
      <c r="J1053" s="894">
        <v>100</v>
      </c>
      <c r="K1053" s="875"/>
    </row>
    <row r="1054" spans="1:11" ht="33.75" customHeight="1">
      <c r="A1054" s="890" t="s">
        <v>8691</v>
      </c>
      <c r="B1054" s="891" t="s">
        <v>7699</v>
      </c>
      <c r="C1054" s="892" t="s">
        <v>7492</v>
      </c>
      <c r="D1054" s="893">
        <v>3200000</v>
      </c>
      <c r="E1054" s="893">
        <v>3200000</v>
      </c>
      <c r="F1054" s="893">
        <v>1600</v>
      </c>
      <c r="G1054" s="893">
        <v>1600</v>
      </c>
      <c r="H1054" s="894">
        <f t="shared" si="16"/>
        <v>0.05</v>
      </c>
      <c r="I1054" s="892" t="s">
        <v>7551</v>
      </c>
      <c r="J1054" s="894">
        <v>40</v>
      </c>
      <c r="K1054" s="875"/>
    </row>
    <row r="1055" spans="1:11" ht="33.75" customHeight="1">
      <c r="A1055" s="890" t="s">
        <v>8692</v>
      </c>
      <c r="B1055" s="891" t="s">
        <v>8389</v>
      </c>
      <c r="C1055" s="892" t="s">
        <v>7492</v>
      </c>
      <c r="D1055" s="893">
        <v>394405</v>
      </c>
      <c r="E1055" s="893">
        <v>394405</v>
      </c>
      <c r="F1055" s="893">
        <v>292449.94</v>
      </c>
      <c r="G1055" s="893">
        <v>292449.94</v>
      </c>
      <c r="H1055" s="894">
        <f t="shared" si="16"/>
        <v>74.149653275186679</v>
      </c>
      <c r="I1055" s="892" t="s">
        <v>7551</v>
      </c>
      <c r="J1055" s="894">
        <v>100</v>
      </c>
      <c r="K1055" s="875"/>
    </row>
    <row r="1056" spans="1:11" ht="22.5" customHeight="1">
      <c r="A1056" s="890" t="s">
        <v>8693</v>
      </c>
      <c r="B1056" s="891" t="s">
        <v>8389</v>
      </c>
      <c r="C1056" s="892" t="s">
        <v>7492</v>
      </c>
      <c r="D1056" s="893">
        <v>1094835</v>
      </c>
      <c r="E1056" s="893">
        <v>1094835</v>
      </c>
      <c r="F1056" s="893">
        <v>501360.06</v>
      </c>
      <c r="G1056" s="893">
        <v>501360.06</v>
      </c>
      <c r="H1056" s="894">
        <f t="shared" si="16"/>
        <v>45.793207195604815</v>
      </c>
      <c r="I1056" s="892" t="s">
        <v>7551</v>
      </c>
      <c r="J1056" s="894">
        <v>100</v>
      </c>
      <c r="K1056" s="875"/>
    </row>
    <row r="1057" spans="1:11" ht="22.5" customHeight="1">
      <c r="A1057" s="890" t="s">
        <v>8694</v>
      </c>
      <c r="B1057" s="891" t="s">
        <v>8695</v>
      </c>
      <c r="C1057" s="892" t="s">
        <v>7492</v>
      </c>
      <c r="D1057" s="893">
        <v>647900</v>
      </c>
      <c r="E1057" s="893">
        <v>647900</v>
      </c>
      <c r="F1057" s="893">
        <v>5000</v>
      </c>
      <c r="G1057" s="893">
        <v>5000</v>
      </c>
      <c r="H1057" s="894">
        <f t="shared" si="16"/>
        <v>0.7717240314863405</v>
      </c>
      <c r="I1057" s="892" t="s">
        <v>7551</v>
      </c>
      <c r="J1057" s="894">
        <v>60</v>
      </c>
      <c r="K1057" s="875"/>
    </row>
    <row r="1058" spans="1:11" ht="22.5" customHeight="1">
      <c r="A1058" s="890" t="s">
        <v>8196</v>
      </c>
      <c r="B1058" s="891" t="s">
        <v>8696</v>
      </c>
      <c r="C1058" s="892" t="s">
        <v>7492</v>
      </c>
      <c r="D1058" s="893">
        <v>1864851.21</v>
      </c>
      <c r="E1058" s="893">
        <v>1864851.21</v>
      </c>
      <c r="F1058" s="893">
        <v>0</v>
      </c>
      <c r="G1058" s="893">
        <v>0</v>
      </c>
      <c r="H1058" s="894">
        <f t="shared" si="16"/>
        <v>0</v>
      </c>
      <c r="I1058" s="892" t="s">
        <v>7551</v>
      </c>
      <c r="J1058" s="894">
        <v>80</v>
      </c>
      <c r="K1058" s="875"/>
    </row>
    <row r="1059" spans="1:11" ht="22.5" customHeight="1">
      <c r="A1059" s="890" t="s">
        <v>8697</v>
      </c>
      <c r="B1059" s="891" t="s">
        <v>7592</v>
      </c>
      <c r="C1059" s="892" t="s">
        <v>7492</v>
      </c>
      <c r="D1059" s="893">
        <v>1392806.08</v>
      </c>
      <c r="E1059" s="893">
        <v>1392806.08</v>
      </c>
      <c r="F1059" s="893">
        <v>15000</v>
      </c>
      <c r="G1059" s="893">
        <v>15000</v>
      </c>
      <c r="H1059" s="894">
        <f t="shared" si="16"/>
        <v>1.0769625589227756</v>
      </c>
      <c r="I1059" s="892" t="s">
        <v>7551</v>
      </c>
      <c r="J1059" s="894">
        <v>35</v>
      </c>
      <c r="K1059" s="875"/>
    </row>
    <row r="1060" spans="1:11" ht="22.5" customHeight="1">
      <c r="A1060" s="890" t="s">
        <v>8196</v>
      </c>
      <c r="B1060" s="891" t="s">
        <v>8698</v>
      </c>
      <c r="C1060" s="892" t="s">
        <v>7492</v>
      </c>
      <c r="D1060" s="893">
        <v>1395887.71</v>
      </c>
      <c r="E1060" s="893">
        <v>1395887.71</v>
      </c>
      <c r="F1060" s="893">
        <v>16556.900000000001</v>
      </c>
      <c r="G1060" s="893">
        <v>16556.900000000001</v>
      </c>
      <c r="H1060" s="894">
        <f t="shared" si="16"/>
        <v>1.1861197631720679</v>
      </c>
      <c r="I1060" s="892" t="s">
        <v>7551</v>
      </c>
      <c r="J1060" s="894">
        <v>50</v>
      </c>
      <c r="K1060" s="875"/>
    </row>
    <row r="1061" spans="1:11" ht="22.5" customHeight="1">
      <c r="A1061" s="890" t="s">
        <v>8699</v>
      </c>
      <c r="B1061" s="891" t="s">
        <v>7646</v>
      </c>
      <c r="C1061" s="892" t="s">
        <v>7492</v>
      </c>
      <c r="D1061" s="893">
        <v>929498.83</v>
      </c>
      <c r="E1061" s="893">
        <v>929498.83</v>
      </c>
      <c r="F1061" s="893">
        <v>913431.75</v>
      </c>
      <c r="G1061" s="893">
        <v>913431.75</v>
      </c>
      <c r="H1061" s="894">
        <f t="shared" si="16"/>
        <v>98.271425473445731</v>
      </c>
      <c r="I1061" s="892" t="s">
        <v>7489</v>
      </c>
      <c r="J1061" s="894">
        <v>100</v>
      </c>
      <c r="K1061" s="875"/>
    </row>
    <row r="1062" spans="1:11" ht="33.75" customHeight="1">
      <c r="A1062" s="890" t="s">
        <v>8700</v>
      </c>
      <c r="B1062" s="891" t="s">
        <v>7699</v>
      </c>
      <c r="C1062" s="892" t="s">
        <v>7492</v>
      </c>
      <c r="D1062" s="893">
        <v>751992.16</v>
      </c>
      <c r="E1062" s="893">
        <v>751992.16</v>
      </c>
      <c r="F1062" s="893">
        <v>4569.3599999999997</v>
      </c>
      <c r="G1062" s="893">
        <v>4569.3599999999997</v>
      </c>
      <c r="H1062" s="894">
        <f t="shared" si="16"/>
        <v>0.60763399448207012</v>
      </c>
      <c r="I1062" s="892" t="s">
        <v>7551</v>
      </c>
      <c r="J1062" s="894">
        <v>70</v>
      </c>
      <c r="K1062" s="875"/>
    </row>
    <row r="1063" spans="1:11" ht="22.5" customHeight="1">
      <c r="A1063" s="890" t="s">
        <v>8688</v>
      </c>
      <c r="B1063" s="891" t="s">
        <v>8608</v>
      </c>
      <c r="C1063" s="892" t="s">
        <v>7492</v>
      </c>
      <c r="D1063" s="893">
        <v>1423888.47</v>
      </c>
      <c r="E1063" s="893">
        <v>1423888.47</v>
      </c>
      <c r="F1063" s="893">
        <v>0</v>
      </c>
      <c r="G1063" s="893">
        <v>0</v>
      </c>
      <c r="H1063" s="894">
        <f t="shared" si="16"/>
        <v>0</v>
      </c>
      <c r="I1063" s="892" t="s">
        <v>7551</v>
      </c>
      <c r="J1063" s="894">
        <v>40</v>
      </c>
      <c r="K1063" s="875"/>
    </row>
    <row r="1064" spans="1:11" ht="22.5" customHeight="1">
      <c r="A1064" s="890" t="s">
        <v>8443</v>
      </c>
      <c r="B1064" s="891" t="s">
        <v>8393</v>
      </c>
      <c r="C1064" s="892" t="s">
        <v>7492</v>
      </c>
      <c r="D1064" s="893">
        <v>1119127.1100000001</v>
      </c>
      <c r="E1064" s="893">
        <v>1119127.1100000001</v>
      </c>
      <c r="F1064" s="893">
        <v>0</v>
      </c>
      <c r="G1064" s="893">
        <v>0</v>
      </c>
      <c r="H1064" s="894">
        <f t="shared" si="16"/>
        <v>0</v>
      </c>
      <c r="I1064" s="892" t="s">
        <v>7551</v>
      </c>
      <c r="J1064" s="894">
        <v>0</v>
      </c>
      <c r="K1064" s="875"/>
    </row>
    <row r="1065" spans="1:11" ht="22.5" customHeight="1">
      <c r="A1065" s="890" t="s">
        <v>8407</v>
      </c>
      <c r="B1065" s="891" t="s">
        <v>8313</v>
      </c>
      <c r="C1065" s="892" t="s">
        <v>7492</v>
      </c>
      <c r="D1065" s="893">
        <v>2845592</v>
      </c>
      <c r="E1065" s="893">
        <v>2845592</v>
      </c>
      <c r="F1065" s="893">
        <v>0</v>
      </c>
      <c r="G1065" s="893">
        <v>0</v>
      </c>
      <c r="H1065" s="894">
        <f t="shared" si="16"/>
        <v>0</v>
      </c>
      <c r="I1065" s="892" t="s">
        <v>7489</v>
      </c>
      <c r="J1065" s="894">
        <v>52</v>
      </c>
      <c r="K1065" s="875"/>
    </row>
    <row r="1066" spans="1:11" ht="33.75" customHeight="1">
      <c r="A1066" s="890" t="s">
        <v>8701</v>
      </c>
      <c r="B1066" s="891" t="s">
        <v>7495</v>
      </c>
      <c r="C1066" s="892" t="s">
        <v>7492</v>
      </c>
      <c r="D1066" s="893">
        <v>480000</v>
      </c>
      <c r="E1066" s="893">
        <v>480000</v>
      </c>
      <c r="F1066" s="893">
        <v>2400</v>
      </c>
      <c r="G1066" s="893">
        <v>2400</v>
      </c>
      <c r="H1066" s="894">
        <f t="shared" si="16"/>
        <v>0.5</v>
      </c>
      <c r="I1066" s="892" t="s">
        <v>7551</v>
      </c>
      <c r="J1066" s="894">
        <v>15</v>
      </c>
      <c r="K1066" s="875"/>
    </row>
    <row r="1067" spans="1:11" ht="22.5" customHeight="1">
      <c r="A1067" s="890" t="s">
        <v>8408</v>
      </c>
      <c r="B1067" s="891" t="s">
        <v>8313</v>
      </c>
      <c r="C1067" s="892" t="s">
        <v>7492</v>
      </c>
      <c r="D1067" s="893">
        <v>2373700</v>
      </c>
      <c r="E1067" s="893">
        <v>2373700</v>
      </c>
      <c r="F1067" s="893">
        <v>0</v>
      </c>
      <c r="G1067" s="893">
        <v>0</v>
      </c>
      <c r="H1067" s="894">
        <f t="shared" si="16"/>
        <v>0</v>
      </c>
      <c r="I1067" s="892" t="s">
        <v>7489</v>
      </c>
      <c r="J1067" s="894">
        <v>52</v>
      </c>
      <c r="K1067" s="875"/>
    </row>
    <row r="1068" spans="1:11" ht="33.75" customHeight="1">
      <c r="A1068" s="890" t="s">
        <v>8702</v>
      </c>
      <c r="B1068" s="891" t="s">
        <v>7495</v>
      </c>
      <c r="C1068" s="892" t="s">
        <v>7492</v>
      </c>
      <c r="D1068" s="893">
        <v>1200000</v>
      </c>
      <c r="E1068" s="893">
        <v>1200000</v>
      </c>
      <c r="F1068" s="893">
        <v>4200</v>
      </c>
      <c r="G1068" s="893">
        <v>4200</v>
      </c>
      <c r="H1068" s="894">
        <f t="shared" si="16"/>
        <v>0.35000000000000003</v>
      </c>
      <c r="I1068" s="892" t="s">
        <v>7551</v>
      </c>
      <c r="J1068" s="894">
        <v>15</v>
      </c>
      <c r="K1068" s="875"/>
    </row>
    <row r="1069" spans="1:11" ht="33.75" customHeight="1">
      <c r="A1069" s="890" t="s">
        <v>8703</v>
      </c>
      <c r="B1069" s="891" t="s">
        <v>7495</v>
      </c>
      <c r="C1069" s="892" t="s">
        <v>7492</v>
      </c>
      <c r="D1069" s="893">
        <v>190000</v>
      </c>
      <c r="E1069" s="893">
        <v>190000</v>
      </c>
      <c r="F1069" s="893">
        <v>171442.88</v>
      </c>
      <c r="G1069" s="893">
        <v>171442.88</v>
      </c>
      <c r="H1069" s="894">
        <f t="shared" si="16"/>
        <v>90.233094736842105</v>
      </c>
      <c r="I1069" s="892" t="s">
        <v>7551</v>
      </c>
      <c r="J1069" s="894">
        <v>100</v>
      </c>
      <c r="K1069" s="875"/>
    </row>
    <row r="1070" spans="1:11" ht="33.75" customHeight="1">
      <c r="A1070" s="890" t="s">
        <v>8704</v>
      </c>
      <c r="B1070" s="891" t="s">
        <v>7495</v>
      </c>
      <c r="C1070" s="892" t="s">
        <v>7492</v>
      </c>
      <c r="D1070" s="893">
        <v>200000</v>
      </c>
      <c r="E1070" s="893">
        <v>200000</v>
      </c>
      <c r="F1070" s="893">
        <v>179534.82</v>
      </c>
      <c r="G1070" s="893">
        <v>179534.82</v>
      </c>
      <c r="H1070" s="894">
        <f t="shared" si="16"/>
        <v>89.767409999999998</v>
      </c>
      <c r="I1070" s="892" t="s">
        <v>7551</v>
      </c>
      <c r="J1070" s="894">
        <v>100</v>
      </c>
      <c r="K1070" s="875"/>
    </row>
    <row r="1071" spans="1:11" ht="33.75" customHeight="1">
      <c r="A1071" s="890" t="s">
        <v>8705</v>
      </c>
      <c r="B1071" s="891" t="s">
        <v>7495</v>
      </c>
      <c r="C1071" s="892" t="s">
        <v>7492</v>
      </c>
      <c r="D1071" s="893">
        <v>288000</v>
      </c>
      <c r="E1071" s="893">
        <v>288000</v>
      </c>
      <c r="F1071" s="893">
        <v>274167.25</v>
      </c>
      <c r="G1071" s="893">
        <v>274167.25</v>
      </c>
      <c r="H1071" s="894">
        <f t="shared" si="16"/>
        <v>95.19696180555556</v>
      </c>
      <c r="I1071" s="892" t="s">
        <v>7551</v>
      </c>
      <c r="J1071" s="894">
        <v>100</v>
      </c>
      <c r="K1071" s="875"/>
    </row>
    <row r="1072" spans="1:11" ht="33.75" customHeight="1">
      <c r="A1072" s="890" t="s">
        <v>8706</v>
      </c>
      <c r="B1072" s="891" t="s">
        <v>7495</v>
      </c>
      <c r="C1072" s="892" t="s">
        <v>7492</v>
      </c>
      <c r="D1072" s="893">
        <v>180000</v>
      </c>
      <c r="E1072" s="893">
        <v>180000</v>
      </c>
      <c r="F1072" s="893">
        <v>161771.04</v>
      </c>
      <c r="G1072" s="893">
        <v>161771.04</v>
      </c>
      <c r="H1072" s="894">
        <f t="shared" si="16"/>
        <v>89.872800000000012</v>
      </c>
      <c r="I1072" s="892" t="s">
        <v>7551</v>
      </c>
      <c r="J1072" s="894">
        <v>100</v>
      </c>
      <c r="K1072" s="875"/>
    </row>
    <row r="1073" spans="1:11" ht="22.5" customHeight="1">
      <c r="A1073" s="890" t="s">
        <v>8707</v>
      </c>
      <c r="B1073" s="891" t="s">
        <v>8651</v>
      </c>
      <c r="C1073" s="892" t="s">
        <v>7492</v>
      </c>
      <c r="D1073" s="893">
        <v>1000000</v>
      </c>
      <c r="E1073" s="893">
        <v>1000000</v>
      </c>
      <c r="F1073" s="893">
        <v>734405.95</v>
      </c>
      <c r="G1073" s="893">
        <v>734405.95</v>
      </c>
      <c r="H1073" s="894">
        <f t="shared" si="16"/>
        <v>73.440595000000002</v>
      </c>
      <c r="I1073" s="892" t="s">
        <v>7551</v>
      </c>
      <c r="J1073" s="894">
        <v>85</v>
      </c>
      <c r="K1073" s="875"/>
    </row>
    <row r="1074" spans="1:11" ht="33.75" customHeight="1">
      <c r="A1074" s="890" t="s">
        <v>8708</v>
      </c>
      <c r="B1074" s="891" t="s">
        <v>7495</v>
      </c>
      <c r="C1074" s="892" t="s">
        <v>7492</v>
      </c>
      <c r="D1074" s="893">
        <v>230000</v>
      </c>
      <c r="E1074" s="893">
        <v>230000</v>
      </c>
      <c r="F1074" s="893">
        <v>212221.72</v>
      </c>
      <c r="G1074" s="893">
        <v>212221.72</v>
      </c>
      <c r="H1074" s="894">
        <f t="shared" si="16"/>
        <v>92.270313043478254</v>
      </c>
      <c r="I1074" s="892" t="s">
        <v>7551</v>
      </c>
      <c r="J1074" s="894">
        <v>100</v>
      </c>
      <c r="K1074" s="875"/>
    </row>
    <row r="1075" spans="1:11" ht="22.5" customHeight="1">
      <c r="A1075" s="890" t="s">
        <v>8709</v>
      </c>
      <c r="B1075" s="891" t="s">
        <v>8313</v>
      </c>
      <c r="C1075" s="892" t="s">
        <v>7492</v>
      </c>
      <c r="D1075" s="893">
        <v>246374</v>
      </c>
      <c r="E1075" s="893">
        <v>246374</v>
      </c>
      <c r="F1075" s="893">
        <v>246374</v>
      </c>
      <c r="G1075" s="893">
        <v>246374</v>
      </c>
      <c r="H1075" s="894">
        <f t="shared" si="16"/>
        <v>100</v>
      </c>
      <c r="I1075" s="892" t="s">
        <v>7489</v>
      </c>
      <c r="J1075" s="894">
        <v>100</v>
      </c>
      <c r="K1075" s="875"/>
    </row>
    <row r="1076" spans="1:11" ht="33.75" customHeight="1">
      <c r="A1076" s="890" t="s">
        <v>8710</v>
      </c>
      <c r="B1076" s="891" t="s">
        <v>8313</v>
      </c>
      <c r="C1076" s="892" t="s">
        <v>7492</v>
      </c>
      <c r="D1076" s="893">
        <v>875993.24</v>
      </c>
      <c r="E1076" s="893">
        <v>875993.24</v>
      </c>
      <c r="F1076" s="893">
        <v>760440.31</v>
      </c>
      <c r="G1076" s="893">
        <v>760440.31</v>
      </c>
      <c r="H1076" s="894">
        <f t="shared" si="16"/>
        <v>86.808924461563208</v>
      </c>
      <c r="I1076" s="892" t="s">
        <v>7489</v>
      </c>
      <c r="J1076" s="894">
        <v>100</v>
      </c>
      <c r="K1076" s="875"/>
    </row>
    <row r="1077" spans="1:11" ht="33.75" customHeight="1">
      <c r="A1077" s="890" t="s">
        <v>8711</v>
      </c>
      <c r="B1077" s="891" t="s">
        <v>8313</v>
      </c>
      <c r="C1077" s="892" t="s">
        <v>7492</v>
      </c>
      <c r="D1077" s="893">
        <v>884757.02</v>
      </c>
      <c r="E1077" s="893">
        <v>884757.02</v>
      </c>
      <c r="F1077" s="893">
        <v>667441.55000000005</v>
      </c>
      <c r="G1077" s="893">
        <v>667441.55000000005</v>
      </c>
      <c r="H1077" s="894">
        <f t="shared" si="16"/>
        <v>75.437836028698584</v>
      </c>
      <c r="I1077" s="892" t="s">
        <v>7489</v>
      </c>
      <c r="J1077" s="894">
        <v>100</v>
      </c>
      <c r="K1077" s="875"/>
    </row>
    <row r="1078" spans="1:11" ht="45" customHeight="1">
      <c r="A1078" s="890" t="s">
        <v>8712</v>
      </c>
      <c r="B1078" s="891" t="s">
        <v>8313</v>
      </c>
      <c r="C1078" s="892" t="s">
        <v>7492</v>
      </c>
      <c r="D1078" s="893">
        <v>66196.070000000007</v>
      </c>
      <c r="E1078" s="893">
        <v>66196.06</v>
      </c>
      <c r="F1078" s="893">
        <v>66196.06</v>
      </c>
      <c r="G1078" s="893">
        <v>66196.06</v>
      </c>
      <c r="H1078" s="894">
        <f t="shared" si="16"/>
        <v>100</v>
      </c>
      <c r="I1078" s="892" t="s">
        <v>7489</v>
      </c>
      <c r="J1078" s="894">
        <v>100</v>
      </c>
      <c r="K1078" s="875"/>
    </row>
    <row r="1079" spans="1:11" ht="45" customHeight="1">
      <c r="A1079" s="890" t="s">
        <v>8713</v>
      </c>
      <c r="B1079" s="891" t="s">
        <v>8313</v>
      </c>
      <c r="C1079" s="892" t="s">
        <v>7492</v>
      </c>
      <c r="D1079" s="893">
        <v>222890.52</v>
      </c>
      <c r="E1079" s="893">
        <v>222890.52</v>
      </c>
      <c r="F1079" s="893">
        <v>222890.52</v>
      </c>
      <c r="G1079" s="893">
        <v>222890.52</v>
      </c>
      <c r="H1079" s="894">
        <f t="shared" si="16"/>
        <v>100</v>
      </c>
      <c r="I1079" s="892" t="s">
        <v>7489</v>
      </c>
      <c r="J1079" s="894">
        <v>100</v>
      </c>
      <c r="K1079" s="875"/>
    </row>
    <row r="1080" spans="1:11" ht="22.5" customHeight="1">
      <c r="A1080" s="890" t="s">
        <v>8714</v>
      </c>
      <c r="B1080" s="891" t="s">
        <v>8313</v>
      </c>
      <c r="C1080" s="892" t="s">
        <v>7492</v>
      </c>
      <c r="D1080" s="893">
        <v>5000000</v>
      </c>
      <c r="E1080" s="893">
        <v>5000000</v>
      </c>
      <c r="F1080" s="893">
        <v>2843975.53</v>
      </c>
      <c r="G1080" s="893">
        <v>2165913.34</v>
      </c>
      <c r="H1080" s="894">
        <f t="shared" si="16"/>
        <v>56.879510599999996</v>
      </c>
      <c r="I1080" s="892" t="s">
        <v>7489</v>
      </c>
      <c r="J1080" s="894">
        <v>88</v>
      </c>
      <c r="K1080" s="875"/>
    </row>
    <row r="1081" spans="1:11" ht="33.75" customHeight="1">
      <c r="A1081" s="890" t="s">
        <v>8715</v>
      </c>
      <c r="B1081" s="891" t="s">
        <v>8313</v>
      </c>
      <c r="C1081" s="892" t="s">
        <v>7492</v>
      </c>
      <c r="D1081" s="893">
        <v>4563259.24</v>
      </c>
      <c r="E1081" s="893">
        <v>4563259.24</v>
      </c>
      <c r="F1081" s="893">
        <v>4563259.24</v>
      </c>
      <c r="G1081" s="893">
        <v>3285900.82</v>
      </c>
      <c r="H1081" s="894">
        <f t="shared" si="16"/>
        <v>100</v>
      </c>
      <c r="I1081" s="892" t="s">
        <v>7489</v>
      </c>
      <c r="J1081" s="894">
        <v>100</v>
      </c>
      <c r="K1081" s="875"/>
    </row>
    <row r="1082" spans="1:11" ht="33.75" customHeight="1">
      <c r="A1082" s="890" t="s">
        <v>8716</v>
      </c>
      <c r="B1082" s="891" t="s">
        <v>8313</v>
      </c>
      <c r="C1082" s="892" t="s">
        <v>7492</v>
      </c>
      <c r="D1082" s="893">
        <v>368706.84</v>
      </c>
      <c r="E1082" s="893">
        <v>368706.83</v>
      </c>
      <c r="F1082" s="893">
        <v>368706.83</v>
      </c>
      <c r="G1082" s="893">
        <v>368706.83</v>
      </c>
      <c r="H1082" s="894">
        <f t="shared" si="16"/>
        <v>100</v>
      </c>
      <c r="I1082" s="892" t="s">
        <v>7489</v>
      </c>
      <c r="J1082" s="894">
        <v>100</v>
      </c>
      <c r="K1082" s="875"/>
    </row>
    <row r="1083" spans="1:11" ht="33.75" customHeight="1">
      <c r="A1083" s="890" t="s">
        <v>8717</v>
      </c>
      <c r="B1083" s="891" t="s">
        <v>8313</v>
      </c>
      <c r="C1083" s="892" t="s">
        <v>7492</v>
      </c>
      <c r="D1083" s="893">
        <v>1000000</v>
      </c>
      <c r="E1083" s="893">
        <v>1000000</v>
      </c>
      <c r="F1083" s="893">
        <v>1000000</v>
      </c>
      <c r="G1083" s="893">
        <v>1000000</v>
      </c>
      <c r="H1083" s="894">
        <f t="shared" si="16"/>
        <v>100</v>
      </c>
      <c r="I1083" s="892" t="s">
        <v>7489</v>
      </c>
      <c r="J1083" s="894">
        <v>100</v>
      </c>
      <c r="K1083" s="875"/>
    </row>
    <row r="1084" spans="1:11" ht="22.5" customHeight="1">
      <c r="A1084" s="890" t="s">
        <v>8718</v>
      </c>
      <c r="B1084" s="891" t="s">
        <v>8313</v>
      </c>
      <c r="C1084" s="892" t="s">
        <v>7492</v>
      </c>
      <c r="D1084" s="893">
        <v>426759.94</v>
      </c>
      <c r="E1084" s="893">
        <v>426759.94</v>
      </c>
      <c r="F1084" s="893">
        <v>426759.94</v>
      </c>
      <c r="G1084" s="893">
        <v>426759.94</v>
      </c>
      <c r="H1084" s="894">
        <f t="shared" si="16"/>
        <v>100</v>
      </c>
      <c r="I1084" s="892" t="s">
        <v>7489</v>
      </c>
      <c r="J1084" s="894">
        <v>100</v>
      </c>
      <c r="K1084" s="875"/>
    </row>
    <row r="1085" spans="1:11" ht="45" customHeight="1">
      <c r="A1085" s="890" t="s">
        <v>8719</v>
      </c>
      <c r="B1085" s="891" t="s">
        <v>8244</v>
      </c>
      <c r="C1085" s="892" t="s">
        <v>7492</v>
      </c>
      <c r="D1085" s="893">
        <v>2155555</v>
      </c>
      <c r="E1085" s="893">
        <v>1979078.53</v>
      </c>
      <c r="F1085" s="893">
        <v>1970548.02</v>
      </c>
      <c r="G1085" s="893">
        <v>1970548.02</v>
      </c>
      <c r="H1085" s="894">
        <f t="shared" si="16"/>
        <v>99.568965562978434</v>
      </c>
      <c r="I1085" s="892" t="s">
        <v>7527</v>
      </c>
      <c r="J1085" s="894">
        <v>100</v>
      </c>
      <c r="K1085" s="875"/>
    </row>
    <row r="1086" spans="1:11" ht="45" customHeight="1">
      <c r="A1086" s="890" t="s">
        <v>8720</v>
      </c>
      <c r="B1086" s="891" t="s">
        <v>8244</v>
      </c>
      <c r="C1086" s="892" t="s">
        <v>7492</v>
      </c>
      <c r="D1086" s="893">
        <v>2000000</v>
      </c>
      <c r="E1086" s="893">
        <v>1857156.72</v>
      </c>
      <c r="F1086" s="893">
        <v>1849151.74</v>
      </c>
      <c r="G1086" s="893">
        <v>1849151.74</v>
      </c>
      <c r="H1086" s="894">
        <f t="shared" si="16"/>
        <v>99.568965832888892</v>
      </c>
      <c r="I1086" s="892" t="s">
        <v>7527</v>
      </c>
      <c r="J1086" s="894">
        <v>100</v>
      </c>
      <c r="K1086" s="875"/>
    </row>
    <row r="1087" spans="1:11" ht="45" customHeight="1">
      <c r="A1087" s="890" t="s">
        <v>8721</v>
      </c>
      <c r="B1087" s="891" t="s">
        <v>8244</v>
      </c>
      <c r="C1087" s="892" t="s">
        <v>7492</v>
      </c>
      <c r="D1087" s="893">
        <v>2000000</v>
      </c>
      <c r="E1087" s="893">
        <v>1944285.11</v>
      </c>
      <c r="F1087" s="893">
        <v>1935904.57</v>
      </c>
      <c r="G1087" s="893">
        <v>1935904.57</v>
      </c>
      <c r="H1087" s="894">
        <f t="shared" si="16"/>
        <v>99.568965479553555</v>
      </c>
      <c r="I1087" s="892" t="s">
        <v>7527</v>
      </c>
      <c r="J1087" s="894">
        <v>100</v>
      </c>
      <c r="K1087" s="875"/>
    </row>
    <row r="1088" spans="1:11" ht="22.5" customHeight="1">
      <c r="A1088" s="890" t="s">
        <v>8722</v>
      </c>
      <c r="B1088" s="891" t="s">
        <v>8250</v>
      </c>
      <c r="C1088" s="892" t="s">
        <v>7492</v>
      </c>
      <c r="D1088" s="893">
        <v>300834.02</v>
      </c>
      <c r="E1088" s="893">
        <v>300834.02</v>
      </c>
      <c r="F1088" s="893">
        <v>300834.02</v>
      </c>
      <c r="G1088" s="893">
        <v>300834.02</v>
      </c>
      <c r="H1088" s="894">
        <f t="shared" si="16"/>
        <v>100</v>
      </c>
      <c r="I1088" s="892" t="s">
        <v>7489</v>
      </c>
      <c r="J1088" s="894">
        <v>100</v>
      </c>
      <c r="K1088" s="875"/>
    </row>
    <row r="1089" spans="1:11" ht="22.5" customHeight="1">
      <c r="A1089" s="890" t="s">
        <v>8723</v>
      </c>
      <c r="B1089" s="891" t="s">
        <v>8250</v>
      </c>
      <c r="C1089" s="892" t="s">
        <v>7492</v>
      </c>
      <c r="D1089" s="893">
        <v>208000</v>
      </c>
      <c r="E1089" s="893">
        <v>208000</v>
      </c>
      <c r="F1089" s="893">
        <v>208000</v>
      </c>
      <c r="G1089" s="893">
        <v>208000</v>
      </c>
      <c r="H1089" s="894">
        <f t="shared" si="16"/>
        <v>100</v>
      </c>
      <c r="I1089" s="892" t="s">
        <v>7489</v>
      </c>
      <c r="J1089" s="894">
        <v>100</v>
      </c>
      <c r="K1089" s="875"/>
    </row>
    <row r="1090" spans="1:11" ht="22.5" customHeight="1">
      <c r="A1090" s="890" t="s">
        <v>8133</v>
      </c>
      <c r="B1090" s="891" t="s">
        <v>8250</v>
      </c>
      <c r="C1090" s="892" t="s">
        <v>7492</v>
      </c>
      <c r="D1090" s="893">
        <v>207999.99</v>
      </c>
      <c r="E1090" s="893">
        <v>207999.99</v>
      </c>
      <c r="F1090" s="893">
        <v>207999.99</v>
      </c>
      <c r="G1090" s="893">
        <v>207999.99</v>
      </c>
      <c r="H1090" s="894">
        <f t="shared" si="16"/>
        <v>100</v>
      </c>
      <c r="I1090" s="892" t="s">
        <v>7489</v>
      </c>
      <c r="J1090" s="894">
        <v>100</v>
      </c>
      <c r="K1090" s="875"/>
    </row>
    <row r="1091" spans="1:11" ht="22.5" customHeight="1">
      <c r="A1091" s="890" t="s">
        <v>8724</v>
      </c>
      <c r="B1091" s="891" t="s">
        <v>8250</v>
      </c>
      <c r="C1091" s="892" t="s">
        <v>7492</v>
      </c>
      <c r="D1091" s="893">
        <v>204191.81</v>
      </c>
      <c r="E1091" s="893">
        <v>204190.81</v>
      </c>
      <c r="F1091" s="893">
        <v>204190.81</v>
      </c>
      <c r="G1091" s="893">
        <v>204190.81</v>
      </c>
      <c r="H1091" s="894">
        <f t="shared" si="16"/>
        <v>100</v>
      </c>
      <c r="I1091" s="892" t="s">
        <v>7489</v>
      </c>
      <c r="J1091" s="894">
        <v>100</v>
      </c>
      <c r="K1091" s="875"/>
    </row>
    <row r="1092" spans="1:11" ht="22.5" customHeight="1">
      <c r="A1092" s="890" t="s">
        <v>8725</v>
      </c>
      <c r="B1092" s="891" t="s">
        <v>8250</v>
      </c>
      <c r="C1092" s="892" t="s">
        <v>7492</v>
      </c>
      <c r="D1092" s="893">
        <v>225839.73</v>
      </c>
      <c r="E1092" s="893"/>
      <c r="F1092" s="893"/>
      <c r="G1092" s="893"/>
      <c r="H1092" s="894">
        <f t="shared" ref="H1092:H1155" si="17">IF(ISERROR(F1092/E1092),0,((F1092/E1092)*100))</f>
        <v>0</v>
      </c>
      <c r="I1092" s="892" t="s">
        <v>7489</v>
      </c>
      <c r="J1092" s="894"/>
      <c r="K1092" s="875"/>
    </row>
    <row r="1093" spans="1:11" ht="22.5" customHeight="1">
      <c r="A1093" s="890" t="s">
        <v>8726</v>
      </c>
      <c r="B1093" s="891" t="s">
        <v>8250</v>
      </c>
      <c r="C1093" s="892" t="s">
        <v>7492</v>
      </c>
      <c r="D1093" s="893">
        <v>217734.18</v>
      </c>
      <c r="E1093" s="893"/>
      <c r="F1093" s="893"/>
      <c r="G1093" s="893"/>
      <c r="H1093" s="894">
        <f t="shared" si="17"/>
        <v>0</v>
      </c>
      <c r="I1093" s="892" t="s">
        <v>7489</v>
      </c>
      <c r="J1093" s="894"/>
      <c r="K1093" s="875"/>
    </row>
    <row r="1094" spans="1:11" ht="22.5" customHeight="1">
      <c r="A1094" s="890" t="s">
        <v>8727</v>
      </c>
      <c r="B1094" s="891" t="s">
        <v>8250</v>
      </c>
      <c r="C1094" s="892" t="s">
        <v>7492</v>
      </c>
      <c r="D1094" s="893">
        <v>207963.51999999999</v>
      </c>
      <c r="E1094" s="893"/>
      <c r="F1094" s="893"/>
      <c r="G1094" s="893"/>
      <c r="H1094" s="894">
        <f t="shared" si="17"/>
        <v>0</v>
      </c>
      <c r="I1094" s="892" t="s">
        <v>7489</v>
      </c>
      <c r="J1094" s="894"/>
      <c r="K1094" s="875"/>
    </row>
    <row r="1095" spans="1:11" ht="22.5" customHeight="1">
      <c r="A1095" s="890" t="s">
        <v>8728</v>
      </c>
      <c r="B1095" s="891" t="s">
        <v>8250</v>
      </c>
      <c r="C1095" s="892" t="s">
        <v>7492</v>
      </c>
      <c r="D1095" s="893">
        <v>195053.49</v>
      </c>
      <c r="E1095" s="893"/>
      <c r="F1095" s="893"/>
      <c r="G1095" s="893"/>
      <c r="H1095" s="894">
        <f t="shared" si="17"/>
        <v>0</v>
      </c>
      <c r="I1095" s="892" t="s">
        <v>7489</v>
      </c>
      <c r="J1095" s="894"/>
      <c r="K1095" s="875"/>
    </row>
    <row r="1096" spans="1:11" ht="22.5" customHeight="1">
      <c r="A1096" s="890" t="s">
        <v>8729</v>
      </c>
      <c r="B1096" s="891" t="s">
        <v>8250</v>
      </c>
      <c r="C1096" s="892" t="s">
        <v>7492</v>
      </c>
      <c r="D1096" s="893">
        <v>600000</v>
      </c>
      <c r="E1096" s="893"/>
      <c r="F1096" s="893"/>
      <c r="G1096" s="893"/>
      <c r="H1096" s="894">
        <f t="shared" si="17"/>
        <v>0</v>
      </c>
      <c r="I1096" s="892" t="s">
        <v>7489</v>
      </c>
      <c r="J1096" s="894"/>
      <c r="K1096" s="875"/>
    </row>
    <row r="1097" spans="1:11" ht="22.5" customHeight="1">
      <c r="A1097" s="890" t="s">
        <v>8730</v>
      </c>
      <c r="B1097" s="891" t="s">
        <v>8250</v>
      </c>
      <c r="C1097" s="892" t="s">
        <v>7492</v>
      </c>
      <c r="D1097" s="893">
        <v>400000</v>
      </c>
      <c r="E1097" s="893"/>
      <c r="F1097" s="893"/>
      <c r="G1097" s="893"/>
      <c r="H1097" s="894">
        <f t="shared" si="17"/>
        <v>0</v>
      </c>
      <c r="I1097" s="892" t="s">
        <v>7489</v>
      </c>
      <c r="J1097" s="894"/>
      <c r="K1097" s="875"/>
    </row>
    <row r="1098" spans="1:11" ht="22.5" customHeight="1">
      <c r="A1098" s="890" t="s">
        <v>8310</v>
      </c>
      <c r="B1098" s="891" t="s">
        <v>8250</v>
      </c>
      <c r="C1098" s="892" t="s">
        <v>7492</v>
      </c>
      <c r="D1098" s="893">
        <v>207999.99</v>
      </c>
      <c r="E1098" s="893"/>
      <c r="F1098" s="893"/>
      <c r="G1098" s="893"/>
      <c r="H1098" s="894">
        <f t="shared" si="17"/>
        <v>0</v>
      </c>
      <c r="I1098" s="892" t="s">
        <v>7489</v>
      </c>
      <c r="J1098" s="894"/>
      <c r="K1098" s="875"/>
    </row>
    <row r="1099" spans="1:11" ht="22.5" customHeight="1">
      <c r="A1099" s="890" t="s">
        <v>8731</v>
      </c>
      <c r="B1099" s="891" t="s">
        <v>8250</v>
      </c>
      <c r="C1099" s="892" t="s">
        <v>7492</v>
      </c>
      <c r="D1099" s="893">
        <v>151803.95000000001</v>
      </c>
      <c r="E1099" s="893"/>
      <c r="F1099" s="893"/>
      <c r="G1099" s="893"/>
      <c r="H1099" s="894">
        <f t="shared" si="17"/>
        <v>0</v>
      </c>
      <c r="I1099" s="892" t="s">
        <v>7489</v>
      </c>
      <c r="J1099" s="894"/>
      <c r="K1099" s="875"/>
    </row>
    <row r="1100" spans="1:11" ht="22.5" customHeight="1">
      <c r="A1100" s="890" t="s">
        <v>8732</v>
      </c>
      <c r="B1100" s="891" t="s">
        <v>8250</v>
      </c>
      <c r="C1100" s="892" t="s">
        <v>7492</v>
      </c>
      <c r="D1100" s="893">
        <v>654402.4</v>
      </c>
      <c r="E1100" s="893"/>
      <c r="F1100" s="893"/>
      <c r="G1100" s="893"/>
      <c r="H1100" s="894">
        <f t="shared" si="17"/>
        <v>0</v>
      </c>
      <c r="I1100" s="892" t="s">
        <v>7489</v>
      </c>
      <c r="J1100" s="894"/>
      <c r="K1100" s="875"/>
    </row>
    <row r="1101" spans="1:11" ht="22.5" customHeight="1">
      <c r="A1101" s="890" t="s">
        <v>8733</v>
      </c>
      <c r="B1101" s="891" t="s">
        <v>8250</v>
      </c>
      <c r="C1101" s="892" t="s">
        <v>7492</v>
      </c>
      <c r="D1101" s="893">
        <v>207999.99</v>
      </c>
      <c r="E1101" s="893"/>
      <c r="F1101" s="893"/>
      <c r="G1101" s="893"/>
      <c r="H1101" s="894">
        <f t="shared" si="17"/>
        <v>0</v>
      </c>
      <c r="I1101" s="892" t="s">
        <v>7489</v>
      </c>
      <c r="J1101" s="894"/>
      <c r="K1101" s="875"/>
    </row>
    <row r="1102" spans="1:11" ht="22.5" customHeight="1">
      <c r="A1102" s="890" t="s">
        <v>8734</v>
      </c>
      <c r="B1102" s="891" t="s">
        <v>8250</v>
      </c>
      <c r="C1102" s="892" t="s">
        <v>7492</v>
      </c>
      <c r="D1102" s="893">
        <v>220508</v>
      </c>
      <c r="E1102" s="893"/>
      <c r="F1102" s="893"/>
      <c r="G1102" s="893"/>
      <c r="H1102" s="894">
        <f t="shared" si="17"/>
        <v>0</v>
      </c>
      <c r="I1102" s="892" t="s">
        <v>7489</v>
      </c>
      <c r="J1102" s="894"/>
      <c r="K1102" s="875"/>
    </row>
    <row r="1103" spans="1:11" ht="22.5" customHeight="1">
      <c r="A1103" s="890" t="s">
        <v>8735</v>
      </c>
      <c r="B1103" s="891" t="s">
        <v>8250</v>
      </c>
      <c r="C1103" s="892" t="s">
        <v>7492</v>
      </c>
      <c r="D1103" s="893">
        <v>207999.99</v>
      </c>
      <c r="E1103" s="893"/>
      <c r="F1103" s="893"/>
      <c r="G1103" s="893"/>
      <c r="H1103" s="894">
        <f t="shared" si="17"/>
        <v>0</v>
      </c>
      <c r="I1103" s="892" t="s">
        <v>7489</v>
      </c>
      <c r="J1103" s="894"/>
      <c r="K1103" s="875"/>
    </row>
    <row r="1104" spans="1:11" ht="22.5" customHeight="1">
      <c r="A1104" s="890" t="s">
        <v>8736</v>
      </c>
      <c r="B1104" s="891" t="s">
        <v>8250</v>
      </c>
      <c r="C1104" s="892" t="s">
        <v>7492</v>
      </c>
      <c r="D1104" s="893">
        <v>588226.15</v>
      </c>
      <c r="E1104" s="893"/>
      <c r="F1104" s="893"/>
      <c r="G1104" s="893"/>
      <c r="H1104" s="894">
        <f t="shared" si="17"/>
        <v>0</v>
      </c>
      <c r="I1104" s="892" t="s">
        <v>7489</v>
      </c>
      <c r="J1104" s="894"/>
      <c r="K1104" s="875"/>
    </row>
    <row r="1105" spans="1:11" ht="22.5" customHeight="1">
      <c r="A1105" s="890" t="s">
        <v>8257</v>
      </c>
      <c r="B1105" s="891" t="s">
        <v>8250</v>
      </c>
      <c r="C1105" s="892" t="s">
        <v>7492</v>
      </c>
      <c r="D1105" s="893">
        <v>208501.57</v>
      </c>
      <c r="E1105" s="893"/>
      <c r="F1105" s="893"/>
      <c r="G1105" s="893"/>
      <c r="H1105" s="894">
        <f t="shared" si="17"/>
        <v>0</v>
      </c>
      <c r="I1105" s="892" t="s">
        <v>7489</v>
      </c>
      <c r="J1105" s="894"/>
      <c r="K1105" s="875"/>
    </row>
    <row r="1106" spans="1:11" ht="22.5" customHeight="1">
      <c r="A1106" s="890" t="s">
        <v>8467</v>
      </c>
      <c r="B1106" s="891" t="s">
        <v>8250</v>
      </c>
      <c r="C1106" s="892" t="s">
        <v>7492</v>
      </c>
      <c r="D1106" s="893">
        <v>207900.1</v>
      </c>
      <c r="E1106" s="893"/>
      <c r="F1106" s="893"/>
      <c r="G1106" s="893"/>
      <c r="H1106" s="894">
        <f t="shared" si="17"/>
        <v>0</v>
      </c>
      <c r="I1106" s="892" t="s">
        <v>7489</v>
      </c>
      <c r="J1106" s="894"/>
      <c r="K1106" s="875"/>
    </row>
    <row r="1107" spans="1:11" ht="22.5" customHeight="1">
      <c r="A1107" s="890" t="s">
        <v>8725</v>
      </c>
      <c r="B1107" s="891" t="s">
        <v>8250</v>
      </c>
      <c r="C1107" s="892" t="s">
        <v>7492</v>
      </c>
      <c r="D1107" s="893">
        <v>225839.73</v>
      </c>
      <c r="E1107" s="893"/>
      <c r="F1107" s="893"/>
      <c r="G1107" s="893"/>
      <c r="H1107" s="894">
        <f t="shared" si="17"/>
        <v>0</v>
      </c>
      <c r="I1107" s="892" t="s">
        <v>7489</v>
      </c>
      <c r="J1107" s="894"/>
      <c r="K1107" s="875"/>
    </row>
    <row r="1108" spans="1:11" ht="22.5" customHeight="1">
      <c r="A1108" s="890" t="s">
        <v>8737</v>
      </c>
      <c r="B1108" s="891" t="s">
        <v>8250</v>
      </c>
      <c r="C1108" s="892" t="s">
        <v>7492</v>
      </c>
      <c r="D1108" s="893">
        <v>208978.62</v>
      </c>
      <c r="E1108" s="893"/>
      <c r="F1108" s="893"/>
      <c r="G1108" s="893"/>
      <c r="H1108" s="894">
        <f t="shared" si="17"/>
        <v>0</v>
      </c>
      <c r="I1108" s="892" t="s">
        <v>7489</v>
      </c>
      <c r="J1108" s="894"/>
      <c r="K1108" s="875"/>
    </row>
    <row r="1109" spans="1:11" ht="22.5" customHeight="1">
      <c r="A1109" s="890" t="s">
        <v>8310</v>
      </c>
      <c r="B1109" s="891" t="s">
        <v>8250</v>
      </c>
      <c r="C1109" s="892" t="s">
        <v>7492</v>
      </c>
      <c r="D1109" s="893">
        <v>208000</v>
      </c>
      <c r="E1109" s="893"/>
      <c r="F1109" s="893"/>
      <c r="G1109" s="893"/>
      <c r="H1109" s="894">
        <f t="shared" si="17"/>
        <v>0</v>
      </c>
      <c r="I1109" s="892" t="s">
        <v>7489</v>
      </c>
      <c r="J1109" s="894"/>
      <c r="K1109" s="875"/>
    </row>
    <row r="1110" spans="1:11" ht="22.5" customHeight="1">
      <c r="A1110" s="890" t="s">
        <v>8738</v>
      </c>
      <c r="B1110" s="891" t="s">
        <v>8250</v>
      </c>
      <c r="C1110" s="892" t="s">
        <v>7492</v>
      </c>
      <c r="D1110" s="893">
        <v>207999.99</v>
      </c>
      <c r="E1110" s="893"/>
      <c r="F1110" s="893"/>
      <c r="G1110" s="893"/>
      <c r="H1110" s="894">
        <f t="shared" si="17"/>
        <v>0</v>
      </c>
      <c r="I1110" s="892" t="s">
        <v>7489</v>
      </c>
      <c r="J1110" s="894"/>
      <c r="K1110" s="875"/>
    </row>
    <row r="1111" spans="1:11" ht="22.5" customHeight="1">
      <c r="A1111" s="890" t="s">
        <v>8739</v>
      </c>
      <c r="B1111" s="891" t="s">
        <v>8250</v>
      </c>
      <c r="C1111" s="892" t="s">
        <v>7492</v>
      </c>
      <c r="D1111" s="893">
        <v>208551.49</v>
      </c>
      <c r="E1111" s="893"/>
      <c r="F1111" s="893"/>
      <c r="G1111" s="893"/>
      <c r="H1111" s="894">
        <f t="shared" si="17"/>
        <v>0</v>
      </c>
      <c r="I1111" s="892" t="s">
        <v>7489</v>
      </c>
      <c r="J1111" s="894"/>
      <c r="K1111" s="875"/>
    </row>
    <row r="1112" spans="1:11" ht="22.5" customHeight="1">
      <c r="A1112" s="890" t="s">
        <v>8740</v>
      </c>
      <c r="B1112" s="891" t="s">
        <v>8250</v>
      </c>
      <c r="C1112" s="892" t="s">
        <v>7492</v>
      </c>
      <c r="D1112" s="893">
        <v>207999.99</v>
      </c>
      <c r="E1112" s="893"/>
      <c r="F1112" s="893"/>
      <c r="G1112" s="893"/>
      <c r="H1112" s="894">
        <f t="shared" si="17"/>
        <v>0</v>
      </c>
      <c r="I1112" s="892" t="s">
        <v>7489</v>
      </c>
      <c r="J1112" s="894"/>
      <c r="K1112" s="875"/>
    </row>
    <row r="1113" spans="1:11" ht="22.5" customHeight="1">
      <c r="A1113" s="890" t="s">
        <v>8741</v>
      </c>
      <c r="B1113" s="891" t="s">
        <v>8250</v>
      </c>
      <c r="C1113" s="892" t="s">
        <v>7492</v>
      </c>
      <c r="D1113" s="893">
        <v>208000</v>
      </c>
      <c r="E1113" s="893"/>
      <c r="F1113" s="893"/>
      <c r="G1113" s="893"/>
      <c r="H1113" s="894">
        <f t="shared" si="17"/>
        <v>0</v>
      </c>
      <c r="I1113" s="892" t="s">
        <v>7489</v>
      </c>
      <c r="J1113" s="894"/>
      <c r="K1113" s="875"/>
    </row>
    <row r="1114" spans="1:11" ht="22.5" customHeight="1">
      <c r="A1114" s="890" t="s">
        <v>8742</v>
      </c>
      <c r="B1114" s="891" t="s">
        <v>8250</v>
      </c>
      <c r="C1114" s="892" t="s">
        <v>7492</v>
      </c>
      <c r="D1114" s="893">
        <v>207998.3</v>
      </c>
      <c r="E1114" s="893"/>
      <c r="F1114" s="893"/>
      <c r="G1114" s="893"/>
      <c r="H1114" s="894">
        <f t="shared" si="17"/>
        <v>0</v>
      </c>
      <c r="I1114" s="892" t="s">
        <v>7489</v>
      </c>
      <c r="J1114" s="894"/>
      <c r="K1114" s="875"/>
    </row>
    <row r="1115" spans="1:11" ht="22.5" customHeight="1">
      <c r="A1115" s="890" t="s">
        <v>8743</v>
      </c>
      <c r="B1115" s="891" t="s">
        <v>8250</v>
      </c>
      <c r="C1115" s="892" t="s">
        <v>7492</v>
      </c>
      <c r="D1115" s="893">
        <v>208000</v>
      </c>
      <c r="E1115" s="893"/>
      <c r="F1115" s="893"/>
      <c r="G1115" s="893"/>
      <c r="H1115" s="894">
        <f t="shared" si="17"/>
        <v>0</v>
      </c>
      <c r="I1115" s="892" t="s">
        <v>7489</v>
      </c>
      <c r="J1115" s="894"/>
      <c r="K1115" s="875"/>
    </row>
    <row r="1116" spans="1:11" ht="22.5" customHeight="1">
      <c r="A1116" s="890" t="s">
        <v>8744</v>
      </c>
      <c r="B1116" s="891" t="s">
        <v>8250</v>
      </c>
      <c r="C1116" s="892" t="s">
        <v>7492</v>
      </c>
      <c r="D1116" s="893">
        <v>5883056.4400000004</v>
      </c>
      <c r="E1116" s="893"/>
      <c r="F1116" s="893"/>
      <c r="G1116" s="893"/>
      <c r="H1116" s="894">
        <f t="shared" si="17"/>
        <v>0</v>
      </c>
      <c r="I1116" s="892" t="s">
        <v>7489</v>
      </c>
      <c r="J1116" s="894"/>
      <c r="K1116" s="875"/>
    </row>
    <row r="1117" spans="1:11" ht="22.5" customHeight="1">
      <c r="A1117" s="890" t="s">
        <v>8745</v>
      </c>
      <c r="B1117" s="891" t="s">
        <v>8250</v>
      </c>
      <c r="C1117" s="892" t="s">
        <v>7492</v>
      </c>
      <c r="D1117" s="893">
        <v>206140.62</v>
      </c>
      <c r="E1117" s="893"/>
      <c r="F1117" s="893"/>
      <c r="G1117" s="893"/>
      <c r="H1117" s="894">
        <f t="shared" si="17"/>
        <v>0</v>
      </c>
      <c r="I1117" s="892" t="s">
        <v>7489</v>
      </c>
      <c r="J1117" s="894"/>
      <c r="K1117" s="875"/>
    </row>
    <row r="1118" spans="1:11" ht="22.5" customHeight="1">
      <c r="A1118" s="890" t="s">
        <v>8746</v>
      </c>
      <c r="B1118" s="891" t="s">
        <v>8250</v>
      </c>
      <c r="C1118" s="892" t="s">
        <v>7492</v>
      </c>
      <c r="D1118" s="893">
        <v>418156.19</v>
      </c>
      <c r="E1118" s="893"/>
      <c r="F1118" s="893"/>
      <c r="G1118" s="893"/>
      <c r="H1118" s="894">
        <f t="shared" si="17"/>
        <v>0</v>
      </c>
      <c r="I1118" s="892" t="s">
        <v>7489</v>
      </c>
      <c r="J1118" s="894"/>
      <c r="K1118" s="875"/>
    </row>
    <row r="1119" spans="1:11" ht="45" customHeight="1">
      <c r="A1119" s="890" t="s">
        <v>8747</v>
      </c>
      <c r="B1119" s="891" t="s">
        <v>8244</v>
      </c>
      <c r="C1119" s="892" t="s">
        <v>7492</v>
      </c>
      <c r="D1119" s="893">
        <v>7000000</v>
      </c>
      <c r="E1119" s="893"/>
      <c r="F1119" s="893"/>
      <c r="G1119" s="893"/>
      <c r="H1119" s="894">
        <f t="shared" si="17"/>
        <v>0</v>
      </c>
      <c r="I1119" s="892" t="s">
        <v>7527</v>
      </c>
      <c r="J1119" s="894"/>
      <c r="K1119" s="875"/>
    </row>
    <row r="1120" spans="1:11" ht="22.5" customHeight="1">
      <c r="A1120" s="890" t="s">
        <v>8748</v>
      </c>
      <c r="B1120" s="891" t="s">
        <v>8250</v>
      </c>
      <c r="C1120" s="892" t="s">
        <v>7492</v>
      </c>
      <c r="D1120" s="893">
        <v>289029.28999999998</v>
      </c>
      <c r="E1120" s="893"/>
      <c r="F1120" s="893"/>
      <c r="G1120" s="893"/>
      <c r="H1120" s="894">
        <f t="shared" si="17"/>
        <v>0</v>
      </c>
      <c r="I1120" s="892" t="s">
        <v>7489</v>
      </c>
      <c r="J1120" s="894"/>
      <c r="K1120" s="875"/>
    </row>
    <row r="1121" spans="1:11" ht="22.5" customHeight="1">
      <c r="A1121" s="890" t="s">
        <v>8749</v>
      </c>
      <c r="B1121" s="891" t="s">
        <v>8250</v>
      </c>
      <c r="C1121" s="892" t="s">
        <v>7492</v>
      </c>
      <c r="D1121" s="893">
        <v>207999.19</v>
      </c>
      <c r="E1121" s="893"/>
      <c r="F1121" s="893"/>
      <c r="G1121" s="893"/>
      <c r="H1121" s="894">
        <f t="shared" si="17"/>
        <v>0</v>
      </c>
      <c r="I1121" s="892" t="s">
        <v>7489</v>
      </c>
      <c r="J1121" s="894"/>
      <c r="K1121" s="875"/>
    </row>
    <row r="1122" spans="1:11" ht="22.5" customHeight="1">
      <c r="A1122" s="890" t="s">
        <v>8750</v>
      </c>
      <c r="B1122" s="891" t="s">
        <v>8250</v>
      </c>
      <c r="C1122" s="892" t="s">
        <v>7492</v>
      </c>
      <c r="D1122" s="893">
        <v>208000</v>
      </c>
      <c r="E1122" s="893"/>
      <c r="F1122" s="893"/>
      <c r="G1122" s="893"/>
      <c r="H1122" s="894">
        <f t="shared" si="17"/>
        <v>0</v>
      </c>
      <c r="I1122" s="892" t="s">
        <v>7489</v>
      </c>
      <c r="J1122" s="894"/>
      <c r="K1122" s="875"/>
    </row>
    <row r="1123" spans="1:11" ht="22.5" customHeight="1">
      <c r="A1123" s="890" t="s">
        <v>8257</v>
      </c>
      <c r="B1123" s="891" t="s">
        <v>8250</v>
      </c>
      <c r="C1123" s="892" t="s">
        <v>7492</v>
      </c>
      <c r="D1123" s="893">
        <v>208482.65</v>
      </c>
      <c r="E1123" s="893"/>
      <c r="F1123" s="893"/>
      <c r="G1123" s="893"/>
      <c r="H1123" s="894">
        <f t="shared" si="17"/>
        <v>0</v>
      </c>
      <c r="I1123" s="892" t="s">
        <v>7489</v>
      </c>
      <c r="J1123" s="894"/>
      <c r="K1123" s="875"/>
    </row>
    <row r="1124" spans="1:11" ht="22.5" customHeight="1">
      <c r="A1124" s="890" t="s">
        <v>8751</v>
      </c>
      <c r="B1124" s="891" t="s">
        <v>8250</v>
      </c>
      <c r="C1124" s="892" t="s">
        <v>7492</v>
      </c>
      <c r="D1124" s="893">
        <v>440462.15</v>
      </c>
      <c r="E1124" s="893"/>
      <c r="F1124" s="893"/>
      <c r="G1124" s="893"/>
      <c r="H1124" s="894">
        <f t="shared" si="17"/>
        <v>0</v>
      </c>
      <c r="I1124" s="892" t="s">
        <v>7489</v>
      </c>
      <c r="J1124" s="894"/>
      <c r="K1124" s="875"/>
    </row>
    <row r="1125" spans="1:11" ht="22.5" customHeight="1">
      <c r="A1125" s="890" t="s">
        <v>8752</v>
      </c>
      <c r="B1125" s="891" t="s">
        <v>8753</v>
      </c>
      <c r="C1125" s="892" t="s">
        <v>7488</v>
      </c>
      <c r="D1125" s="893">
        <v>2000000</v>
      </c>
      <c r="E1125" s="893">
        <v>2000000</v>
      </c>
      <c r="F1125" s="893">
        <v>1734852.66</v>
      </c>
      <c r="G1125" s="893">
        <v>1734852.66</v>
      </c>
      <c r="H1125" s="894">
        <f t="shared" si="17"/>
        <v>86.742632999999998</v>
      </c>
      <c r="I1125" s="892" t="s">
        <v>7489</v>
      </c>
      <c r="J1125" s="894">
        <v>50</v>
      </c>
      <c r="K1125" s="875"/>
    </row>
    <row r="1126" spans="1:11" ht="22.5" customHeight="1">
      <c r="A1126" s="890" t="s">
        <v>8754</v>
      </c>
      <c r="B1126" s="891" t="s">
        <v>7841</v>
      </c>
      <c r="C1126" s="892" t="s">
        <v>7492</v>
      </c>
      <c r="D1126" s="893">
        <v>860527.32</v>
      </c>
      <c r="E1126" s="893">
        <v>860527.32</v>
      </c>
      <c r="F1126" s="893">
        <v>0</v>
      </c>
      <c r="G1126" s="893">
        <v>0</v>
      </c>
      <c r="H1126" s="894">
        <f t="shared" si="17"/>
        <v>0</v>
      </c>
      <c r="I1126" s="892" t="s">
        <v>7551</v>
      </c>
      <c r="J1126" s="894">
        <v>0</v>
      </c>
      <c r="K1126" s="875"/>
    </row>
    <row r="1127" spans="1:11" ht="22.5" customHeight="1">
      <c r="A1127" s="890" t="s">
        <v>8755</v>
      </c>
      <c r="B1127" s="891" t="s">
        <v>7498</v>
      </c>
      <c r="C1127" s="892" t="s">
        <v>7492</v>
      </c>
      <c r="D1127" s="893">
        <v>1016652.68</v>
      </c>
      <c r="E1127" s="893">
        <v>1016652.68</v>
      </c>
      <c r="F1127" s="893">
        <v>959973.51</v>
      </c>
      <c r="G1127" s="893">
        <v>959973.51</v>
      </c>
      <c r="H1127" s="894">
        <f t="shared" si="17"/>
        <v>94.424922973694407</v>
      </c>
      <c r="I1127" s="892" t="s">
        <v>7489</v>
      </c>
      <c r="J1127" s="894">
        <v>10</v>
      </c>
      <c r="K1127" s="875"/>
    </row>
    <row r="1128" spans="1:11" ht="22.5" customHeight="1">
      <c r="A1128" s="890" t="s">
        <v>8756</v>
      </c>
      <c r="B1128" s="891" t="s">
        <v>8757</v>
      </c>
      <c r="C1128" s="892" t="s">
        <v>7492</v>
      </c>
      <c r="D1128" s="893">
        <v>1610540.05</v>
      </c>
      <c r="E1128" s="893">
        <v>1610540.05</v>
      </c>
      <c r="F1128" s="893">
        <v>377548.51</v>
      </c>
      <c r="G1128" s="893">
        <v>377548.51</v>
      </c>
      <c r="H1128" s="894">
        <f t="shared" si="17"/>
        <v>23.442354631292776</v>
      </c>
      <c r="I1128" s="892" t="s">
        <v>7489</v>
      </c>
      <c r="J1128" s="894">
        <v>85</v>
      </c>
      <c r="K1128" s="875"/>
    </row>
    <row r="1129" spans="1:11" ht="22.5" customHeight="1">
      <c r="A1129" s="890" t="s">
        <v>8758</v>
      </c>
      <c r="B1129" s="891" t="s">
        <v>8355</v>
      </c>
      <c r="C1129" s="892" t="s">
        <v>7488</v>
      </c>
      <c r="D1129" s="893">
        <v>509191.21</v>
      </c>
      <c r="E1129" s="893">
        <v>517970.21</v>
      </c>
      <c r="F1129" s="893">
        <v>153708.54</v>
      </c>
      <c r="G1129" s="893">
        <v>153708.54</v>
      </c>
      <c r="H1129" s="894">
        <f t="shared" si="17"/>
        <v>29.67516992917411</v>
      </c>
      <c r="I1129" s="892" t="s">
        <v>7489</v>
      </c>
      <c r="J1129" s="894">
        <v>10</v>
      </c>
      <c r="K1129" s="875"/>
    </row>
    <row r="1130" spans="1:11" ht="22.5" customHeight="1">
      <c r="A1130" s="890" t="s">
        <v>8759</v>
      </c>
      <c r="B1130" s="891" t="s">
        <v>7697</v>
      </c>
      <c r="C1130" s="892" t="s">
        <v>7492</v>
      </c>
      <c r="D1130" s="893">
        <v>1548645.66</v>
      </c>
      <c r="E1130" s="893">
        <v>1548645.66</v>
      </c>
      <c r="F1130" s="893">
        <v>456328.6</v>
      </c>
      <c r="G1130" s="893">
        <v>456328.6</v>
      </c>
      <c r="H1130" s="894">
        <f t="shared" si="17"/>
        <v>29.466301542471633</v>
      </c>
      <c r="I1130" s="892" t="s">
        <v>7551</v>
      </c>
      <c r="J1130" s="894">
        <v>50</v>
      </c>
      <c r="K1130" s="875"/>
    </row>
    <row r="1131" spans="1:11" ht="22.5" customHeight="1">
      <c r="A1131" s="890" t="s">
        <v>8196</v>
      </c>
      <c r="B1131" s="891" t="s">
        <v>8355</v>
      </c>
      <c r="C1131" s="892" t="s">
        <v>7488</v>
      </c>
      <c r="D1131" s="893">
        <v>1664410.34</v>
      </c>
      <c r="E1131" s="893">
        <v>1664410.34</v>
      </c>
      <c r="F1131" s="893">
        <v>499872.02</v>
      </c>
      <c r="G1131" s="893">
        <v>499872.02</v>
      </c>
      <c r="H1131" s="894">
        <f t="shared" si="17"/>
        <v>30.032979727823612</v>
      </c>
      <c r="I1131" s="892" t="s">
        <v>7489</v>
      </c>
      <c r="J1131" s="894">
        <v>30</v>
      </c>
      <c r="K1131" s="875"/>
    </row>
    <row r="1132" spans="1:11" ht="22.5" customHeight="1">
      <c r="A1132" s="890" t="s">
        <v>8760</v>
      </c>
      <c r="B1132" s="891" t="s">
        <v>8761</v>
      </c>
      <c r="C1132" s="892" t="s">
        <v>7492</v>
      </c>
      <c r="D1132" s="893">
        <v>926882.4</v>
      </c>
      <c r="E1132" s="893">
        <v>926882.4</v>
      </c>
      <c r="F1132" s="893">
        <v>551486.64</v>
      </c>
      <c r="G1132" s="893">
        <v>551486.64</v>
      </c>
      <c r="H1132" s="894">
        <f t="shared" si="17"/>
        <v>59.49909503082592</v>
      </c>
      <c r="I1132" s="892" t="s">
        <v>7551</v>
      </c>
      <c r="J1132" s="894">
        <v>99</v>
      </c>
      <c r="K1132" s="875"/>
    </row>
    <row r="1133" spans="1:11" ht="22.5" customHeight="1">
      <c r="A1133" s="890" t="s">
        <v>8762</v>
      </c>
      <c r="B1133" s="891" t="s">
        <v>8355</v>
      </c>
      <c r="C1133" s="892" t="s">
        <v>7492</v>
      </c>
      <c r="D1133" s="893">
        <v>1005741.27</v>
      </c>
      <c r="E1133" s="893">
        <v>1005741.27</v>
      </c>
      <c r="F1133" s="893">
        <v>302049.59000000003</v>
      </c>
      <c r="G1133" s="893">
        <v>302049.59000000003</v>
      </c>
      <c r="H1133" s="894">
        <f t="shared" si="17"/>
        <v>30.032534112873783</v>
      </c>
      <c r="I1133" s="892" t="s">
        <v>7551</v>
      </c>
      <c r="J1133" s="894">
        <v>40</v>
      </c>
      <c r="K1133" s="875"/>
    </row>
    <row r="1134" spans="1:11" ht="22.5" customHeight="1">
      <c r="A1134" s="890" t="s">
        <v>8763</v>
      </c>
      <c r="B1134" s="891" t="s">
        <v>8355</v>
      </c>
      <c r="C1134" s="892" t="s">
        <v>7492</v>
      </c>
      <c r="D1134" s="893">
        <v>252611.06</v>
      </c>
      <c r="E1134" s="893">
        <v>252611.06</v>
      </c>
      <c r="F1134" s="893">
        <v>189898.54</v>
      </c>
      <c r="G1134" s="893">
        <v>189898.54</v>
      </c>
      <c r="H1134" s="894">
        <f t="shared" si="17"/>
        <v>75.174277800821557</v>
      </c>
      <c r="I1134" s="892" t="s">
        <v>7551</v>
      </c>
      <c r="J1134" s="894">
        <v>95</v>
      </c>
      <c r="K1134" s="875"/>
    </row>
    <row r="1135" spans="1:11" ht="22.5" customHeight="1">
      <c r="A1135" s="890" t="s">
        <v>8764</v>
      </c>
      <c r="B1135" s="891" t="s">
        <v>8514</v>
      </c>
      <c r="C1135" s="892" t="s">
        <v>7488</v>
      </c>
      <c r="D1135" s="893">
        <v>140219.45000000001</v>
      </c>
      <c r="E1135" s="893">
        <v>140219.45000000001</v>
      </c>
      <c r="F1135" s="893">
        <v>100601.86</v>
      </c>
      <c r="G1135" s="893">
        <v>100601.86</v>
      </c>
      <c r="H1135" s="894">
        <f t="shared" si="17"/>
        <v>71.746009558588327</v>
      </c>
      <c r="I1135" s="892" t="s">
        <v>7489</v>
      </c>
      <c r="J1135" s="894">
        <v>100</v>
      </c>
      <c r="K1135" s="875"/>
    </row>
    <row r="1136" spans="1:11" ht="22.5" customHeight="1">
      <c r="A1136" s="890" t="s">
        <v>8765</v>
      </c>
      <c r="B1136" s="891" t="s">
        <v>8355</v>
      </c>
      <c r="C1136" s="892" t="s">
        <v>7492</v>
      </c>
      <c r="D1136" s="893">
        <v>473492.61</v>
      </c>
      <c r="E1136" s="893">
        <v>473492.61</v>
      </c>
      <c r="F1136" s="893">
        <v>440601.84</v>
      </c>
      <c r="G1136" s="893">
        <v>440601.84</v>
      </c>
      <c r="H1136" s="894">
        <f t="shared" si="17"/>
        <v>93.053583243886322</v>
      </c>
      <c r="I1136" s="892" t="s">
        <v>7551</v>
      </c>
      <c r="J1136" s="894">
        <v>95</v>
      </c>
      <c r="K1136" s="875"/>
    </row>
    <row r="1137" spans="1:11" ht="33.75" customHeight="1">
      <c r="A1137" s="890" t="s">
        <v>8766</v>
      </c>
      <c r="B1137" s="891" t="s">
        <v>8355</v>
      </c>
      <c r="C1137" s="892" t="s">
        <v>7492</v>
      </c>
      <c r="D1137" s="893">
        <v>508620.69</v>
      </c>
      <c r="E1137" s="893">
        <v>508620.69</v>
      </c>
      <c r="F1137" s="893">
        <v>150903.09</v>
      </c>
      <c r="G1137" s="893">
        <v>150903.09</v>
      </c>
      <c r="H1137" s="894">
        <f t="shared" si="17"/>
        <v>29.669082081580285</v>
      </c>
      <c r="I1137" s="892" t="s">
        <v>7551</v>
      </c>
      <c r="J1137" s="894">
        <v>100</v>
      </c>
      <c r="K1137" s="875"/>
    </row>
    <row r="1138" spans="1:11" ht="22.5" customHeight="1">
      <c r="A1138" s="890" t="s">
        <v>8767</v>
      </c>
      <c r="B1138" s="891" t="s">
        <v>7733</v>
      </c>
      <c r="C1138" s="892" t="s">
        <v>7492</v>
      </c>
      <c r="D1138" s="893">
        <v>22022222.219999999</v>
      </c>
      <c r="E1138" s="893">
        <v>22022222.219999999</v>
      </c>
      <c r="F1138" s="893">
        <v>4651859.8499999996</v>
      </c>
      <c r="G1138" s="893">
        <v>4651859.8499999996</v>
      </c>
      <c r="H1138" s="894">
        <f t="shared" si="17"/>
        <v>21.123480652989251</v>
      </c>
      <c r="I1138" s="892" t="s">
        <v>7489</v>
      </c>
      <c r="J1138" s="894">
        <v>30</v>
      </c>
      <c r="K1138" s="875"/>
    </row>
    <row r="1139" spans="1:11" ht="22.5" customHeight="1">
      <c r="A1139" s="890" t="s">
        <v>8768</v>
      </c>
      <c r="B1139" s="891" t="s">
        <v>7833</v>
      </c>
      <c r="C1139" s="892" t="s">
        <v>7492</v>
      </c>
      <c r="D1139" s="893">
        <v>594733.22</v>
      </c>
      <c r="E1139" s="893">
        <v>594733.22</v>
      </c>
      <c r="F1139" s="893">
        <v>584330.25</v>
      </c>
      <c r="G1139" s="893">
        <v>584330.25</v>
      </c>
      <c r="H1139" s="894">
        <f t="shared" si="17"/>
        <v>98.250817400110932</v>
      </c>
      <c r="I1139" s="892" t="s">
        <v>7489</v>
      </c>
      <c r="J1139" s="894">
        <v>100</v>
      </c>
      <c r="K1139" s="875"/>
    </row>
    <row r="1140" spans="1:11" ht="45" customHeight="1">
      <c r="A1140" s="890" t="s">
        <v>8769</v>
      </c>
      <c r="B1140" s="891" t="s">
        <v>7707</v>
      </c>
      <c r="C1140" s="892" t="s">
        <v>7492</v>
      </c>
      <c r="D1140" s="893">
        <v>5820000</v>
      </c>
      <c r="E1140" s="893">
        <v>5820000</v>
      </c>
      <c r="F1140" s="893">
        <v>0</v>
      </c>
      <c r="G1140" s="893">
        <v>0</v>
      </c>
      <c r="H1140" s="894">
        <f t="shared" si="17"/>
        <v>0</v>
      </c>
      <c r="I1140" s="892" t="s">
        <v>7489</v>
      </c>
      <c r="J1140" s="894">
        <v>18</v>
      </c>
      <c r="K1140" s="875"/>
    </row>
    <row r="1141" spans="1:11" ht="45" customHeight="1">
      <c r="A1141" s="890" t="s">
        <v>8770</v>
      </c>
      <c r="B1141" s="891" t="s">
        <v>7624</v>
      </c>
      <c r="C1141" s="892" t="s">
        <v>7492</v>
      </c>
      <c r="D1141" s="893">
        <v>6800000</v>
      </c>
      <c r="E1141" s="893">
        <v>6800000</v>
      </c>
      <c r="F1141" s="893">
        <v>2556679.02</v>
      </c>
      <c r="G1141" s="893">
        <v>2556679.02</v>
      </c>
      <c r="H1141" s="894">
        <f t="shared" si="17"/>
        <v>37.59822088235294</v>
      </c>
      <c r="I1141" s="892" t="s">
        <v>7489</v>
      </c>
      <c r="J1141" s="894">
        <v>35</v>
      </c>
      <c r="K1141" s="875"/>
    </row>
    <row r="1142" spans="1:11" ht="22.5" customHeight="1">
      <c r="A1142" s="890" t="s">
        <v>8771</v>
      </c>
      <c r="B1142" s="891" t="s">
        <v>8355</v>
      </c>
      <c r="C1142" s="892" t="s">
        <v>7492</v>
      </c>
      <c r="D1142" s="893">
        <v>449999.96</v>
      </c>
      <c r="E1142" s="893">
        <v>449999.96</v>
      </c>
      <c r="F1142" s="893">
        <v>442129.3</v>
      </c>
      <c r="G1142" s="893">
        <v>442129.3</v>
      </c>
      <c r="H1142" s="894">
        <f t="shared" si="17"/>
        <v>98.2509642889746</v>
      </c>
      <c r="I1142" s="892" t="s">
        <v>7489</v>
      </c>
      <c r="J1142" s="894">
        <v>100</v>
      </c>
      <c r="K1142" s="875"/>
    </row>
    <row r="1143" spans="1:11" ht="22.5" customHeight="1">
      <c r="A1143" s="890" t="s">
        <v>8772</v>
      </c>
      <c r="B1143" s="891" t="s">
        <v>7624</v>
      </c>
      <c r="C1143" s="892" t="s">
        <v>7492</v>
      </c>
      <c r="D1143" s="893">
        <v>1940000</v>
      </c>
      <c r="E1143" s="893">
        <v>1940000</v>
      </c>
      <c r="F1143" s="893">
        <v>724784.79</v>
      </c>
      <c r="G1143" s="893">
        <v>724784.79</v>
      </c>
      <c r="H1143" s="894">
        <f t="shared" si="17"/>
        <v>37.360040721649483</v>
      </c>
      <c r="I1143" s="892" t="s">
        <v>7489</v>
      </c>
      <c r="J1143" s="894">
        <v>40</v>
      </c>
      <c r="K1143" s="875"/>
    </row>
    <row r="1144" spans="1:11" ht="33.75" customHeight="1">
      <c r="A1144" s="890" t="s">
        <v>8773</v>
      </c>
      <c r="B1144" s="891" t="s">
        <v>7971</v>
      </c>
      <c r="C1144" s="892" t="s">
        <v>7492</v>
      </c>
      <c r="D1144" s="893">
        <v>4117777.77</v>
      </c>
      <c r="E1144" s="893">
        <v>4117777.77</v>
      </c>
      <c r="F1144" s="893">
        <v>0</v>
      </c>
      <c r="G1144" s="893">
        <v>0</v>
      </c>
      <c r="H1144" s="894">
        <f t="shared" si="17"/>
        <v>0</v>
      </c>
      <c r="I1144" s="892" t="s">
        <v>7489</v>
      </c>
      <c r="J1144" s="894">
        <v>0</v>
      </c>
      <c r="K1144" s="875"/>
    </row>
    <row r="1145" spans="1:11" ht="22.5" customHeight="1">
      <c r="A1145" s="890" t="s">
        <v>8774</v>
      </c>
      <c r="B1145" s="891" t="s">
        <v>7625</v>
      </c>
      <c r="C1145" s="892" t="s">
        <v>7492</v>
      </c>
      <c r="D1145" s="893">
        <v>507490.5</v>
      </c>
      <c r="E1145" s="893">
        <v>507490.5</v>
      </c>
      <c r="F1145" s="893">
        <v>157595.41</v>
      </c>
      <c r="G1145" s="893">
        <v>157595.41</v>
      </c>
      <c r="H1145" s="894">
        <f t="shared" si="17"/>
        <v>31.053864062479985</v>
      </c>
      <c r="I1145" s="892" t="s">
        <v>7489</v>
      </c>
      <c r="J1145" s="894">
        <v>100</v>
      </c>
      <c r="K1145" s="875"/>
    </row>
    <row r="1146" spans="1:11" ht="22.5" customHeight="1">
      <c r="A1146" s="890" t="s">
        <v>8775</v>
      </c>
      <c r="B1146" s="891" t="s">
        <v>8681</v>
      </c>
      <c r="C1146" s="892" t="s">
        <v>7492</v>
      </c>
      <c r="D1146" s="893">
        <v>400000</v>
      </c>
      <c r="E1146" s="893">
        <v>400000</v>
      </c>
      <c r="F1146" s="893">
        <v>117909.17</v>
      </c>
      <c r="G1146" s="893">
        <v>117909.17</v>
      </c>
      <c r="H1146" s="894">
        <f t="shared" si="17"/>
        <v>29.477292500000001</v>
      </c>
      <c r="I1146" s="892" t="s">
        <v>7489</v>
      </c>
      <c r="J1146" s="894">
        <v>80</v>
      </c>
      <c r="K1146" s="875"/>
    </row>
    <row r="1147" spans="1:11" ht="22.5" customHeight="1">
      <c r="A1147" s="890" t="s">
        <v>8776</v>
      </c>
      <c r="B1147" s="891" t="s">
        <v>7865</v>
      </c>
      <c r="C1147" s="892" t="s">
        <v>7492</v>
      </c>
      <c r="D1147" s="893">
        <v>452582.22</v>
      </c>
      <c r="E1147" s="893">
        <v>630251.98</v>
      </c>
      <c r="F1147" s="893">
        <v>4535.1099999999997</v>
      </c>
      <c r="G1147" s="893">
        <v>4535.1099999999997</v>
      </c>
      <c r="H1147" s="894">
        <f t="shared" si="17"/>
        <v>0.71957092463239858</v>
      </c>
      <c r="I1147" s="892" t="s">
        <v>7551</v>
      </c>
      <c r="J1147" s="894">
        <v>90</v>
      </c>
      <c r="K1147" s="875"/>
    </row>
    <row r="1148" spans="1:11" ht="22.5" customHeight="1">
      <c r="A1148" s="890" t="s">
        <v>8777</v>
      </c>
      <c r="B1148" s="891" t="s">
        <v>8681</v>
      </c>
      <c r="C1148" s="892" t="s">
        <v>7492</v>
      </c>
      <c r="D1148" s="893">
        <v>304676</v>
      </c>
      <c r="E1148" s="893">
        <v>304676</v>
      </c>
      <c r="F1148" s="893">
        <v>89805.09</v>
      </c>
      <c r="G1148" s="893">
        <v>89805.09</v>
      </c>
      <c r="H1148" s="894">
        <f t="shared" si="17"/>
        <v>29.475603592012494</v>
      </c>
      <c r="I1148" s="892" t="s">
        <v>7489</v>
      </c>
      <c r="J1148" s="894">
        <v>80</v>
      </c>
      <c r="K1148" s="875"/>
    </row>
    <row r="1149" spans="1:11" ht="22.5" customHeight="1">
      <c r="A1149" s="890" t="s">
        <v>8778</v>
      </c>
      <c r="B1149" s="891" t="s">
        <v>8483</v>
      </c>
      <c r="C1149" s="892" t="s">
        <v>7492</v>
      </c>
      <c r="D1149" s="893">
        <v>508620</v>
      </c>
      <c r="E1149" s="893">
        <v>508620</v>
      </c>
      <c r="F1149" s="893">
        <v>154051.98000000001</v>
      </c>
      <c r="G1149" s="893">
        <v>154051.98000000001</v>
      </c>
      <c r="H1149" s="894">
        <f t="shared" si="17"/>
        <v>30.288226967087418</v>
      </c>
      <c r="I1149" s="892" t="s">
        <v>7489</v>
      </c>
      <c r="J1149" s="894">
        <v>85</v>
      </c>
      <c r="K1149" s="875"/>
    </row>
    <row r="1150" spans="1:11" ht="22.5" customHeight="1">
      <c r="A1150" s="890" t="s">
        <v>8779</v>
      </c>
      <c r="B1150" s="891" t="s">
        <v>8062</v>
      </c>
      <c r="C1150" s="892" t="s">
        <v>7492</v>
      </c>
      <c r="D1150" s="893">
        <v>320966</v>
      </c>
      <c r="E1150" s="893">
        <v>320966</v>
      </c>
      <c r="F1150" s="893">
        <v>1600</v>
      </c>
      <c r="G1150" s="893">
        <v>1600</v>
      </c>
      <c r="H1150" s="894">
        <f t="shared" si="17"/>
        <v>0.49849516771246799</v>
      </c>
      <c r="I1150" s="892" t="s">
        <v>7551</v>
      </c>
      <c r="J1150" s="894">
        <v>80</v>
      </c>
      <c r="K1150" s="875"/>
    </row>
    <row r="1151" spans="1:11" ht="22.5" customHeight="1">
      <c r="A1151" s="890" t="s">
        <v>8780</v>
      </c>
      <c r="B1151" s="891" t="s">
        <v>8389</v>
      </c>
      <c r="C1151" s="892" t="s">
        <v>7492</v>
      </c>
      <c r="D1151" s="893">
        <v>1537948.3</v>
      </c>
      <c r="E1151" s="893">
        <v>1537948.3</v>
      </c>
      <c r="F1151" s="893">
        <v>463735.65</v>
      </c>
      <c r="G1151" s="893">
        <v>463735.65</v>
      </c>
      <c r="H1151" s="894">
        <f t="shared" si="17"/>
        <v>30.152876400331536</v>
      </c>
      <c r="I1151" s="892" t="s">
        <v>7551</v>
      </c>
      <c r="J1151" s="894">
        <v>95</v>
      </c>
      <c r="K1151" s="875"/>
    </row>
    <row r="1152" spans="1:11" ht="22.5" customHeight="1">
      <c r="A1152" s="890" t="s">
        <v>8781</v>
      </c>
      <c r="B1152" s="891" t="s">
        <v>8782</v>
      </c>
      <c r="C1152" s="892" t="s">
        <v>7492</v>
      </c>
      <c r="D1152" s="893">
        <v>935878.56</v>
      </c>
      <c r="E1152" s="893">
        <v>935878.56</v>
      </c>
      <c r="F1152" s="893">
        <v>0</v>
      </c>
      <c r="G1152" s="893">
        <v>0</v>
      </c>
      <c r="H1152" s="894">
        <f t="shared" si="17"/>
        <v>0</v>
      </c>
      <c r="I1152" s="892" t="s">
        <v>7489</v>
      </c>
      <c r="J1152" s="894">
        <v>50</v>
      </c>
      <c r="K1152" s="875"/>
    </row>
    <row r="1153" spans="1:11" ht="22.5" customHeight="1">
      <c r="A1153" s="890" t="s">
        <v>8324</v>
      </c>
      <c r="B1153" s="891" t="s">
        <v>8483</v>
      </c>
      <c r="C1153" s="892" t="s">
        <v>7492</v>
      </c>
      <c r="D1153" s="893">
        <v>1521417.34</v>
      </c>
      <c r="E1153" s="893">
        <v>1521417.34</v>
      </c>
      <c r="F1153" s="893">
        <v>1170715.29</v>
      </c>
      <c r="G1153" s="893">
        <v>1170715.29</v>
      </c>
      <c r="H1153" s="894">
        <f t="shared" si="17"/>
        <v>76.948990866634929</v>
      </c>
      <c r="I1153" s="892" t="s">
        <v>7489</v>
      </c>
      <c r="J1153" s="894">
        <v>100</v>
      </c>
      <c r="K1153" s="875"/>
    </row>
    <row r="1154" spans="1:11" ht="22.5" customHeight="1">
      <c r="A1154" s="890" t="s">
        <v>8783</v>
      </c>
      <c r="B1154" s="891" t="s">
        <v>8784</v>
      </c>
      <c r="C1154" s="892" t="s">
        <v>7492</v>
      </c>
      <c r="D1154" s="893">
        <v>799936.02</v>
      </c>
      <c r="E1154" s="893">
        <v>799936.02</v>
      </c>
      <c r="F1154" s="893">
        <v>0</v>
      </c>
      <c r="G1154" s="893">
        <v>0</v>
      </c>
      <c r="H1154" s="894">
        <f t="shared" si="17"/>
        <v>0</v>
      </c>
      <c r="I1154" s="892" t="s">
        <v>7551</v>
      </c>
      <c r="J1154" s="894">
        <v>10</v>
      </c>
      <c r="K1154" s="875"/>
    </row>
    <row r="1155" spans="1:11" ht="33.75" customHeight="1">
      <c r="A1155" s="890" t="s">
        <v>8785</v>
      </c>
      <c r="B1155" s="891" t="s">
        <v>7699</v>
      </c>
      <c r="C1155" s="892" t="s">
        <v>7492</v>
      </c>
      <c r="D1155" s="893">
        <v>986451.58</v>
      </c>
      <c r="E1155" s="893">
        <v>986451.58</v>
      </c>
      <c r="F1155" s="893">
        <v>0</v>
      </c>
      <c r="G1155" s="893">
        <v>0</v>
      </c>
      <c r="H1155" s="894">
        <f t="shared" si="17"/>
        <v>0</v>
      </c>
      <c r="I1155" s="892" t="s">
        <v>7489</v>
      </c>
      <c r="J1155" s="894">
        <v>40</v>
      </c>
      <c r="K1155" s="875"/>
    </row>
    <row r="1156" spans="1:11" ht="22.5" customHeight="1">
      <c r="A1156" s="890" t="s">
        <v>8786</v>
      </c>
      <c r="B1156" s="891" t="s">
        <v>8483</v>
      </c>
      <c r="C1156" s="892" t="s">
        <v>7492</v>
      </c>
      <c r="D1156" s="893">
        <v>508620</v>
      </c>
      <c r="E1156" s="893">
        <v>508620</v>
      </c>
      <c r="F1156" s="893">
        <v>156427.98000000001</v>
      </c>
      <c r="G1156" s="893">
        <v>156427.98000000001</v>
      </c>
      <c r="H1156" s="894">
        <f t="shared" ref="H1156:H1219" si="18">IF(ISERROR(F1156/E1156),0,((F1156/E1156)*100))</f>
        <v>30.755373363218119</v>
      </c>
      <c r="I1156" s="892" t="s">
        <v>7489</v>
      </c>
      <c r="J1156" s="894">
        <v>98</v>
      </c>
      <c r="K1156" s="875"/>
    </row>
    <row r="1157" spans="1:11" ht="22.5" customHeight="1">
      <c r="A1157" s="890" t="s">
        <v>8787</v>
      </c>
      <c r="B1157" s="891" t="s">
        <v>8516</v>
      </c>
      <c r="C1157" s="892" t="s">
        <v>7492</v>
      </c>
      <c r="D1157" s="893">
        <v>661221.35</v>
      </c>
      <c r="E1157" s="893">
        <v>661221.35</v>
      </c>
      <c r="F1157" s="893">
        <v>590101.76000000001</v>
      </c>
      <c r="G1157" s="893">
        <v>590101.76000000001</v>
      </c>
      <c r="H1157" s="894">
        <f t="shared" si="18"/>
        <v>89.244208463625682</v>
      </c>
      <c r="I1157" s="892" t="s">
        <v>7551</v>
      </c>
      <c r="J1157" s="894">
        <v>100</v>
      </c>
      <c r="K1157" s="875"/>
    </row>
    <row r="1158" spans="1:11" ht="33.75" customHeight="1">
      <c r="A1158" s="890" t="s">
        <v>8788</v>
      </c>
      <c r="B1158" s="891" t="s">
        <v>8558</v>
      </c>
      <c r="C1158" s="892" t="s">
        <v>7492</v>
      </c>
      <c r="D1158" s="893">
        <v>12463137.57</v>
      </c>
      <c r="E1158" s="893">
        <v>12463137.57</v>
      </c>
      <c r="F1158" s="893">
        <v>4608828.6500000004</v>
      </c>
      <c r="G1158" s="893">
        <v>4608828.6500000004</v>
      </c>
      <c r="H1158" s="894">
        <f t="shared" si="18"/>
        <v>36.979682075354006</v>
      </c>
      <c r="I1158" s="892" t="s">
        <v>7489</v>
      </c>
      <c r="J1158" s="894">
        <v>84</v>
      </c>
      <c r="K1158" s="875"/>
    </row>
    <row r="1159" spans="1:11" ht="22.5" customHeight="1">
      <c r="A1159" s="890" t="s">
        <v>8789</v>
      </c>
      <c r="B1159" s="891" t="s">
        <v>8790</v>
      </c>
      <c r="C1159" s="892" t="s">
        <v>7492</v>
      </c>
      <c r="D1159" s="893">
        <v>508620</v>
      </c>
      <c r="E1159" s="893">
        <v>508620</v>
      </c>
      <c r="F1159" s="893">
        <v>155980.98000000001</v>
      </c>
      <c r="G1159" s="893">
        <v>155980.98000000001</v>
      </c>
      <c r="H1159" s="894">
        <f t="shared" si="18"/>
        <v>30.66748849828949</v>
      </c>
      <c r="I1159" s="892" t="s">
        <v>7489</v>
      </c>
      <c r="J1159" s="894">
        <v>47</v>
      </c>
      <c r="K1159" s="875"/>
    </row>
    <row r="1160" spans="1:11" ht="45" customHeight="1">
      <c r="A1160" s="890" t="s">
        <v>8791</v>
      </c>
      <c r="B1160" s="891" t="s">
        <v>7707</v>
      </c>
      <c r="C1160" s="892" t="s">
        <v>7492</v>
      </c>
      <c r="D1160" s="893">
        <v>1745000</v>
      </c>
      <c r="E1160" s="893">
        <v>1745000</v>
      </c>
      <c r="F1160" s="893">
        <v>0</v>
      </c>
      <c r="G1160" s="893">
        <v>0</v>
      </c>
      <c r="H1160" s="894">
        <f t="shared" si="18"/>
        <v>0</v>
      </c>
      <c r="I1160" s="892" t="s">
        <v>7489</v>
      </c>
      <c r="J1160" s="894">
        <v>10</v>
      </c>
      <c r="K1160" s="875"/>
    </row>
    <row r="1161" spans="1:11" ht="22.5" customHeight="1">
      <c r="A1161" s="890" t="s">
        <v>8792</v>
      </c>
      <c r="B1161" s="891" t="s">
        <v>8793</v>
      </c>
      <c r="C1161" s="892" t="s">
        <v>7492</v>
      </c>
      <c r="D1161" s="893">
        <v>11873723.58</v>
      </c>
      <c r="E1161" s="893">
        <v>11873723.58</v>
      </c>
      <c r="F1161" s="893">
        <v>63235.16</v>
      </c>
      <c r="G1161" s="893">
        <v>63235.16</v>
      </c>
      <c r="H1161" s="894">
        <f t="shared" si="18"/>
        <v>0.53256385474993517</v>
      </c>
      <c r="I1161" s="892" t="s">
        <v>7489</v>
      </c>
      <c r="J1161" s="894">
        <v>84</v>
      </c>
      <c r="K1161" s="875"/>
    </row>
    <row r="1162" spans="1:11" ht="33.75" customHeight="1">
      <c r="A1162" s="890" t="s">
        <v>8794</v>
      </c>
      <c r="B1162" s="891" t="s">
        <v>8104</v>
      </c>
      <c r="C1162" s="892" t="s">
        <v>7492</v>
      </c>
      <c r="D1162" s="893">
        <v>11771503.300000001</v>
      </c>
      <c r="E1162" s="893">
        <v>11771503.300000001</v>
      </c>
      <c r="F1162" s="893">
        <v>8951880.2899999991</v>
      </c>
      <c r="G1162" s="893">
        <v>8951880.2899999991</v>
      </c>
      <c r="H1162" s="894">
        <f t="shared" si="18"/>
        <v>76.047043965913844</v>
      </c>
      <c r="I1162" s="892" t="s">
        <v>7489</v>
      </c>
      <c r="J1162" s="894">
        <v>84</v>
      </c>
      <c r="K1162" s="875"/>
    </row>
    <row r="1163" spans="1:11" ht="33.75" customHeight="1">
      <c r="A1163" s="890" t="s">
        <v>8794</v>
      </c>
      <c r="B1163" s="891" t="s">
        <v>7487</v>
      </c>
      <c r="C1163" s="892" t="s">
        <v>7492</v>
      </c>
      <c r="D1163" s="893">
        <v>12602618.74</v>
      </c>
      <c r="E1163" s="893">
        <v>12602618.74</v>
      </c>
      <c r="F1163" s="893">
        <v>37945.35</v>
      </c>
      <c r="G1163" s="893">
        <v>37945.35</v>
      </c>
      <c r="H1163" s="894">
        <f t="shared" si="18"/>
        <v>0.30109099372786385</v>
      </c>
      <c r="I1163" s="892" t="s">
        <v>7489</v>
      </c>
      <c r="J1163" s="894">
        <v>84</v>
      </c>
      <c r="K1163" s="875"/>
    </row>
    <row r="1164" spans="1:11" ht="22.5" customHeight="1">
      <c r="A1164" s="890" t="s">
        <v>8795</v>
      </c>
      <c r="B1164" s="891" t="s">
        <v>8250</v>
      </c>
      <c r="C1164" s="892" t="s">
        <v>7492</v>
      </c>
      <c r="D1164" s="893">
        <v>48940</v>
      </c>
      <c r="E1164" s="893"/>
      <c r="F1164" s="893"/>
      <c r="G1164" s="893"/>
      <c r="H1164" s="894">
        <f t="shared" si="18"/>
        <v>0</v>
      </c>
      <c r="I1164" s="892" t="s">
        <v>7489</v>
      </c>
      <c r="J1164" s="894"/>
      <c r="K1164" s="875"/>
    </row>
    <row r="1165" spans="1:11" ht="22.5" customHeight="1">
      <c r="A1165" s="890" t="s">
        <v>8796</v>
      </c>
      <c r="B1165" s="891" t="s">
        <v>8250</v>
      </c>
      <c r="C1165" s="892" t="s">
        <v>7492</v>
      </c>
      <c r="D1165" s="893">
        <v>76864.399999999994</v>
      </c>
      <c r="E1165" s="893"/>
      <c r="F1165" s="893"/>
      <c r="G1165" s="893"/>
      <c r="H1165" s="894">
        <f t="shared" si="18"/>
        <v>0</v>
      </c>
      <c r="I1165" s="892" t="s">
        <v>7489</v>
      </c>
      <c r="J1165" s="894"/>
      <c r="K1165" s="875"/>
    </row>
    <row r="1166" spans="1:11" ht="22.5" customHeight="1">
      <c r="A1166" s="890" t="s">
        <v>8794</v>
      </c>
      <c r="B1166" s="891" t="s">
        <v>8250</v>
      </c>
      <c r="C1166" s="892" t="s">
        <v>7492</v>
      </c>
      <c r="D1166" s="893">
        <v>1989016.81</v>
      </c>
      <c r="E1166" s="893">
        <v>1289016.81</v>
      </c>
      <c r="F1166" s="893">
        <v>0</v>
      </c>
      <c r="G1166" s="893">
        <v>0</v>
      </c>
      <c r="H1166" s="894">
        <f t="shared" si="18"/>
        <v>0</v>
      </c>
      <c r="I1166" s="892" t="s">
        <v>7489</v>
      </c>
      <c r="J1166" s="894">
        <v>84</v>
      </c>
      <c r="K1166" s="875"/>
    </row>
    <row r="1167" spans="1:11" ht="33.75" customHeight="1">
      <c r="A1167" s="890" t="s">
        <v>8196</v>
      </c>
      <c r="B1167" s="891" t="s">
        <v>7835</v>
      </c>
      <c r="C1167" s="892" t="s">
        <v>7492</v>
      </c>
      <c r="D1167" s="893">
        <v>1500000</v>
      </c>
      <c r="E1167" s="893">
        <v>1500000</v>
      </c>
      <c r="F1167" s="893">
        <v>14297.8</v>
      </c>
      <c r="G1167" s="893">
        <v>14297.8</v>
      </c>
      <c r="H1167" s="894">
        <f t="shared" si="18"/>
        <v>0.95318666666666663</v>
      </c>
      <c r="I1167" s="892" t="s">
        <v>7551</v>
      </c>
      <c r="J1167" s="894">
        <v>0</v>
      </c>
      <c r="K1167" s="875"/>
    </row>
    <row r="1168" spans="1:11" ht="33.75" customHeight="1">
      <c r="A1168" s="890" t="s">
        <v>8797</v>
      </c>
      <c r="B1168" s="891" t="s">
        <v>7498</v>
      </c>
      <c r="C1168" s="892" t="s">
        <v>7492</v>
      </c>
      <c r="D1168" s="893">
        <v>1499999.74</v>
      </c>
      <c r="E1168" s="893">
        <v>1499999.74</v>
      </c>
      <c r="F1168" s="893">
        <v>1339071.75</v>
      </c>
      <c r="G1168" s="893">
        <v>1339071.75</v>
      </c>
      <c r="H1168" s="894">
        <f t="shared" si="18"/>
        <v>89.271465473720681</v>
      </c>
      <c r="I1168" s="892" t="s">
        <v>7489</v>
      </c>
      <c r="J1168" s="894">
        <v>100</v>
      </c>
      <c r="K1168" s="875"/>
    </row>
    <row r="1169" spans="1:11" ht="33.75" customHeight="1">
      <c r="A1169" s="890" t="s">
        <v>8798</v>
      </c>
      <c r="B1169" s="891" t="s">
        <v>7498</v>
      </c>
      <c r="C1169" s="892" t="s">
        <v>7492</v>
      </c>
      <c r="D1169" s="893">
        <v>1399999.05</v>
      </c>
      <c r="E1169" s="893">
        <v>1399999.05</v>
      </c>
      <c r="F1169" s="893">
        <v>1255859.96</v>
      </c>
      <c r="G1169" s="893">
        <v>1255859.96</v>
      </c>
      <c r="H1169" s="894">
        <f t="shared" si="18"/>
        <v>89.704343727947517</v>
      </c>
      <c r="I1169" s="892" t="s">
        <v>7489</v>
      </c>
      <c r="J1169" s="894">
        <v>100</v>
      </c>
      <c r="K1169" s="875"/>
    </row>
    <row r="1170" spans="1:11" ht="22.5" customHeight="1">
      <c r="A1170" s="890" t="s">
        <v>8799</v>
      </c>
      <c r="B1170" s="891" t="s">
        <v>8027</v>
      </c>
      <c r="C1170" s="892" t="s">
        <v>7492</v>
      </c>
      <c r="D1170" s="893">
        <v>452488.44</v>
      </c>
      <c r="E1170" s="893">
        <v>452488.44</v>
      </c>
      <c r="F1170" s="893">
        <v>0</v>
      </c>
      <c r="G1170" s="893">
        <v>0</v>
      </c>
      <c r="H1170" s="894">
        <f t="shared" si="18"/>
        <v>0</v>
      </c>
      <c r="I1170" s="892" t="s">
        <v>7489</v>
      </c>
      <c r="J1170" s="894">
        <v>0</v>
      </c>
      <c r="K1170" s="875"/>
    </row>
    <row r="1171" spans="1:11" ht="22.5" customHeight="1">
      <c r="A1171" s="890" t="s">
        <v>8800</v>
      </c>
      <c r="B1171" s="891" t="s">
        <v>8801</v>
      </c>
      <c r="C1171" s="892" t="s">
        <v>7492</v>
      </c>
      <c r="D1171" s="893">
        <v>1067790.1000000001</v>
      </c>
      <c r="E1171" s="893">
        <v>1067790.1000000001</v>
      </c>
      <c r="F1171" s="893">
        <v>852100.46</v>
      </c>
      <c r="G1171" s="893">
        <v>852100.46</v>
      </c>
      <c r="H1171" s="894">
        <f t="shared" si="18"/>
        <v>79.800370878134189</v>
      </c>
      <c r="I1171" s="892" t="s">
        <v>7551</v>
      </c>
      <c r="J1171" s="894">
        <v>90</v>
      </c>
      <c r="K1171" s="875"/>
    </row>
    <row r="1172" spans="1:11" ht="22.5" customHeight="1">
      <c r="A1172" s="890" t="s">
        <v>8802</v>
      </c>
      <c r="B1172" s="891" t="s">
        <v>8355</v>
      </c>
      <c r="C1172" s="892" t="s">
        <v>7492</v>
      </c>
      <c r="D1172" s="893">
        <v>240275.64</v>
      </c>
      <c r="E1172" s="893">
        <v>240275.64</v>
      </c>
      <c r="F1172" s="893">
        <v>230040.03</v>
      </c>
      <c r="G1172" s="893">
        <v>230040.03</v>
      </c>
      <c r="H1172" s="894">
        <f t="shared" si="18"/>
        <v>95.740055046778778</v>
      </c>
      <c r="I1172" s="892" t="s">
        <v>7551</v>
      </c>
      <c r="J1172" s="894">
        <v>100</v>
      </c>
      <c r="K1172" s="875"/>
    </row>
    <row r="1173" spans="1:11" ht="33.75" customHeight="1">
      <c r="A1173" s="890" t="s">
        <v>8803</v>
      </c>
      <c r="B1173" s="891" t="s">
        <v>8104</v>
      </c>
      <c r="C1173" s="892" t="s">
        <v>7492</v>
      </c>
      <c r="D1173" s="893">
        <v>4000000</v>
      </c>
      <c r="E1173" s="893">
        <v>3997744.49</v>
      </c>
      <c r="F1173" s="893">
        <v>3997744.49</v>
      </c>
      <c r="G1173" s="893">
        <v>3997744.49</v>
      </c>
      <c r="H1173" s="894">
        <f t="shared" si="18"/>
        <v>100</v>
      </c>
      <c r="I1173" s="892" t="s">
        <v>7551</v>
      </c>
      <c r="J1173" s="894">
        <v>70</v>
      </c>
      <c r="K1173" s="875"/>
    </row>
    <row r="1174" spans="1:11" ht="33.75" customHeight="1">
      <c r="A1174" s="890" t="s">
        <v>8804</v>
      </c>
      <c r="B1174" s="891" t="s">
        <v>8104</v>
      </c>
      <c r="C1174" s="892" t="s">
        <v>7492</v>
      </c>
      <c r="D1174" s="893">
        <v>4500000</v>
      </c>
      <c r="E1174" s="893">
        <v>4497007.8</v>
      </c>
      <c r="F1174" s="893">
        <v>4497007.8</v>
      </c>
      <c r="G1174" s="893">
        <v>4497007.8</v>
      </c>
      <c r="H1174" s="894">
        <f t="shared" si="18"/>
        <v>100</v>
      </c>
      <c r="I1174" s="892" t="s">
        <v>7551</v>
      </c>
      <c r="J1174" s="894">
        <v>70</v>
      </c>
      <c r="K1174" s="875"/>
    </row>
    <row r="1175" spans="1:11" ht="45" customHeight="1">
      <c r="A1175" s="890" t="s">
        <v>8805</v>
      </c>
      <c r="B1175" s="891" t="s">
        <v>8806</v>
      </c>
      <c r="C1175" s="892" t="s">
        <v>7492</v>
      </c>
      <c r="D1175" s="893">
        <v>1017189</v>
      </c>
      <c r="E1175" s="893">
        <v>1017189</v>
      </c>
      <c r="F1175" s="893">
        <v>1017189</v>
      </c>
      <c r="G1175" s="893">
        <v>1017189</v>
      </c>
      <c r="H1175" s="894">
        <f t="shared" si="18"/>
        <v>100</v>
      </c>
      <c r="I1175" s="892" t="s">
        <v>7551</v>
      </c>
      <c r="J1175" s="894">
        <v>90</v>
      </c>
      <c r="K1175" s="875"/>
    </row>
    <row r="1176" spans="1:11" ht="45" customHeight="1">
      <c r="A1176" s="890" t="s">
        <v>8807</v>
      </c>
      <c r="B1176" s="891" t="s">
        <v>8355</v>
      </c>
      <c r="C1176" s="892" t="s">
        <v>7492</v>
      </c>
      <c r="D1176" s="893">
        <v>2000000</v>
      </c>
      <c r="E1176" s="893">
        <v>2000000</v>
      </c>
      <c r="F1176" s="893">
        <v>1927131.9</v>
      </c>
      <c r="G1176" s="893">
        <v>1927131.9</v>
      </c>
      <c r="H1176" s="894">
        <f t="shared" si="18"/>
        <v>96.356594999999999</v>
      </c>
      <c r="I1176" s="892" t="s">
        <v>7551</v>
      </c>
      <c r="J1176" s="894">
        <v>85</v>
      </c>
      <c r="K1176" s="875"/>
    </row>
    <row r="1177" spans="1:11" ht="22.5" customHeight="1">
      <c r="A1177" s="890" t="s">
        <v>8808</v>
      </c>
      <c r="B1177" s="891" t="s">
        <v>7579</v>
      </c>
      <c r="C1177" s="892" t="s">
        <v>7492</v>
      </c>
      <c r="D1177" s="893">
        <v>149880</v>
      </c>
      <c r="E1177" s="893">
        <v>149880</v>
      </c>
      <c r="F1177" s="893">
        <v>147274.04</v>
      </c>
      <c r="G1177" s="893">
        <v>147274.04</v>
      </c>
      <c r="H1177" s="894">
        <f t="shared" si="18"/>
        <v>98.261302375233527</v>
      </c>
      <c r="I1177" s="892" t="s">
        <v>7551</v>
      </c>
      <c r="J1177" s="894">
        <v>100</v>
      </c>
      <c r="K1177" s="875"/>
    </row>
    <row r="1178" spans="1:11" ht="45" customHeight="1">
      <c r="A1178" s="890" t="s">
        <v>8809</v>
      </c>
      <c r="B1178" s="891" t="s">
        <v>8616</v>
      </c>
      <c r="C1178" s="892" t="s">
        <v>7492</v>
      </c>
      <c r="D1178" s="893">
        <v>11393760</v>
      </c>
      <c r="E1178" s="893">
        <v>11393760</v>
      </c>
      <c r="F1178" s="893">
        <v>10018075.369999999</v>
      </c>
      <c r="G1178" s="893">
        <v>10018075.369999999</v>
      </c>
      <c r="H1178" s="894">
        <f t="shared" si="18"/>
        <v>87.925982028759591</v>
      </c>
      <c r="I1178" s="892" t="s">
        <v>7489</v>
      </c>
      <c r="J1178" s="894">
        <v>95</v>
      </c>
      <c r="K1178" s="875"/>
    </row>
    <row r="1179" spans="1:11" ht="33.75" customHeight="1">
      <c r="A1179" s="890" t="s">
        <v>8810</v>
      </c>
      <c r="B1179" s="891" t="s">
        <v>8616</v>
      </c>
      <c r="C1179" s="892" t="s">
        <v>7492</v>
      </c>
      <c r="D1179" s="893">
        <v>6646360</v>
      </c>
      <c r="E1179" s="893">
        <v>6646360</v>
      </c>
      <c r="F1179" s="893">
        <v>2843490.62</v>
      </c>
      <c r="G1179" s="893">
        <v>2843490.62</v>
      </c>
      <c r="H1179" s="894">
        <f t="shared" si="18"/>
        <v>42.782675329052296</v>
      </c>
      <c r="I1179" s="892" t="s">
        <v>7551</v>
      </c>
      <c r="J1179" s="894">
        <v>65</v>
      </c>
      <c r="K1179" s="875"/>
    </row>
    <row r="1180" spans="1:11" ht="22.5" customHeight="1">
      <c r="A1180" s="890" t="s">
        <v>8811</v>
      </c>
      <c r="B1180" s="891" t="s">
        <v>7865</v>
      </c>
      <c r="C1180" s="892" t="s">
        <v>7492</v>
      </c>
      <c r="D1180" s="893">
        <v>1218309.33</v>
      </c>
      <c r="E1180" s="893">
        <v>1218309.33</v>
      </c>
      <c r="F1180" s="893">
        <v>910757.41</v>
      </c>
      <c r="G1180" s="893">
        <v>910757.41</v>
      </c>
      <c r="H1180" s="894">
        <f t="shared" si="18"/>
        <v>74.755843000890422</v>
      </c>
      <c r="I1180" s="892" t="s">
        <v>7551</v>
      </c>
      <c r="J1180" s="894">
        <v>100</v>
      </c>
      <c r="K1180" s="875"/>
    </row>
    <row r="1181" spans="1:11" ht="45" customHeight="1">
      <c r="A1181" s="890" t="s">
        <v>8812</v>
      </c>
      <c r="B1181" s="891" t="s">
        <v>7865</v>
      </c>
      <c r="C1181" s="892" t="s">
        <v>7492</v>
      </c>
      <c r="D1181" s="893">
        <v>600000</v>
      </c>
      <c r="E1181" s="893">
        <v>599565</v>
      </c>
      <c r="F1181" s="893">
        <v>596980.67000000004</v>
      </c>
      <c r="G1181" s="893">
        <v>596980.67000000004</v>
      </c>
      <c r="H1181" s="894">
        <f t="shared" si="18"/>
        <v>99.568965833562672</v>
      </c>
      <c r="I1181" s="892" t="s">
        <v>7527</v>
      </c>
      <c r="J1181" s="894">
        <v>95</v>
      </c>
      <c r="K1181" s="875"/>
    </row>
    <row r="1182" spans="1:11" ht="33.75" customHeight="1">
      <c r="A1182" s="890" t="s">
        <v>8813</v>
      </c>
      <c r="B1182" s="891" t="s">
        <v>8608</v>
      </c>
      <c r="C1182" s="892" t="s">
        <v>7492</v>
      </c>
      <c r="D1182" s="893">
        <v>10000000</v>
      </c>
      <c r="E1182" s="893">
        <v>10000000</v>
      </c>
      <c r="F1182" s="893">
        <v>9062667.6600000001</v>
      </c>
      <c r="G1182" s="893">
        <v>9062667.6600000001</v>
      </c>
      <c r="H1182" s="894">
        <f t="shared" si="18"/>
        <v>90.626676599999996</v>
      </c>
      <c r="I1182" s="892" t="s">
        <v>7551</v>
      </c>
      <c r="J1182" s="894">
        <v>100</v>
      </c>
      <c r="K1182" s="875"/>
    </row>
    <row r="1183" spans="1:11" ht="45" customHeight="1">
      <c r="A1183" s="890" t="s">
        <v>8814</v>
      </c>
      <c r="B1183" s="891" t="s">
        <v>7526</v>
      </c>
      <c r="C1183" s="892" t="s">
        <v>7492</v>
      </c>
      <c r="D1183" s="893">
        <v>16000000</v>
      </c>
      <c r="E1183" s="893">
        <v>16000000</v>
      </c>
      <c r="F1183" s="893">
        <v>13737863.24</v>
      </c>
      <c r="G1183" s="893">
        <v>13737863.24</v>
      </c>
      <c r="H1183" s="894">
        <f t="shared" si="18"/>
        <v>85.861645249999995</v>
      </c>
      <c r="I1183" s="892" t="s">
        <v>7551</v>
      </c>
      <c r="J1183" s="894">
        <v>72</v>
      </c>
      <c r="K1183" s="875"/>
    </row>
    <row r="1184" spans="1:11" ht="33.75" customHeight="1">
      <c r="A1184" s="890" t="s">
        <v>8815</v>
      </c>
      <c r="B1184" s="891" t="s">
        <v>8816</v>
      </c>
      <c r="C1184" s="892" t="s">
        <v>7492</v>
      </c>
      <c r="D1184" s="893">
        <v>13800000</v>
      </c>
      <c r="E1184" s="893"/>
      <c r="F1184" s="893"/>
      <c r="G1184" s="893"/>
      <c r="H1184" s="894">
        <f t="shared" si="18"/>
        <v>0</v>
      </c>
      <c r="I1184" s="892" t="s">
        <v>7545</v>
      </c>
      <c r="J1184" s="894"/>
      <c r="K1184" s="875"/>
    </row>
    <row r="1185" spans="1:11" ht="56.25" customHeight="1">
      <c r="A1185" s="890" t="s">
        <v>8817</v>
      </c>
      <c r="B1185" s="891" t="s">
        <v>8816</v>
      </c>
      <c r="C1185" s="892" t="s">
        <v>7492</v>
      </c>
      <c r="D1185" s="893">
        <v>9000000</v>
      </c>
      <c r="E1185" s="893">
        <v>9000000</v>
      </c>
      <c r="F1185" s="893">
        <v>3607568.01</v>
      </c>
      <c r="G1185" s="893">
        <v>3607568.01</v>
      </c>
      <c r="H1185" s="894">
        <f t="shared" si="18"/>
        <v>40.084088999999992</v>
      </c>
      <c r="I1185" s="892" t="s">
        <v>7551</v>
      </c>
      <c r="J1185" s="894">
        <v>60</v>
      </c>
      <c r="K1185" s="875"/>
    </row>
    <row r="1186" spans="1:11" ht="33.75" customHeight="1">
      <c r="A1186" s="890" t="s">
        <v>8818</v>
      </c>
      <c r="B1186" s="891" t="s">
        <v>8558</v>
      </c>
      <c r="C1186" s="892" t="s">
        <v>7492</v>
      </c>
      <c r="D1186" s="893">
        <v>7700000</v>
      </c>
      <c r="E1186" s="893">
        <v>7700000</v>
      </c>
      <c r="F1186" s="893">
        <v>7316025.5700000003</v>
      </c>
      <c r="G1186" s="893">
        <v>7316025.5700000003</v>
      </c>
      <c r="H1186" s="894">
        <f t="shared" si="18"/>
        <v>95.013319090909093</v>
      </c>
      <c r="I1186" s="892" t="s">
        <v>7551</v>
      </c>
      <c r="J1186" s="894">
        <v>55</v>
      </c>
      <c r="K1186" s="875"/>
    </row>
    <row r="1187" spans="1:11" ht="33.75" customHeight="1">
      <c r="A1187" s="890" t="s">
        <v>8819</v>
      </c>
      <c r="B1187" s="891" t="s">
        <v>8608</v>
      </c>
      <c r="C1187" s="892" t="s">
        <v>7492</v>
      </c>
      <c r="D1187" s="893">
        <v>15000000</v>
      </c>
      <c r="E1187" s="893">
        <v>15000000</v>
      </c>
      <c r="F1187" s="893">
        <v>13833916.23</v>
      </c>
      <c r="G1187" s="893">
        <v>13833916.23</v>
      </c>
      <c r="H1187" s="894">
        <f t="shared" si="18"/>
        <v>92.226108199999999</v>
      </c>
      <c r="I1187" s="892" t="s">
        <v>7551</v>
      </c>
      <c r="J1187" s="894">
        <v>95</v>
      </c>
      <c r="K1187" s="875"/>
    </row>
    <row r="1188" spans="1:11" ht="22.5" customHeight="1">
      <c r="A1188" s="890" t="s">
        <v>8820</v>
      </c>
      <c r="B1188" s="891" t="s">
        <v>8562</v>
      </c>
      <c r="C1188" s="892" t="s">
        <v>7492</v>
      </c>
      <c r="D1188" s="893">
        <v>1225352.19</v>
      </c>
      <c r="E1188" s="893">
        <v>1225352.19</v>
      </c>
      <c r="F1188" s="893">
        <v>1078635.3899999999</v>
      </c>
      <c r="G1188" s="893">
        <v>1078635.3899999999</v>
      </c>
      <c r="H1188" s="894">
        <f t="shared" si="18"/>
        <v>88.026560755565299</v>
      </c>
      <c r="I1188" s="892" t="s">
        <v>7551</v>
      </c>
      <c r="J1188" s="894">
        <v>100</v>
      </c>
      <c r="K1188" s="875"/>
    </row>
    <row r="1189" spans="1:11" ht="22.5" customHeight="1">
      <c r="A1189" s="890" t="s">
        <v>8821</v>
      </c>
      <c r="B1189" s="891" t="s">
        <v>8822</v>
      </c>
      <c r="C1189" s="892" t="s">
        <v>7492</v>
      </c>
      <c r="D1189" s="893">
        <v>725352.16</v>
      </c>
      <c r="E1189" s="893">
        <v>725352.16</v>
      </c>
      <c r="F1189" s="893">
        <v>638124.25</v>
      </c>
      <c r="G1189" s="893">
        <v>638124.25</v>
      </c>
      <c r="H1189" s="894">
        <f t="shared" si="18"/>
        <v>87.97440542535918</v>
      </c>
      <c r="I1189" s="892" t="s">
        <v>7551</v>
      </c>
      <c r="J1189" s="894">
        <v>75</v>
      </c>
      <c r="K1189" s="875"/>
    </row>
    <row r="1190" spans="1:11" ht="45" customHeight="1">
      <c r="A1190" s="890" t="s">
        <v>8823</v>
      </c>
      <c r="B1190" s="891" t="s">
        <v>8562</v>
      </c>
      <c r="C1190" s="892" t="s">
        <v>7492</v>
      </c>
      <c r="D1190" s="893">
        <v>45000</v>
      </c>
      <c r="E1190" s="893">
        <v>44880.4</v>
      </c>
      <c r="F1190" s="893">
        <v>44686.95</v>
      </c>
      <c r="G1190" s="893">
        <v>44686.95</v>
      </c>
      <c r="H1190" s="894">
        <f t="shared" si="18"/>
        <v>99.568965517241367</v>
      </c>
      <c r="I1190" s="892" t="s">
        <v>7527</v>
      </c>
      <c r="J1190" s="894">
        <v>100</v>
      </c>
      <c r="K1190" s="875"/>
    </row>
    <row r="1191" spans="1:11" ht="45" customHeight="1">
      <c r="A1191" s="890" t="s">
        <v>8824</v>
      </c>
      <c r="B1191" s="891" t="s">
        <v>8822</v>
      </c>
      <c r="C1191" s="892" t="s">
        <v>7492</v>
      </c>
      <c r="D1191" s="893">
        <v>11200000</v>
      </c>
      <c r="E1191" s="893">
        <v>11200000</v>
      </c>
      <c r="F1191" s="893">
        <v>6263181.4699999997</v>
      </c>
      <c r="G1191" s="893">
        <v>6263181.4699999997</v>
      </c>
      <c r="H1191" s="894">
        <f t="shared" si="18"/>
        <v>55.921263124999996</v>
      </c>
      <c r="I1191" s="892" t="s">
        <v>7551</v>
      </c>
      <c r="J1191" s="894">
        <v>60</v>
      </c>
      <c r="K1191" s="875"/>
    </row>
    <row r="1192" spans="1:11" ht="22.5" customHeight="1">
      <c r="A1192" s="890" t="s">
        <v>8825</v>
      </c>
      <c r="B1192" s="891" t="s">
        <v>7938</v>
      </c>
      <c r="C1192" s="892" t="s">
        <v>7492</v>
      </c>
      <c r="D1192" s="893">
        <v>647887.35999999999</v>
      </c>
      <c r="E1192" s="893">
        <v>647887.35999999999</v>
      </c>
      <c r="F1192" s="893">
        <v>647876.51</v>
      </c>
      <c r="G1192" s="893">
        <v>647876.51</v>
      </c>
      <c r="H1192" s="894">
        <f t="shared" si="18"/>
        <v>99.998325326180165</v>
      </c>
      <c r="I1192" s="892" t="s">
        <v>7551</v>
      </c>
      <c r="J1192" s="894">
        <v>100</v>
      </c>
      <c r="K1192" s="875"/>
    </row>
    <row r="1193" spans="1:11" ht="33.75" customHeight="1">
      <c r="A1193" s="890" t="s">
        <v>8826</v>
      </c>
      <c r="B1193" s="891" t="s">
        <v>8124</v>
      </c>
      <c r="C1193" s="892" t="s">
        <v>7492</v>
      </c>
      <c r="D1193" s="893">
        <v>7500000</v>
      </c>
      <c r="E1193" s="893">
        <v>7500000</v>
      </c>
      <c r="F1193" s="893">
        <v>4132456.5</v>
      </c>
      <c r="G1193" s="893">
        <v>4132456.5</v>
      </c>
      <c r="H1193" s="894">
        <f t="shared" si="18"/>
        <v>55.099420000000002</v>
      </c>
      <c r="I1193" s="892" t="s">
        <v>7551</v>
      </c>
      <c r="J1193" s="894">
        <v>90</v>
      </c>
      <c r="K1193" s="875"/>
    </row>
    <row r="1194" spans="1:11" ht="33.75" customHeight="1">
      <c r="A1194" s="890" t="s">
        <v>8827</v>
      </c>
      <c r="B1194" s="891" t="s">
        <v>8828</v>
      </c>
      <c r="C1194" s="892" t="s">
        <v>7492</v>
      </c>
      <c r="D1194" s="893">
        <v>500000</v>
      </c>
      <c r="E1194" s="893">
        <v>499660</v>
      </c>
      <c r="F1194" s="893">
        <v>459351.47</v>
      </c>
      <c r="G1194" s="893">
        <v>459351.47</v>
      </c>
      <c r="H1194" s="894">
        <f t="shared" si="18"/>
        <v>91.932808309650554</v>
      </c>
      <c r="I1194" s="892" t="s">
        <v>7527</v>
      </c>
      <c r="J1194" s="894">
        <v>67</v>
      </c>
      <c r="K1194" s="875"/>
    </row>
    <row r="1195" spans="1:11" ht="33.75" customHeight="1">
      <c r="A1195" s="890" t="s">
        <v>8829</v>
      </c>
      <c r="B1195" s="891" t="s">
        <v>7928</v>
      </c>
      <c r="C1195" s="892" t="s">
        <v>7492</v>
      </c>
      <c r="D1195" s="893">
        <v>400000</v>
      </c>
      <c r="E1195" s="893">
        <v>392798.04</v>
      </c>
      <c r="F1195" s="893">
        <v>391104.95</v>
      </c>
      <c r="G1195" s="893">
        <v>391104.95</v>
      </c>
      <c r="H1195" s="894">
        <f t="shared" si="18"/>
        <v>99.568966790160161</v>
      </c>
      <c r="I1195" s="892" t="s">
        <v>7527</v>
      </c>
      <c r="J1195" s="894">
        <v>90</v>
      </c>
      <c r="K1195" s="875"/>
    </row>
    <row r="1196" spans="1:11" ht="33.75" customHeight="1">
      <c r="A1196" s="890" t="s">
        <v>8830</v>
      </c>
      <c r="B1196" s="891" t="s">
        <v>7491</v>
      </c>
      <c r="C1196" s="892" t="s">
        <v>7492</v>
      </c>
      <c r="D1196" s="893">
        <v>400000</v>
      </c>
      <c r="E1196" s="893">
        <v>399944.78</v>
      </c>
      <c r="F1196" s="893">
        <v>398220.88</v>
      </c>
      <c r="G1196" s="893">
        <v>398220.88</v>
      </c>
      <c r="H1196" s="894">
        <f t="shared" si="18"/>
        <v>99.568965495686683</v>
      </c>
      <c r="I1196" s="892" t="s">
        <v>7527</v>
      </c>
      <c r="J1196" s="894">
        <v>95</v>
      </c>
      <c r="K1196" s="875"/>
    </row>
    <row r="1197" spans="1:11" ht="33.75" customHeight="1">
      <c r="A1197" s="890" t="s">
        <v>8831</v>
      </c>
      <c r="B1197" s="891" t="s">
        <v>8444</v>
      </c>
      <c r="C1197" s="892" t="s">
        <v>7492</v>
      </c>
      <c r="D1197" s="893">
        <v>500000</v>
      </c>
      <c r="E1197" s="893">
        <v>499412.39</v>
      </c>
      <c r="F1197" s="893">
        <v>497259.76</v>
      </c>
      <c r="G1197" s="893">
        <v>497259.76</v>
      </c>
      <c r="H1197" s="894">
        <f t="shared" si="18"/>
        <v>99.568967441917096</v>
      </c>
      <c r="I1197" s="892" t="s">
        <v>7527</v>
      </c>
      <c r="J1197" s="894">
        <v>90</v>
      </c>
      <c r="K1197" s="875"/>
    </row>
    <row r="1198" spans="1:11" ht="45" customHeight="1">
      <c r="A1198" s="890" t="s">
        <v>8832</v>
      </c>
      <c r="B1198" s="891" t="s">
        <v>7928</v>
      </c>
      <c r="C1198" s="892" t="s">
        <v>7492</v>
      </c>
      <c r="D1198" s="893">
        <v>650000</v>
      </c>
      <c r="E1198" s="893">
        <v>647498.89</v>
      </c>
      <c r="F1198" s="893">
        <v>567855.81999999995</v>
      </c>
      <c r="G1198" s="893">
        <v>567855.81999999995</v>
      </c>
      <c r="H1198" s="894">
        <f t="shared" si="18"/>
        <v>87.699890883210614</v>
      </c>
      <c r="I1198" s="892" t="s">
        <v>7527</v>
      </c>
      <c r="J1198" s="894">
        <v>95</v>
      </c>
      <c r="K1198" s="875"/>
    </row>
    <row r="1199" spans="1:11" ht="45" customHeight="1">
      <c r="A1199" s="890" t="s">
        <v>8833</v>
      </c>
      <c r="B1199" s="891" t="s">
        <v>7491</v>
      </c>
      <c r="C1199" s="892" t="s">
        <v>7492</v>
      </c>
      <c r="D1199" s="893">
        <v>100000</v>
      </c>
      <c r="E1199" s="893">
        <v>99760</v>
      </c>
      <c r="F1199" s="893">
        <v>99330</v>
      </c>
      <c r="G1199" s="893">
        <v>99330</v>
      </c>
      <c r="H1199" s="894">
        <f t="shared" si="18"/>
        <v>99.568965517241381</v>
      </c>
      <c r="I1199" s="892" t="s">
        <v>7527</v>
      </c>
      <c r="J1199" s="894">
        <v>100</v>
      </c>
      <c r="K1199" s="875"/>
    </row>
    <row r="1200" spans="1:11" ht="45" customHeight="1">
      <c r="A1200" s="890" t="s">
        <v>8834</v>
      </c>
      <c r="B1200" s="891" t="s">
        <v>8835</v>
      </c>
      <c r="C1200" s="892" t="s">
        <v>7492</v>
      </c>
      <c r="D1200" s="893">
        <v>900000</v>
      </c>
      <c r="E1200" s="893">
        <v>899568</v>
      </c>
      <c r="F1200" s="893">
        <v>895690.55</v>
      </c>
      <c r="G1200" s="893">
        <v>895690.55</v>
      </c>
      <c r="H1200" s="894">
        <f t="shared" si="18"/>
        <v>99.568965325578503</v>
      </c>
      <c r="I1200" s="892" t="s">
        <v>7527</v>
      </c>
      <c r="J1200" s="894">
        <v>100</v>
      </c>
      <c r="K1200" s="875"/>
    </row>
    <row r="1201" spans="1:11" ht="45" customHeight="1">
      <c r="A1201" s="890" t="s">
        <v>8836</v>
      </c>
      <c r="B1201" s="891" t="s">
        <v>7491</v>
      </c>
      <c r="C1201" s="892" t="s">
        <v>7492</v>
      </c>
      <c r="D1201" s="893">
        <v>90000</v>
      </c>
      <c r="E1201" s="893">
        <v>89320</v>
      </c>
      <c r="F1201" s="893">
        <v>88935</v>
      </c>
      <c r="G1201" s="893">
        <v>88935</v>
      </c>
      <c r="H1201" s="894">
        <f t="shared" si="18"/>
        <v>99.568965517241381</v>
      </c>
      <c r="I1201" s="892" t="s">
        <v>7527</v>
      </c>
      <c r="J1201" s="894">
        <v>100</v>
      </c>
      <c r="K1201" s="875"/>
    </row>
    <row r="1202" spans="1:11" ht="45" customHeight="1">
      <c r="A1202" s="890" t="s">
        <v>8837</v>
      </c>
      <c r="B1202" s="891" t="s">
        <v>7841</v>
      </c>
      <c r="C1202" s="892" t="s">
        <v>7492</v>
      </c>
      <c r="D1202" s="893">
        <v>140000</v>
      </c>
      <c r="E1202" s="893">
        <v>139780</v>
      </c>
      <c r="F1202" s="893">
        <v>139177.5</v>
      </c>
      <c r="G1202" s="893">
        <v>139177.5</v>
      </c>
      <c r="H1202" s="894">
        <f t="shared" si="18"/>
        <v>99.568965517241381</v>
      </c>
      <c r="I1202" s="892" t="s">
        <v>7527</v>
      </c>
      <c r="J1202" s="894">
        <v>100</v>
      </c>
      <c r="K1202" s="875"/>
    </row>
    <row r="1203" spans="1:11" ht="33.75" customHeight="1">
      <c r="A1203" s="890" t="s">
        <v>8838</v>
      </c>
      <c r="B1203" s="891" t="s">
        <v>7938</v>
      </c>
      <c r="C1203" s="892" t="s">
        <v>7492</v>
      </c>
      <c r="D1203" s="893">
        <v>30000</v>
      </c>
      <c r="E1203" s="893">
        <v>30000</v>
      </c>
      <c r="F1203" s="893">
        <v>30000</v>
      </c>
      <c r="G1203" s="893">
        <v>0</v>
      </c>
      <c r="H1203" s="894">
        <f t="shared" si="18"/>
        <v>100</v>
      </c>
      <c r="I1203" s="892" t="s">
        <v>7527</v>
      </c>
      <c r="J1203" s="894">
        <v>100</v>
      </c>
      <c r="K1203" s="875"/>
    </row>
    <row r="1204" spans="1:11" ht="45" customHeight="1">
      <c r="A1204" s="890" t="s">
        <v>8839</v>
      </c>
      <c r="B1204" s="891" t="s">
        <v>7491</v>
      </c>
      <c r="C1204" s="892" t="s">
        <v>7492</v>
      </c>
      <c r="D1204" s="893">
        <v>45000</v>
      </c>
      <c r="E1204" s="893">
        <v>44880.4</v>
      </c>
      <c r="F1204" s="893">
        <v>44686.95</v>
      </c>
      <c r="G1204" s="893">
        <v>44686.95</v>
      </c>
      <c r="H1204" s="894">
        <f t="shared" si="18"/>
        <v>99.568965517241367</v>
      </c>
      <c r="I1204" s="892" t="s">
        <v>7527</v>
      </c>
      <c r="J1204" s="894">
        <v>100</v>
      </c>
      <c r="K1204" s="875"/>
    </row>
    <row r="1205" spans="1:11" ht="45" customHeight="1">
      <c r="A1205" s="890" t="s">
        <v>8840</v>
      </c>
      <c r="B1205" s="891" t="s">
        <v>7491</v>
      </c>
      <c r="C1205" s="892" t="s">
        <v>7492</v>
      </c>
      <c r="D1205" s="893">
        <v>45000</v>
      </c>
      <c r="E1205" s="893">
        <v>44880.4</v>
      </c>
      <c r="F1205" s="893">
        <v>44686.95</v>
      </c>
      <c r="G1205" s="893">
        <v>44686.95</v>
      </c>
      <c r="H1205" s="894">
        <f t="shared" si="18"/>
        <v>99.568965517241367</v>
      </c>
      <c r="I1205" s="892" t="s">
        <v>7527</v>
      </c>
      <c r="J1205" s="894">
        <v>100</v>
      </c>
      <c r="K1205" s="875"/>
    </row>
    <row r="1206" spans="1:11" ht="45" customHeight="1">
      <c r="A1206" s="890" t="s">
        <v>8841</v>
      </c>
      <c r="B1206" s="891" t="s">
        <v>7841</v>
      </c>
      <c r="C1206" s="892" t="s">
        <v>7492</v>
      </c>
      <c r="D1206" s="893">
        <v>90000</v>
      </c>
      <c r="E1206" s="893">
        <v>89883.76</v>
      </c>
      <c r="F1206" s="893">
        <v>89496.33</v>
      </c>
      <c r="G1206" s="893">
        <v>89496.33</v>
      </c>
      <c r="H1206" s="894">
        <f t="shared" si="18"/>
        <v>99.568965517241395</v>
      </c>
      <c r="I1206" s="892" t="s">
        <v>7527</v>
      </c>
      <c r="J1206" s="894">
        <v>100</v>
      </c>
      <c r="K1206" s="875"/>
    </row>
    <row r="1207" spans="1:11" ht="22.5" customHeight="1">
      <c r="A1207" s="890" t="s">
        <v>8842</v>
      </c>
      <c r="B1207" s="891" t="s">
        <v>7648</v>
      </c>
      <c r="C1207" s="892" t="s">
        <v>7492</v>
      </c>
      <c r="D1207" s="893">
        <v>1500000</v>
      </c>
      <c r="E1207" s="893">
        <v>1497970.67</v>
      </c>
      <c r="F1207" s="893">
        <v>441774.32</v>
      </c>
      <c r="G1207" s="893">
        <v>441774.32</v>
      </c>
      <c r="H1207" s="894">
        <f t="shared" si="18"/>
        <v>29.491520017544804</v>
      </c>
      <c r="I1207" s="892" t="s">
        <v>7545</v>
      </c>
      <c r="J1207" s="894">
        <v>58</v>
      </c>
      <c r="K1207" s="875"/>
    </row>
    <row r="1208" spans="1:11" ht="33.75" customHeight="1">
      <c r="A1208" s="890" t="s">
        <v>8843</v>
      </c>
      <c r="B1208" s="891" t="s">
        <v>7900</v>
      </c>
      <c r="C1208" s="892" t="s">
        <v>7492</v>
      </c>
      <c r="D1208" s="893">
        <v>6500000</v>
      </c>
      <c r="E1208" s="893">
        <v>6437424.0099999998</v>
      </c>
      <c r="F1208" s="893">
        <v>5372145.7000000002</v>
      </c>
      <c r="G1208" s="893">
        <v>5372145.7000000002</v>
      </c>
      <c r="H1208" s="894">
        <f t="shared" si="18"/>
        <v>83.451792077930875</v>
      </c>
      <c r="I1208" s="892" t="s">
        <v>7545</v>
      </c>
      <c r="J1208" s="894">
        <v>85</v>
      </c>
      <c r="K1208" s="875"/>
    </row>
    <row r="1209" spans="1:11" ht="33.75" customHeight="1">
      <c r="A1209" s="890" t="s">
        <v>8844</v>
      </c>
      <c r="B1209" s="891" t="s">
        <v>7618</v>
      </c>
      <c r="C1209" s="892" t="s">
        <v>7492</v>
      </c>
      <c r="D1209" s="893">
        <v>3000000</v>
      </c>
      <c r="E1209" s="893">
        <v>2803344.15</v>
      </c>
      <c r="F1209" s="893">
        <v>2739200.26</v>
      </c>
      <c r="G1209" s="893">
        <v>2739200.26</v>
      </c>
      <c r="H1209" s="894">
        <f t="shared" si="18"/>
        <v>97.711879577824931</v>
      </c>
      <c r="I1209" s="892" t="s">
        <v>7545</v>
      </c>
      <c r="J1209" s="894">
        <v>100</v>
      </c>
      <c r="K1209" s="875"/>
    </row>
    <row r="1210" spans="1:11" ht="33.75" customHeight="1">
      <c r="A1210" s="890" t="s">
        <v>8845</v>
      </c>
      <c r="B1210" s="891" t="s">
        <v>8593</v>
      </c>
      <c r="C1210" s="892" t="s">
        <v>7492</v>
      </c>
      <c r="D1210" s="893">
        <v>10300000</v>
      </c>
      <c r="E1210" s="893">
        <v>10300000</v>
      </c>
      <c r="F1210" s="893">
        <v>2792429.25</v>
      </c>
      <c r="G1210" s="893">
        <v>2792429.25</v>
      </c>
      <c r="H1210" s="894">
        <f t="shared" si="18"/>
        <v>27.110963592233013</v>
      </c>
      <c r="I1210" s="892" t="s">
        <v>7545</v>
      </c>
      <c r="J1210" s="894">
        <v>30</v>
      </c>
      <c r="K1210" s="875"/>
    </row>
    <row r="1211" spans="1:11" ht="33.75" customHeight="1">
      <c r="A1211" s="890" t="s">
        <v>8846</v>
      </c>
      <c r="B1211" s="891" t="s">
        <v>8828</v>
      </c>
      <c r="C1211" s="892" t="s">
        <v>7492</v>
      </c>
      <c r="D1211" s="893">
        <v>17500000</v>
      </c>
      <c r="E1211" s="893">
        <v>17500000</v>
      </c>
      <c r="F1211" s="893">
        <v>10813812.880000001</v>
      </c>
      <c r="G1211" s="893">
        <v>10813812.880000001</v>
      </c>
      <c r="H1211" s="894">
        <f t="shared" si="18"/>
        <v>61.793216457142861</v>
      </c>
      <c r="I1211" s="892" t="s">
        <v>7545</v>
      </c>
      <c r="J1211" s="894">
        <v>90</v>
      </c>
      <c r="K1211" s="875"/>
    </row>
    <row r="1212" spans="1:11" ht="33.75" customHeight="1">
      <c r="A1212" s="890" t="s">
        <v>8847</v>
      </c>
      <c r="B1212" s="891" t="s">
        <v>8444</v>
      </c>
      <c r="C1212" s="892" t="s">
        <v>7492</v>
      </c>
      <c r="D1212" s="893">
        <v>8200000</v>
      </c>
      <c r="E1212" s="893">
        <v>8200000</v>
      </c>
      <c r="F1212" s="893">
        <v>2873286.16</v>
      </c>
      <c r="G1212" s="893">
        <v>2873286.16</v>
      </c>
      <c r="H1212" s="894">
        <f t="shared" si="18"/>
        <v>35.040075121951219</v>
      </c>
      <c r="I1212" s="892" t="s">
        <v>7545</v>
      </c>
      <c r="J1212" s="894">
        <v>48</v>
      </c>
      <c r="K1212" s="875"/>
    </row>
    <row r="1213" spans="1:11" ht="45" customHeight="1">
      <c r="A1213" s="890" t="s">
        <v>8848</v>
      </c>
      <c r="B1213" s="891" t="s">
        <v>8326</v>
      </c>
      <c r="C1213" s="892" t="s">
        <v>7492</v>
      </c>
      <c r="D1213" s="893">
        <v>3600000</v>
      </c>
      <c r="E1213" s="893">
        <v>3592770.1</v>
      </c>
      <c r="F1213" s="893">
        <v>1840005.06</v>
      </c>
      <c r="G1213" s="893">
        <v>1840005.06</v>
      </c>
      <c r="H1213" s="894">
        <f t="shared" si="18"/>
        <v>51.214105238740437</v>
      </c>
      <c r="I1213" s="892" t="s">
        <v>7545</v>
      </c>
      <c r="J1213" s="894">
        <v>50</v>
      </c>
      <c r="K1213" s="875"/>
    </row>
    <row r="1214" spans="1:11" ht="22.5" customHeight="1">
      <c r="A1214" s="890" t="s">
        <v>8849</v>
      </c>
      <c r="B1214" s="891" t="s">
        <v>8115</v>
      </c>
      <c r="C1214" s="892" t="s">
        <v>7492</v>
      </c>
      <c r="D1214" s="893">
        <v>1900000</v>
      </c>
      <c r="E1214" s="893">
        <v>1894121.07</v>
      </c>
      <c r="F1214" s="893">
        <v>1070359.3600000001</v>
      </c>
      <c r="G1214" s="893">
        <v>1070359.3600000001</v>
      </c>
      <c r="H1214" s="894">
        <f t="shared" si="18"/>
        <v>56.5095535313379</v>
      </c>
      <c r="I1214" s="892" t="s">
        <v>7545</v>
      </c>
      <c r="J1214" s="894">
        <v>90</v>
      </c>
      <c r="K1214" s="875"/>
    </row>
    <row r="1215" spans="1:11" ht="33.75" customHeight="1">
      <c r="A1215" s="890" t="s">
        <v>8850</v>
      </c>
      <c r="B1215" s="891" t="s">
        <v>8326</v>
      </c>
      <c r="C1215" s="892" t="s">
        <v>7492</v>
      </c>
      <c r="D1215" s="893">
        <v>1400000</v>
      </c>
      <c r="E1215" s="893">
        <v>1398891.23</v>
      </c>
      <c r="F1215" s="893">
        <v>412554.31</v>
      </c>
      <c r="G1215" s="893">
        <v>412554.31</v>
      </c>
      <c r="H1215" s="894">
        <f t="shared" si="18"/>
        <v>29.491521653188148</v>
      </c>
      <c r="I1215" s="892" t="s">
        <v>7545</v>
      </c>
      <c r="J1215" s="894">
        <v>10</v>
      </c>
      <c r="K1215" s="875"/>
    </row>
    <row r="1216" spans="1:11" ht="22.5" customHeight="1">
      <c r="A1216" s="890" t="s">
        <v>8851</v>
      </c>
      <c r="B1216" s="891" t="s">
        <v>7648</v>
      </c>
      <c r="C1216" s="892" t="s">
        <v>7492</v>
      </c>
      <c r="D1216" s="893">
        <v>1420000</v>
      </c>
      <c r="E1216" s="893">
        <v>1418375.57</v>
      </c>
      <c r="F1216" s="893">
        <v>418300.53</v>
      </c>
      <c r="G1216" s="893">
        <v>418300.53</v>
      </c>
      <c r="H1216" s="894">
        <f t="shared" si="18"/>
        <v>29.491521064480828</v>
      </c>
      <c r="I1216" s="892" t="s">
        <v>7545</v>
      </c>
      <c r="J1216" s="894">
        <v>10</v>
      </c>
      <c r="K1216" s="875"/>
    </row>
    <row r="1217" spans="1:11" ht="22.5" customHeight="1">
      <c r="A1217" s="890" t="s">
        <v>8852</v>
      </c>
      <c r="B1217" s="891" t="s">
        <v>8050</v>
      </c>
      <c r="C1217" s="892" t="s">
        <v>7492</v>
      </c>
      <c r="D1217" s="893">
        <v>14154731.23</v>
      </c>
      <c r="E1217" s="893">
        <v>14154731.23</v>
      </c>
      <c r="F1217" s="893">
        <v>13612128.82</v>
      </c>
      <c r="G1217" s="893">
        <v>13612128.82</v>
      </c>
      <c r="H1217" s="894">
        <f t="shared" si="18"/>
        <v>96.16663572636412</v>
      </c>
      <c r="I1217" s="892" t="s">
        <v>7551</v>
      </c>
      <c r="J1217" s="894">
        <v>100</v>
      </c>
      <c r="K1217" s="875"/>
    </row>
    <row r="1218" spans="1:11" ht="33.75" customHeight="1">
      <c r="A1218" s="890" t="s">
        <v>8853</v>
      </c>
      <c r="B1218" s="891" t="s">
        <v>7622</v>
      </c>
      <c r="C1218" s="892" t="s">
        <v>7492</v>
      </c>
      <c r="D1218" s="893">
        <v>1359155.02</v>
      </c>
      <c r="E1218" s="893">
        <v>1359155.02</v>
      </c>
      <c r="F1218" s="893">
        <v>1338636.56</v>
      </c>
      <c r="G1218" s="893">
        <v>779845</v>
      </c>
      <c r="H1218" s="894">
        <f t="shared" si="18"/>
        <v>98.490351748103024</v>
      </c>
      <c r="I1218" s="892" t="s">
        <v>7551</v>
      </c>
      <c r="J1218" s="894">
        <v>100</v>
      </c>
      <c r="K1218" s="875"/>
    </row>
    <row r="1219" spans="1:11" ht="22.5" customHeight="1">
      <c r="A1219" s="890" t="s">
        <v>8854</v>
      </c>
      <c r="B1219" s="891" t="s">
        <v>7622</v>
      </c>
      <c r="C1219" s="892" t="s">
        <v>7492</v>
      </c>
      <c r="D1219" s="893">
        <v>915493.02</v>
      </c>
      <c r="E1219" s="893">
        <v>915493.02</v>
      </c>
      <c r="F1219" s="893">
        <v>856116.86</v>
      </c>
      <c r="G1219" s="893">
        <v>856116.86</v>
      </c>
      <c r="H1219" s="894">
        <f t="shared" si="18"/>
        <v>93.514296810258585</v>
      </c>
      <c r="I1219" s="892" t="s">
        <v>7551</v>
      </c>
      <c r="J1219" s="894">
        <v>100</v>
      </c>
      <c r="K1219" s="875"/>
    </row>
    <row r="1220" spans="1:11" ht="22.5" customHeight="1">
      <c r="A1220" s="890" t="s">
        <v>8855</v>
      </c>
      <c r="B1220" s="891" t="s">
        <v>7622</v>
      </c>
      <c r="C1220" s="892" t="s">
        <v>7492</v>
      </c>
      <c r="D1220" s="893">
        <v>169014.09</v>
      </c>
      <c r="E1220" s="893">
        <v>169014.09</v>
      </c>
      <c r="F1220" s="893">
        <v>169014.09</v>
      </c>
      <c r="G1220" s="893">
        <v>119869.01</v>
      </c>
      <c r="H1220" s="894">
        <f t="shared" ref="H1220:H1283" si="19">IF(ISERROR(F1220/E1220),0,((F1220/E1220)*100))</f>
        <v>100</v>
      </c>
      <c r="I1220" s="892" t="s">
        <v>7551</v>
      </c>
      <c r="J1220" s="894">
        <v>100</v>
      </c>
      <c r="K1220" s="875"/>
    </row>
    <row r="1221" spans="1:11" ht="56.25" customHeight="1">
      <c r="A1221" s="890" t="s">
        <v>8856</v>
      </c>
      <c r="B1221" s="891" t="s">
        <v>7576</v>
      </c>
      <c r="C1221" s="892" t="s">
        <v>7492</v>
      </c>
      <c r="D1221" s="893">
        <v>6000000</v>
      </c>
      <c r="E1221" s="893">
        <v>5701639.2800000003</v>
      </c>
      <c r="F1221" s="893">
        <v>5571177.96</v>
      </c>
      <c r="G1221" s="893">
        <v>5571177.96</v>
      </c>
      <c r="H1221" s="894">
        <f t="shared" si="19"/>
        <v>97.711862964435028</v>
      </c>
      <c r="I1221" s="892" t="s">
        <v>7551</v>
      </c>
      <c r="J1221" s="894">
        <v>100</v>
      </c>
      <c r="K1221" s="875"/>
    </row>
    <row r="1222" spans="1:11" ht="22.5" customHeight="1">
      <c r="A1222" s="890" t="s">
        <v>8857</v>
      </c>
      <c r="B1222" s="891" t="s">
        <v>8858</v>
      </c>
      <c r="C1222" s="892" t="s">
        <v>7492</v>
      </c>
      <c r="D1222" s="893">
        <v>450704.25</v>
      </c>
      <c r="E1222" s="893">
        <v>450704.25</v>
      </c>
      <c r="F1222" s="893">
        <v>355904.26</v>
      </c>
      <c r="G1222" s="893">
        <v>355904.26</v>
      </c>
      <c r="H1222" s="894">
        <f t="shared" si="19"/>
        <v>78.966253369033026</v>
      </c>
      <c r="I1222" s="892" t="s">
        <v>7551</v>
      </c>
      <c r="J1222" s="894">
        <v>85</v>
      </c>
      <c r="K1222" s="875"/>
    </row>
    <row r="1223" spans="1:11" ht="22.5" customHeight="1">
      <c r="A1223" s="890" t="s">
        <v>8859</v>
      </c>
      <c r="B1223" s="891" t="s">
        <v>8860</v>
      </c>
      <c r="C1223" s="892" t="s">
        <v>7492</v>
      </c>
      <c r="D1223" s="893">
        <v>492957.78</v>
      </c>
      <c r="E1223" s="893">
        <v>492957.78</v>
      </c>
      <c r="F1223" s="893">
        <v>384957.78</v>
      </c>
      <c r="G1223" s="893">
        <v>384957.78</v>
      </c>
      <c r="H1223" s="894">
        <f t="shared" si="19"/>
        <v>78.091430061211327</v>
      </c>
      <c r="I1223" s="892" t="s">
        <v>7551</v>
      </c>
      <c r="J1223" s="894">
        <v>85</v>
      </c>
      <c r="K1223" s="875"/>
    </row>
    <row r="1224" spans="1:11" ht="22.5" customHeight="1">
      <c r="A1224" s="890" t="s">
        <v>8861</v>
      </c>
      <c r="B1224" s="891" t="s">
        <v>8858</v>
      </c>
      <c r="C1224" s="892" t="s">
        <v>7492</v>
      </c>
      <c r="D1224" s="893">
        <v>211267.62</v>
      </c>
      <c r="E1224" s="893">
        <v>211267.62</v>
      </c>
      <c r="F1224" s="893">
        <v>176867.64</v>
      </c>
      <c r="G1224" s="893">
        <v>176867.64</v>
      </c>
      <c r="H1224" s="894">
        <f t="shared" si="19"/>
        <v>83.717343907220624</v>
      </c>
      <c r="I1224" s="892" t="s">
        <v>7551</v>
      </c>
      <c r="J1224" s="894">
        <v>88</v>
      </c>
      <c r="K1224" s="875"/>
    </row>
    <row r="1225" spans="1:11" ht="45" customHeight="1">
      <c r="A1225" s="890" t="s">
        <v>8862</v>
      </c>
      <c r="B1225" s="891" t="s">
        <v>8364</v>
      </c>
      <c r="C1225" s="892" t="s">
        <v>7492</v>
      </c>
      <c r="D1225" s="893">
        <v>4500000</v>
      </c>
      <c r="E1225" s="893">
        <v>4500000</v>
      </c>
      <c r="F1225" s="893">
        <v>2602532.36</v>
      </c>
      <c r="G1225" s="893">
        <v>2602532.36</v>
      </c>
      <c r="H1225" s="894">
        <f t="shared" si="19"/>
        <v>57.834052444444438</v>
      </c>
      <c r="I1225" s="892" t="s">
        <v>7551</v>
      </c>
      <c r="J1225" s="894">
        <v>60</v>
      </c>
      <c r="K1225" s="875"/>
    </row>
    <row r="1226" spans="1:11" ht="33.75" customHeight="1">
      <c r="A1226" s="890" t="s">
        <v>8863</v>
      </c>
      <c r="B1226" s="891" t="s">
        <v>8864</v>
      </c>
      <c r="C1226" s="892" t="s">
        <v>7492</v>
      </c>
      <c r="D1226" s="893">
        <v>12000000</v>
      </c>
      <c r="E1226" s="893">
        <v>12000000</v>
      </c>
      <c r="F1226" s="893">
        <v>7072269.6699999999</v>
      </c>
      <c r="G1226" s="893">
        <v>7072269.6699999999</v>
      </c>
      <c r="H1226" s="894">
        <f t="shared" si="19"/>
        <v>58.935580583333333</v>
      </c>
      <c r="I1226" s="892" t="s">
        <v>7551</v>
      </c>
      <c r="J1226" s="894">
        <v>70</v>
      </c>
      <c r="K1226" s="875"/>
    </row>
    <row r="1227" spans="1:11" ht="45" customHeight="1">
      <c r="A1227" s="890" t="s">
        <v>8865</v>
      </c>
      <c r="B1227" s="891" t="s">
        <v>8866</v>
      </c>
      <c r="C1227" s="892" t="s">
        <v>7492</v>
      </c>
      <c r="D1227" s="893">
        <v>600000</v>
      </c>
      <c r="E1227" s="893">
        <v>599565</v>
      </c>
      <c r="F1227" s="893">
        <v>589227.66</v>
      </c>
      <c r="G1227" s="893">
        <v>589227.66</v>
      </c>
      <c r="H1227" s="894">
        <f t="shared" si="19"/>
        <v>98.275859998498916</v>
      </c>
      <c r="I1227" s="892" t="s">
        <v>7527</v>
      </c>
      <c r="J1227" s="894">
        <v>95</v>
      </c>
      <c r="K1227" s="875"/>
    </row>
    <row r="1228" spans="1:11" ht="22.5" customHeight="1">
      <c r="A1228" s="890" t="s">
        <v>8867</v>
      </c>
      <c r="B1228" s="891" t="s">
        <v>8021</v>
      </c>
      <c r="C1228" s="892" t="s">
        <v>7492</v>
      </c>
      <c r="D1228" s="893">
        <v>160000</v>
      </c>
      <c r="E1228" s="893">
        <v>146158.48000000001</v>
      </c>
      <c r="F1228" s="893">
        <v>128092.07</v>
      </c>
      <c r="G1228" s="893">
        <v>128092.07</v>
      </c>
      <c r="H1228" s="894">
        <f t="shared" si="19"/>
        <v>87.639164008821112</v>
      </c>
      <c r="I1228" s="892" t="s">
        <v>7527</v>
      </c>
      <c r="J1228" s="894">
        <v>85</v>
      </c>
      <c r="K1228" s="875"/>
    </row>
    <row r="1229" spans="1:11" ht="33.75" customHeight="1">
      <c r="A1229" s="890" t="s">
        <v>8868</v>
      </c>
      <c r="B1229" s="891" t="s">
        <v>7952</v>
      </c>
      <c r="C1229" s="892" t="s">
        <v>7492</v>
      </c>
      <c r="D1229" s="893">
        <v>211267.62</v>
      </c>
      <c r="E1229" s="893">
        <v>211267.62</v>
      </c>
      <c r="F1229" s="893">
        <v>211267.62</v>
      </c>
      <c r="G1229" s="893">
        <v>90870.86</v>
      </c>
      <c r="H1229" s="894">
        <f t="shared" si="19"/>
        <v>100</v>
      </c>
      <c r="I1229" s="892" t="s">
        <v>7551</v>
      </c>
      <c r="J1229" s="894">
        <v>100</v>
      </c>
      <c r="K1229" s="875"/>
    </row>
    <row r="1230" spans="1:11" ht="33.75" customHeight="1">
      <c r="A1230" s="890" t="s">
        <v>8869</v>
      </c>
      <c r="B1230" s="891" t="s">
        <v>7952</v>
      </c>
      <c r="C1230" s="892" t="s">
        <v>7492</v>
      </c>
      <c r="D1230" s="893">
        <v>697183.14</v>
      </c>
      <c r="E1230" s="893">
        <v>697183.14</v>
      </c>
      <c r="F1230" s="893">
        <v>448183.14</v>
      </c>
      <c r="G1230" s="893">
        <v>448183.14</v>
      </c>
      <c r="H1230" s="894">
        <f t="shared" si="19"/>
        <v>64.284850606111917</v>
      </c>
      <c r="I1230" s="892" t="s">
        <v>7551</v>
      </c>
      <c r="J1230" s="894">
        <v>70</v>
      </c>
      <c r="K1230" s="875"/>
    </row>
    <row r="1231" spans="1:11" ht="22.5" customHeight="1">
      <c r="A1231" s="890" t="s">
        <v>8870</v>
      </c>
      <c r="B1231" s="891" t="s">
        <v>7952</v>
      </c>
      <c r="C1231" s="892" t="s">
        <v>7492</v>
      </c>
      <c r="D1231" s="893">
        <v>169014.09</v>
      </c>
      <c r="E1231" s="893">
        <v>169014.09</v>
      </c>
      <c r="F1231" s="893">
        <v>169014.09</v>
      </c>
      <c r="G1231" s="893">
        <v>78914.09</v>
      </c>
      <c r="H1231" s="894">
        <f t="shared" si="19"/>
        <v>100</v>
      </c>
      <c r="I1231" s="892" t="s">
        <v>7551</v>
      </c>
      <c r="J1231" s="894">
        <v>100</v>
      </c>
      <c r="K1231" s="875"/>
    </row>
    <row r="1232" spans="1:11" ht="33.75" customHeight="1">
      <c r="A1232" s="890" t="s">
        <v>8871</v>
      </c>
      <c r="B1232" s="891" t="s">
        <v>7952</v>
      </c>
      <c r="C1232" s="892" t="s">
        <v>7492</v>
      </c>
      <c r="D1232" s="893">
        <v>84507.04</v>
      </c>
      <c r="E1232" s="893">
        <v>84507.04</v>
      </c>
      <c r="F1232" s="893">
        <v>84507.04</v>
      </c>
      <c r="G1232" s="893">
        <v>57907.040000000001</v>
      </c>
      <c r="H1232" s="894">
        <f t="shared" si="19"/>
        <v>100</v>
      </c>
      <c r="I1232" s="892" t="s">
        <v>7551</v>
      </c>
      <c r="J1232" s="894">
        <v>100</v>
      </c>
      <c r="K1232" s="875"/>
    </row>
    <row r="1233" spans="1:11" ht="33.75" customHeight="1">
      <c r="A1233" s="890" t="s">
        <v>8872</v>
      </c>
      <c r="B1233" s="891" t="s">
        <v>7952</v>
      </c>
      <c r="C1233" s="892" t="s">
        <v>7492</v>
      </c>
      <c r="D1233" s="893">
        <v>70422.539999999994</v>
      </c>
      <c r="E1233" s="893">
        <v>70422.539999999994</v>
      </c>
      <c r="F1233" s="893">
        <v>70422.539999999994</v>
      </c>
      <c r="G1233" s="893">
        <v>56422.54</v>
      </c>
      <c r="H1233" s="894">
        <f t="shared" si="19"/>
        <v>100</v>
      </c>
      <c r="I1233" s="892" t="s">
        <v>7551</v>
      </c>
      <c r="J1233" s="894">
        <v>100</v>
      </c>
      <c r="K1233" s="875"/>
    </row>
    <row r="1234" spans="1:11" ht="33.75" customHeight="1">
      <c r="A1234" s="890" t="s">
        <v>8873</v>
      </c>
      <c r="B1234" s="891" t="s">
        <v>7952</v>
      </c>
      <c r="C1234" s="892" t="s">
        <v>7492</v>
      </c>
      <c r="D1234" s="893">
        <v>169014.09</v>
      </c>
      <c r="E1234" s="893">
        <v>169014.09</v>
      </c>
      <c r="F1234" s="893">
        <v>169014.09</v>
      </c>
      <c r="G1234" s="893">
        <v>51500</v>
      </c>
      <c r="H1234" s="894">
        <f t="shared" si="19"/>
        <v>100</v>
      </c>
      <c r="I1234" s="892" t="s">
        <v>7551</v>
      </c>
      <c r="J1234" s="894">
        <v>100</v>
      </c>
      <c r="K1234" s="875"/>
    </row>
    <row r="1235" spans="1:11" ht="22.5" customHeight="1">
      <c r="A1235" s="890" t="s">
        <v>8874</v>
      </c>
      <c r="B1235" s="891" t="s">
        <v>7952</v>
      </c>
      <c r="C1235" s="892" t="s">
        <v>7492</v>
      </c>
      <c r="D1235" s="893">
        <v>591549.32999999996</v>
      </c>
      <c r="E1235" s="893">
        <v>591549.32999999996</v>
      </c>
      <c r="F1235" s="893">
        <v>424549.33</v>
      </c>
      <c r="G1235" s="893">
        <v>424549.33</v>
      </c>
      <c r="H1235" s="894">
        <f t="shared" si="19"/>
        <v>71.769049252409772</v>
      </c>
      <c r="I1235" s="892" t="s">
        <v>7551</v>
      </c>
      <c r="J1235" s="894">
        <v>70</v>
      </c>
      <c r="K1235" s="875"/>
    </row>
    <row r="1236" spans="1:11" ht="33.75" customHeight="1">
      <c r="A1236" s="890" t="s">
        <v>8875</v>
      </c>
      <c r="B1236" s="891" t="s">
        <v>8876</v>
      </c>
      <c r="C1236" s="892" t="s">
        <v>7492</v>
      </c>
      <c r="D1236" s="893">
        <v>5000000</v>
      </c>
      <c r="E1236" s="893">
        <v>5000000</v>
      </c>
      <c r="F1236" s="893">
        <v>3650742.06</v>
      </c>
      <c r="G1236" s="893">
        <v>3650742.06</v>
      </c>
      <c r="H1236" s="894">
        <f t="shared" si="19"/>
        <v>73.014841200000006</v>
      </c>
      <c r="I1236" s="892" t="s">
        <v>7551</v>
      </c>
      <c r="J1236" s="894">
        <v>67</v>
      </c>
      <c r="K1236" s="875"/>
    </row>
    <row r="1237" spans="1:11" ht="45" customHeight="1">
      <c r="A1237" s="890" t="s">
        <v>8877</v>
      </c>
      <c r="B1237" s="891" t="s">
        <v>7650</v>
      </c>
      <c r="C1237" s="892" t="s">
        <v>7492</v>
      </c>
      <c r="D1237" s="893">
        <v>11320000</v>
      </c>
      <c r="E1237" s="893">
        <v>11320000</v>
      </c>
      <c r="F1237" s="893">
        <v>3712884.16</v>
      </c>
      <c r="G1237" s="893">
        <v>3712884.16</v>
      </c>
      <c r="H1237" s="894">
        <f t="shared" si="19"/>
        <v>32.799330035335686</v>
      </c>
      <c r="I1237" s="892" t="s">
        <v>7551</v>
      </c>
      <c r="J1237" s="894">
        <v>62</v>
      </c>
      <c r="K1237" s="875"/>
    </row>
    <row r="1238" spans="1:11" ht="45" customHeight="1">
      <c r="A1238" s="890" t="s">
        <v>8878</v>
      </c>
      <c r="B1238" s="891" t="s">
        <v>8460</v>
      </c>
      <c r="C1238" s="892" t="s">
        <v>7492</v>
      </c>
      <c r="D1238" s="893">
        <v>3000000</v>
      </c>
      <c r="E1238" s="893">
        <v>3000000</v>
      </c>
      <c r="F1238" s="893">
        <v>960809.94</v>
      </c>
      <c r="G1238" s="893">
        <v>960809.94</v>
      </c>
      <c r="H1238" s="894">
        <f t="shared" si="19"/>
        <v>32.026997999999992</v>
      </c>
      <c r="I1238" s="892" t="s">
        <v>7551</v>
      </c>
      <c r="J1238" s="894">
        <v>10</v>
      </c>
      <c r="K1238" s="875"/>
    </row>
    <row r="1239" spans="1:11" ht="56.25" customHeight="1">
      <c r="A1239" s="890" t="s">
        <v>8879</v>
      </c>
      <c r="B1239" s="891" t="s">
        <v>8463</v>
      </c>
      <c r="C1239" s="892" t="s">
        <v>7492</v>
      </c>
      <c r="D1239" s="893">
        <v>1020000</v>
      </c>
      <c r="E1239" s="893">
        <v>817981.83</v>
      </c>
      <c r="F1239" s="893">
        <v>665275.76</v>
      </c>
      <c r="G1239" s="893">
        <v>665275.76</v>
      </c>
      <c r="H1239" s="894">
        <f t="shared" si="19"/>
        <v>81.331361602494283</v>
      </c>
      <c r="I1239" s="892" t="s">
        <v>7527</v>
      </c>
      <c r="J1239" s="894">
        <v>85</v>
      </c>
      <c r="K1239" s="875"/>
    </row>
    <row r="1240" spans="1:11" ht="45" customHeight="1">
      <c r="A1240" s="890" t="s">
        <v>8880</v>
      </c>
      <c r="B1240" s="891" t="s">
        <v>7829</v>
      </c>
      <c r="C1240" s="892" t="s">
        <v>7492</v>
      </c>
      <c r="D1240" s="893">
        <v>400000</v>
      </c>
      <c r="E1240" s="893">
        <v>397547.47</v>
      </c>
      <c r="F1240" s="893">
        <v>395833.91</v>
      </c>
      <c r="G1240" s="893">
        <v>395833.91</v>
      </c>
      <c r="H1240" s="894">
        <f t="shared" si="19"/>
        <v>99.568967197804085</v>
      </c>
      <c r="I1240" s="892" t="s">
        <v>7527</v>
      </c>
      <c r="J1240" s="894">
        <v>90</v>
      </c>
      <c r="K1240" s="875"/>
    </row>
    <row r="1241" spans="1:11" ht="33.75" customHeight="1">
      <c r="A1241" s="890" t="s">
        <v>8881</v>
      </c>
      <c r="B1241" s="891" t="s">
        <v>8333</v>
      </c>
      <c r="C1241" s="892" t="s">
        <v>7492</v>
      </c>
      <c r="D1241" s="893">
        <v>400000</v>
      </c>
      <c r="E1241" s="893">
        <v>397348.14</v>
      </c>
      <c r="F1241" s="893">
        <v>395635.44</v>
      </c>
      <c r="G1241" s="893">
        <v>395635.44</v>
      </c>
      <c r="H1241" s="894">
        <f t="shared" si="19"/>
        <v>99.568967404754929</v>
      </c>
      <c r="I1241" s="892" t="s">
        <v>7527</v>
      </c>
      <c r="J1241" s="894">
        <v>90</v>
      </c>
      <c r="K1241" s="875"/>
    </row>
    <row r="1242" spans="1:11" ht="45" customHeight="1">
      <c r="A1242" s="890" t="s">
        <v>8882</v>
      </c>
      <c r="B1242" s="891" t="s">
        <v>8157</v>
      </c>
      <c r="C1242" s="892" t="s">
        <v>7492</v>
      </c>
      <c r="D1242" s="893">
        <v>600000</v>
      </c>
      <c r="E1242" s="893">
        <v>599565</v>
      </c>
      <c r="F1242" s="893">
        <v>596980.67000000004</v>
      </c>
      <c r="G1242" s="893">
        <v>596980.67000000004</v>
      </c>
      <c r="H1242" s="894">
        <f t="shared" si="19"/>
        <v>99.568965833562672</v>
      </c>
      <c r="I1242" s="892" t="s">
        <v>7527</v>
      </c>
      <c r="J1242" s="894">
        <v>95</v>
      </c>
      <c r="K1242" s="875"/>
    </row>
    <row r="1243" spans="1:11" ht="45" customHeight="1">
      <c r="A1243" s="890" t="s">
        <v>8883</v>
      </c>
      <c r="B1243" s="891" t="s">
        <v>8884</v>
      </c>
      <c r="C1243" s="892" t="s">
        <v>7492</v>
      </c>
      <c r="D1243" s="893">
        <v>400000</v>
      </c>
      <c r="E1243" s="893">
        <v>399351.98</v>
      </c>
      <c r="F1243" s="893">
        <v>397630.64</v>
      </c>
      <c r="G1243" s="893">
        <v>397630.64</v>
      </c>
      <c r="H1243" s="894">
        <f t="shared" si="19"/>
        <v>99.568966704509648</v>
      </c>
      <c r="I1243" s="892" t="s">
        <v>7527</v>
      </c>
      <c r="J1243" s="894">
        <v>95</v>
      </c>
      <c r="K1243" s="875"/>
    </row>
    <row r="1244" spans="1:11" ht="45" customHeight="1">
      <c r="A1244" s="890" t="s">
        <v>8885</v>
      </c>
      <c r="B1244" s="891" t="s">
        <v>7952</v>
      </c>
      <c r="C1244" s="892" t="s">
        <v>7492</v>
      </c>
      <c r="D1244" s="893">
        <v>500000</v>
      </c>
      <c r="E1244" s="893">
        <v>499611.97</v>
      </c>
      <c r="F1244" s="893">
        <v>497458.47</v>
      </c>
      <c r="G1244" s="893">
        <v>497458.47</v>
      </c>
      <c r="H1244" s="894">
        <f t="shared" si="19"/>
        <v>99.568965491359222</v>
      </c>
      <c r="I1244" s="892" t="s">
        <v>7527</v>
      </c>
      <c r="J1244" s="894">
        <v>100</v>
      </c>
      <c r="K1244" s="875"/>
    </row>
    <row r="1245" spans="1:11" ht="45" customHeight="1">
      <c r="A1245" s="890" t="s">
        <v>8886</v>
      </c>
      <c r="B1245" s="891" t="s">
        <v>8157</v>
      </c>
      <c r="C1245" s="892" t="s">
        <v>7492</v>
      </c>
      <c r="D1245" s="893">
        <v>15000000</v>
      </c>
      <c r="E1245" s="893">
        <v>15000000</v>
      </c>
      <c r="F1245" s="893">
        <v>14510212.140000001</v>
      </c>
      <c r="G1245" s="893">
        <v>14510212.140000001</v>
      </c>
      <c r="H1245" s="894">
        <f t="shared" si="19"/>
        <v>96.734747600000006</v>
      </c>
      <c r="I1245" s="892" t="s">
        <v>7551</v>
      </c>
      <c r="J1245" s="894">
        <v>100</v>
      </c>
      <c r="K1245" s="875"/>
    </row>
    <row r="1246" spans="1:11" ht="45" customHeight="1">
      <c r="A1246" s="890" t="s">
        <v>8887</v>
      </c>
      <c r="B1246" s="891" t="s">
        <v>8333</v>
      </c>
      <c r="C1246" s="892" t="s">
        <v>7492</v>
      </c>
      <c r="D1246" s="893">
        <v>3582415.12</v>
      </c>
      <c r="E1246" s="893">
        <v>3582415.12</v>
      </c>
      <c r="F1246" s="893">
        <v>1026481.36</v>
      </c>
      <c r="G1246" s="893">
        <v>1026481.36</v>
      </c>
      <c r="H1246" s="894">
        <f t="shared" si="19"/>
        <v>28.65333373202154</v>
      </c>
      <c r="I1246" s="892" t="s">
        <v>7545</v>
      </c>
      <c r="J1246" s="894">
        <v>85</v>
      </c>
      <c r="K1246" s="875"/>
    </row>
    <row r="1247" spans="1:11" ht="33.75" customHeight="1">
      <c r="A1247" s="890" t="s">
        <v>8888</v>
      </c>
      <c r="B1247" s="891" t="s">
        <v>7650</v>
      </c>
      <c r="C1247" s="892" t="s">
        <v>7492</v>
      </c>
      <c r="D1247" s="893">
        <v>14000000</v>
      </c>
      <c r="E1247" s="893">
        <v>14000000</v>
      </c>
      <c r="F1247" s="893">
        <v>12656129.130000001</v>
      </c>
      <c r="G1247" s="893">
        <v>12656129.130000001</v>
      </c>
      <c r="H1247" s="894">
        <f t="shared" si="19"/>
        <v>90.400922357142861</v>
      </c>
      <c r="I1247" s="892" t="s">
        <v>7545</v>
      </c>
      <c r="J1247" s="894">
        <v>84</v>
      </c>
      <c r="K1247" s="875"/>
    </row>
    <row r="1248" spans="1:11" ht="45" customHeight="1">
      <c r="A1248" s="890" t="s">
        <v>8889</v>
      </c>
      <c r="B1248" s="891" t="s">
        <v>8355</v>
      </c>
      <c r="C1248" s="892" t="s">
        <v>7492</v>
      </c>
      <c r="D1248" s="893">
        <v>8000000</v>
      </c>
      <c r="E1248" s="893">
        <v>8000000</v>
      </c>
      <c r="F1248" s="893">
        <v>5644620.4400000004</v>
      </c>
      <c r="G1248" s="893">
        <v>5644620.4400000004</v>
      </c>
      <c r="H1248" s="894">
        <f t="shared" si="19"/>
        <v>70.557755500000013</v>
      </c>
      <c r="I1248" s="892" t="s">
        <v>7551</v>
      </c>
      <c r="J1248" s="894">
        <v>100</v>
      </c>
      <c r="K1248" s="875"/>
    </row>
    <row r="1249" spans="1:11" ht="45" customHeight="1">
      <c r="A1249" s="890" t="s">
        <v>8890</v>
      </c>
      <c r="B1249" s="891" t="s">
        <v>8504</v>
      </c>
      <c r="C1249" s="892" t="s">
        <v>7492</v>
      </c>
      <c r="D1249" s="893">
        <v>8000000</v>
      </c>
      <c r="E1249" s="893">
        <v>8000000</v>
      </c>
      <c r="F1249" s="893">
        <v>4383531.22</v>
      </c>
      <c r="G1249" s="893">
        <v>4383531.22</v>
      </c>
      <c r="H1249" s="894">
        <f t="shared" si="19"/>
        <v>54.794140249999998</v>
      </c>
      <c r="I1249" s="892" t="s">
        <v>7551</v>
      </c>
      <c r="J1249" s="894">
        <v>65</v>
      </c>
      <c r="K1249" s="875"/>
    </row>
    <row r="1250" spans="1:11" ht="33.75" customHeight="1">
      <c r="A1250" s="890" t="s">
        <v>8891</v>
      </c>
      <c r="B1250" s="891" t="s">
        <v>8504</v>
      </c>
      <c r="C1250" s="892" t="s">
        <v>7492</v>
      </c>
      <c r="D1250" s="893">
        <v>8000000</v>
      </c>
      <c r="E1250" s="893">
        <v>6988663.7400000002</v>
      </c>
      <c r="F1250" s="893">
        <v>4883032.3600000003</v>
      </c>
      <c r="G1250" s="893">
        <v>4883032.3600000003</v>
      </c>
      <c r="H1250" s="894">
        <f t="shared" si="19"/>
        <v>69.870758440582804</v>
      </c>
      <c r="I1250" s="892" t="s">
        <v>7551</v>
      </c>
      <c r="J1250" s="894">
        <v>100</v>
      </c>
      <c r="K1250" s="875"/>
    </row>
    <row r="1251" spans="1:11" ht="45" customHeight="1">
      <c r="A1251" s="890" t="s">
        <v>8892</v>
      </c>
      <c r="B1251" s="891" t="s">
        <v>7650</v>
      </c>
      <c r="C1251" s="892" t="s">
        <v>7492</v>
      </c>
      <c r="D1251" s="893">
        <v>12000000</v>
      </c>
      <c r="E1251" s="893">
        <v>12000000</v>
      </c>
      <c r="F1251" s="893">
        <v>5301257.66</v>
      </c>
      <c r="G1251" s="893">
        <v>5301257.66</v>
      </c>
      <c r="H1251" s="894">
        <f t="shared" si="19"/>
        <v>44.177147166666671</v>
      </c>
      <c r="I1251" s="892" t="s">
        <v>7551</v>
      </c>
      <c r="J1251" s="894">
        <v>50</v>
      </c>
      <c r="K1251" s="875"/>
    </row>
    <row r="1252" spans="1:11" ht="33.75" customHeight="1">
      <c r="A1252" s="890" t="s">
        <v>8893</v>
      </c>
      <c r="B1252" s="891" t="s">
        <v>8876</v>
      </c>
      <c r="C1252" s="892" t="s">
        <v>7492</v>
      </c>
      <c r="D1252" s="893">
        <v>12000000</v>
      </c>
      <c r="E1252" s="893">
        <v>12000000</v>
      </c>
      <c r="F1252" s="893">
        <v>6085289.0700000003</v>
      </c>
      <c r="G1252" s="893">
        <v>6085289.0700000003</v>
      </c>
      <c r="H1252" s="894">
        <f t="shared" si="19"/>
        <v>50.71074225000001</v>
      </c>
      <c r="I1252" s="892" t="s">
        <v>7551</v>
      </c>
      <c r="J1252" s="894">
        <v>60</v>
      </c>
      <c r="K1252" s="875"/>
    </row>
    <row r="1253" spans="1:11" ht="45" customHeight="1">
      <c r="A1253" s="890" t="s">
        <v>8894</v>
      </c>
      <c r="B1253" s="891" t="s">
        <v>8520</v>
      </c>
      <c r="C1253" s="892" t="s">
        <v>7492</v>
      </c>
      <c r="D1253" s="893">
        <v>9800000</v>
      </c>
      <c r="E1253" s="893">
        <v>9734459.0099999998</v>
      </c>
      <c r="F1253" s="893">
        <v>5209800.59</v>
      </c>
      <c r="G1253" s="893">
        <v>5209800.59</v>
      </c>
      <c r="H1253" s="894">
        <f t="shared" si="19"/>
        <v>53.519158945022873</v>
      </c>
      <c r="I1253" s="892" t="s">
        <v>7551</v>
      </c>
      <c r="J1253" s="894">
        <v>65</v>
      </c>
      <c r="K1253" s="875"/>
    </row>
    <row r="1254" spans="1:11" ht="22.5" customHeight="1">
      <c r="A1254" s="890" t="s">
        <v>8726</v>
      </c>
      <c r="B1254" s="891" t="s">
        <v>8395</v>
      </c>
      <c r="C1254" s="892" t="s">
        <v>7492</v>
      </c>
      <c r="D1254" s="893">
        <v>2169000</v>
      </c>
      <c r="E1254" s="893">
        <v>850000</v>
      </c>
      <c r="F1254" s="893">
        <v>417722.56</v>
      </c>
      <c r="G1254" s="893">
        <v>417722.56</v>
      </c>
      <c r="H1254" s="894">
        <f t="shared" si="19"/>
        <v>49.143830588235296</v>
      </c>
      <c r="I1254" s="892" t="s">
        <v>7496</v>
      </c>
      <c r="J1254" s="894">
        <v>80</v>
      </c>
      <c r="K1254" s="875"/>
    </row>
    <row r="1255" spans="1:11" ht="22.5" customHeight="1">
      <c r="A1255" s="890" t="s">
        <v>8737</v>
      </c>
      <c r="B1255" s="891" t="s">
        <v>8695</v>
      </c>
      <c r="C1255" s="892" t="s">
        <v>7492</v>
      </c>
      <c r="D1255" s="893">
        <v>850000</v>
      </c>
      <c r="E1255" s="893">
        <v>2169000</v>
      </c>
      <c r="F1255" s="893">
        <v>1491548.45</v>
      </c>
      <c r="G1255" s="893">
        <v>1491548.45</v>
      </c>
      <c r="H1255" s="894">
        <f t="shared" si="19"/>
        <v>68.766641309359144</v>
      </c>
      <c r="I1255" s="892" t="s">
        <v>7489</v>
      </c>
      <c r="J1255" s="894">
        <v>80</v>
      </c>
      <c r="K1255" s="875"/>
    </row>
    <row r="1256" spans="1:11" ht="22.5" customHeight="1">
      <c r="A1256" s="890" t="s">
        <v>8895</v>
      </c>
      <c r="B1256" s="891" t="s">
        <v>8896</v>
      </c>
      <c r="C1256" s="892" t="s">
        <v>7492</v>
      </c>
      <c r="D1256" s="893">
        <v>13980000</v>
      </c>
      <c r="E1256" s="893">
        <v>13980000</v>
      </c>
      <c r="F1256" s="893">
        <v>5640529.7199999997</v>
      </c>
      <c r="G1256" s="893">
        <v>5640529.7199999997</v>
      </c>
      <c r="H1256" s="894">
        <f t="shared" si="19"/>
        <v>40.347136766809726</v>
      </c>
      <c r="I1256" s="892" t="s">
        <v>7489</v>
      </c>
      <c r="J1256" s="894">
        <v>40.35</v>
      </c>
      <c r="K1256" s="875"/>
    </row>
    <row r="1257" spans="1:11" ht="45" customHeight="1">
      <c r="A1257" s="890" t="s">
        <v>8897</v>
      </c>
      <c r="B1257" s="891" t="s">
        <v>8313</v>
      </c>
      <c r="C1257" s="892" t="s">
        <v>7492</v>
      </c>
      <c r="D1257" s="893">
        <v>593803.66</v>
      </c>
      <c r="E1257" s="893">
        <v>593803.66</v>
      </c>
      <c r="F1257" s="893">
        <v>282309.08</v>
      </c>
      <c r="G1257" s="893">
        <v>282309.08</v>
      </c>
      <c r="H1257" s="894">
        <f t="shared" si="19"/>
        <v>47.54249578050765</v>
      </c>
      <c r="I1257" s="892" t="s">
        <v>7489</v>
      </c>
      <c r="J1257" s="894">
        <v>100</v>
      </c>
      <c r="K1257" s="875"/>
    </row>
    <row r="1258" spans="1:11" ht="33.75" customHeight="1">
      <c r="A1258" s="890" t="s">
        <v>8898</v>
      </c>
      <c r="B1258" s="891" t="s">
        <v>8313</v>
      </c>
      <c r="C1258" s="892" t="s">
        <v>7492</v>
      </c>
      <c r="D1258" s="893">
        <v>4995587.3600000003</v>
      </c>
      <c r="E1258" s="893">
        <v>4995587.3600000003</v>
      </c>
      <c r="F1258" s="893">
        <v>4800688.71</v>
      </c>
      <c r="G1258" s="893">
        <v>4800688.71</v>
      </c>
      <c r="H1258" s="894">
        <f t="shared" si="19"/>
        <v>96.098583891044186</v>
      </c>
      <c r="I1258" s="892" t="s">
        <v>7489</v>
      </c>
      <c r="J1258" s="894">
        <v>100</v>
      </c>
      <c r="K1258" s="875"/>
    </row>
    <row r="1259" spans="1:11" ht="22.5" customHeight="1">
      <c r="A1259" s="890" t="s">
        <v>8899</v>
      </c>
      <c r="B1259" s="891" t="s">
        <v>8313</v>
      </c>
      <c r="C1259" s="892" t="s">
        <v>7492</v>
      </c>
      <c r="D1259" s="893">
        <v>73731.03</v>
      </c>
      <c r="E1259" s="893">
        <v>73731.03</v>
      </c>
      <c r="F1259" s="893">
        <v>73731.03</v>
      </c>
      <c r="G1259" s="893">
        <v>73731.03</v>
      </c>
      <c r="H1259" s="894">
        <f t="shared" si="19"/>
        <v>100</v>
      </c>
      <c r="I1259" s="892" t="s">
        <v>7489</v>
      </c>
      <c r="J1259" s="894">
        <v>100</v>
      </c>
      <c r="K1259" s="875"/>
    </row>
    <row r="1260" spans="1:11" ht="45" customHeight="1">
      <c r="A1260" s="890" t="s">
        <v>8900</v>
      </c>
      <c r="B1260" s="891" t="s">
        <v>8313</v>
      </c>
      <c r="C1260" s="892" t="s">
        <v>7492</v>
      </c>
      <c r="D1260" s="893">
        <v>3252615.85</v>
      </c>
      <c r="E1260" s="893">
        <v>3252615.85</v>
      </c>
      <c r="F1260" s="893">
        <v>2664342.81</v>
      </c>
      <c r="G1260" s="893">
        <v>2664342.81</v>
      </c>
      <c r="H1260" s="894">
        <f t="shared" si="19"/>
        <v>81.91384820313165</v>
      </c>
      <c r="I1260" s="892" t="s">
        <v>7489</v>
      </c>
      <c r="J1260" s="894">
        <v>100</v>
      </c>
      <c r="K1260" s="875"/>
    </row>
    <row r="1261" spans="1:11" ht="33.75" customHeight="1">
      <c r="A1261" s="890" t="s">
        <v>8901</v>
      </c>
      <c r="B1261" s="891" t="s">
        <v>8313</v>
      </c>
      <c r="C1261" s="892" t="s">
        <v>7492</v>
      </c>
      <c r="D1261" s="893">
        <v>4894511.8499999996</v>
      </c>
      <c r="E1261" s="893">
        <v>4894511.8499999996</v>
      </c>
      <c r="F1261" s="893">
        <v>4434641.2300000004</v>
      </c>
      <c r="G1261" s="893">
        <v>4434641.2300000004</v>
      </c>
      <c r="H1261" s="894">
        <f t="shared" si="19"/>
        <v>90.60436190383318</v>
      </c>
      <c r="I1261" s="892" t="s">
        <v>7489</v>
      </c>
      <c r="J1261" s="894">
        <v>100</v>
      </c>
      <c r="K1261" s="875"/>
    </row>
    <row r="1262" spans="1:11" ht="33.75" customHeight="1">
      <c r="A1262" s="890" t="s">
        <v>8902</v>
      </c>
      <c r="B1262" s="891" t="s">
        <v>8313</v>
      </c>
      <c r="C1262" s="892" t="s">
        <v>7492</v>
      </c>
      <c r="D1262" s="893">
        <v>1113104.73</v>
      </c>
      <c r="E1262" s="893">
        <v>1113104.73</v>
      </c>
      <c r="F1262" s="893">
        <v>222322.22</v>
      </c>
      <c r="G1262" s="893">
        <v>222322.22</v>
      </c>
      <c r="H1262" s="894">
        <f t="shared" si="19"/>
        <v>19.973162812810973</v>
      </c>
      <c r="I1262" s="892" t="s">
        <v>7489</v>
      </c>
      <c r="J1262" s="894">
        <v>85</v>
      </c>
      <c r="K1262" s="875"/>
    </row>
    <row r="1263" spans="1:11" ht="33.75" customHeight="1">
      <c r="A1263" s="890" t="s">
        <v>8903</v>
      </c>
      <c r="B1263" s="891" t="s">
        <v>8313</v>
      </c>
      <c r="C1263" s="892" t="s">
        <v>7492</v>
      </c>
      <c r="D1263" s="893">
        <v>1558386.86</v>
      </c>
      <c r="E1263" s="893">
        <v>1555576.24</v>
      </c>
      <c r="F1263" s="893">
        <v>1555576.24</v>
      </c>
      <c r="G1263" s="893">
        <v>1555576.24</v>
      </c>
      <c r="H1263" s="894">
        <f t="shared" si="19"/>
        <v>100</v>
      </c>
      <c r="I1263" s="892" t="s">
        <v>7489</v>
      </c>
      <c r="J1263" s="894">
        <v>100</v>
      </c>
      <c r="K1263" s="875"/>
    </row>
    <row r="1264" spans="1:11" ht="33.75" customHeight="1">
      <c r="A1264" s="890" t="s">
        <v>8904</v>
      </c>
      <c r="B1264" s="891" t="s">
        <v>8313</v>
      </c>
      <c r="C1264" s="892" t="s">
        <v>7492</v>
      </c>
      <c r="D1264" s="893">
        <v>303075.17</v>
      </c>
      <c r="E1264" s="893">
        <v>303075.17</v>
      </c>
      <c r="F1264" s="893">
        <v>303075.17</v>
      </c>
      <c r="G1264" s="893">
        <v>303075.17</v>
      </c>
      <c r="H1264" s="894">
        <f t="shared" si="19"/>
        <v>100</v>
      </c>
      <c r="I1264" s="892" t="s">
        <v>7489</v>
      </c>
      <c r="J1264" s="894">
        <v>100</v>
      </c>
      <c r="K1264" s="875"/>
    </row>
    <row r="1265" spans="1:11" ht="33.75" customHeight="1">
      <c r="A1265" s="890" t="s">
        <v>8905</v>
      </c>
      <c r="B1265" s="891" t="s">
        <v>8313</v>
      </c>
      <c r="C1265" s="892" t="s">
        <v>7492</v>
      </c>
      <c r="D1265" s="893">
        <v>1486281.37</v>
      </c>
      <c r="E1265" s="893">
        <v>1486281.37</v>
      </c>
      <c r="F1265" s="893">
        <v>530170.31999999995</v>
      </c>
      <c r="G1265" s="893">
        <v>530170.31999999995</v>
      </c>
      <c r="H1265" s="894">
        <f t="shared" si="19"/>
        <v>35.670925485663588</v>
      </c>
      <c r="I1265" s="892" t="s">
        <v>7489</v>
      </c>
      <c r="J1265" s="894">
        <v>100</v>
      </c>
      <c r="K1265" s="875"/>
    </row>
    <row r="1266" spans="1:11" ht="33.75" customHeight="1">
      <c r="A1266" s="890" t="s">
        <v>8906</v>
      </c>
      <c r="B1266" s="891" t="s">
        <v>8313</v>
      </c>
      <c r="C1266" s="892" t="s">
        <v>7492</v>
      </c>
      <c r="D1266" s="893">
        <v>219840.5</v>
      </c>
      <c r="E1266" s="893">
        <v>219840.5</v>
      </c>
      <c r="F1266" s="893">
        <v>219840.5</v>
      </c>
      <c r="G1266" s="893">
        <v>219840.5</v>
      </c>
      <c r="H1266" s="894">
        <f t="shared" si="19"/>
        <v>100</v>
      </c>
      <c r="I1266" s="892" t="s">
        <v>7489</v>
      </c>
      <c r="J1266" s="894">
        <v>100</v>
      </c>
      <c r="K1266" s="875"/>
    </row>
    <row r="1267" spans="1:11" ht="45" customHeight="1">
      <c r="A1267" s="890" t="s">
        <v>8907</v>
      </c>
      <c r="B1267" s="891" t="s">
        <v>8313</v>
      </c>
      <c r="C1267" s="892" t="s">
        <v>7492</v>
      </c>
      <c r="D1267" s="893">
        <v>330780.74</v>
      </c>
      <c r="E1267" s="893">
        <v>330780.74</v>
      </c>
      <c r="F1267" s="893">
        <v>268507.57</v>
      </c>
      <c r="G1267" s="893">
        <v>268507.57</v>
      </c>
      <c r="H1267" s="894">
        <f t="shared" si="19"/>
        <v>81.173882735736072</v>
      </c>
      <c r="I1267" s="892" t="s">
        <v>7489</v>
      </c>
      <c r="J1267" s="894">
        <v>100</v>
      </c>
      <c r="K1267" s="875"/>
    </row>
    <row r="1268" spans="1:11" ht="45" customHeight="1">
      <c r="A1268" s="890" t="s">
        <v>8908</v>
      </c>
      <c r="B1268" s="891" t="s">
        <v>8313</v>
      </c>
      <c r="C1268" s="892" t="s">
        <v>7492</v>
      </c>
      <c r="D1268" s="893">
        <v>471462.27</v>
      </c>
      <c r="E1268" s="893">
        <v>471462.27</v>
      </c>
      <c r="F1268" s="893">
        <v>471462.27</v>
      </c>
      <c r="G1268" s="893">
        <v>471462.27</v>
      </c>
      <c r="H1268" s="894">
        <f t="shared" si="19"/>
        <v>100</v>
      </c>
      <c r="I1268" s="892" t="s">
        <v>7489</v>
      </c>
      <c r="J1268" s="894">
        <v>100</v>
      </c>
      <c r="K1268" s="875"/>
    </row>
    <row r="1269" spans="1:11" ht="33.75" customHeight="1">
      <c r="A1269" s="890" t="s">
        <v>8909</v>
      </c>
      <c r="B1269" s="891" t="s">
        <v>8884</v>
      </c>
      <c r="C1269" s="892" t="s">
        <v>7492</v>
      </c>
      <c r="D1269" s="893">
        <v>12000000</v>
      </c>
      <c r="E1269" s="893">
        <v>11759981.289999999</v>
      </c>
      <c r="F1269" s="893">
        <v>11016586.84</v>
      </c>
      <c r="G1269" s="893">
        <v>11016586.84</v>
      </c>
      <c r="H1269" s="894">
        <f t="shared" si="19"/>
        <v>93.678608565201216</v>
      </c>
      <c r="I1269" s="892" t="s">
        <v>7545</v>
      </c>
      <c r="J1269" s="894">
        <v>77</v>
      </c>
      <c r="K1269" s="875"/>
    </row>
    <row r="1270" spans="1:11" ht="45" customHeight="1">
      <c r="A1270" s="890" t="s">
        <v>8910</v>
      </c>
      <c r="B1270" s="891" t="s">
        <v>7952</v>
      </c>
      <c r="C1270" s="892" t="s">
        <v>7492</v>
      </c>
      <c r="D1270" s="893">
        <v>12000000</v>
      </c>
      <c r="E1270" s="893">
        <v>11999996.119999999</v>
      </c>
      <c r="F1270" s="893">
        <v>11595824.93</v>
      </c>
      <c r="G1270" s="893">
        <v>11595824.93</v>
      </c>
      <c r="H1270" s="894">
        <f t="shared" si="19"/>
        <v>96.631905660982824</v>
      </c>
      <c r="I1270" s="892" t="s">
        <v>7551</v>
      </c>
      <c r="J1270" s="894">
        <v>100</v>
      </c>
      <c r="K1270" s="875"/>
    </row>
    <row r="1271" spans="1:11" ht="45" customHeight="1">
      <c r="A1271" s="890" t="s">
        <v>8911</v>
      </c>
      <c r="B1271" s="891" t="s">
        <v>7620</v>
      </c>
      <c r="C1271" s="892" t="s">
        <v>7492</v>
      </c>
      <c r="D1271" s="893">
        <v>200000</v>
      </c>
      <c r="E1271" s="893">
        <v>199997.83</v>
      </c>
      <c r="F1271" s="893">
        <v>199135.77</v>
      </c>
      <c r="G1271" s="893">
        <v>199135.77</v>
      </c>
      <c r="H1271" s="894">
        <f t="shared" si="19"/>
        <v>99.568965323273758</v>
      </c>
      <c r="I1271" s="892" t="s">
        <v>7527</v>
      </c>
      <c r="J1271" s="894">
        <v>100</v>
      </c>
      <c r="K1271" s="875"/>
    </row>
    <row r="1272" spans="1:11" ht="45" customHeight="1">
      <c r="A1272" s="890" t="s">
        <v>8912</v>
      </c>
      <c r="B1272" s="891" t="s">
        <v>8313</v>
      </c>
      <c r="C1272" s="892" t="s">
        <v>7492</v>
      </c>
      <c r="D1272" s="893">
        <v>257949.99</v>
      </c>
      <c r="E1272" s="893">
        <v>257949.99</v>
      </c>
      <c r="F1272" s="893">
        <v>257949.99</v>
      </c>
      <c r="G1272" s="893">
        <v>257949.99</v>
      </c>
      <c r="H1272" s="894">
        <f t="shared" si="19"/>
        <v>100</v>
      </c>
      <c r="I1272" s="892" t="s">
        <v>7489</v>
      </c>
      <c r="J1272" s="894">
        <v>100</v>
      </c>
      <c r="K1272" s="875"/>
    </row>
    <row r="1273" spans="1:11" ht="56.25" customHeight="1">
      <c r="A1273" s="890" t="s">
        <v>8913</v>
      </c>
      <c r="B1273" s="891" t="s">
        <v>8313</v>
      </c>
      <c r="C1273" s="892" t="s">
        <v>7492</v>
      </c>
      <c r="D1273" s="893">
        <v>4000000</v>
      </c>
      <c r="E1273" s="893">
        <v>4000000</v>
      </c>
      <c r="F1273" s="893">
        <v>3975828.89</v>
      </c>
      <c r="G1273" s="893">
        <v>3975828.89</v>
      </c>
      <c r="H1273" s="894">
        <f t="shared" si="19"/>
        <v>99.395722250000006</v>
      </c>
      <c r="I1273" s="892" t="s">
        <v>7489</v>
      </c>
      <c r="J1273" s="894">
        <v>100</v>
      </c>
      <c r="K1273" s="875"/>
    </row>
    <row r="1274" spans="1:11" ht="22.5" customHeight="1">
      <c r="A1274" s="890" t="s">
        <v>8914</v>
      </c>
      <c r="B1274" s="891" t="s">
        <v>8250</v>
      </c>
      <c r="C1274" s="892" t="s">
        <v>7492</v>
      </c>
      <c r="D1274" s="893">
        <v>208000</v>
      </c>
      <c r="E1274" s="893"/>
      <c r="F1274" s="893"/>
      <c r="G1274" s="893"/>
      <c r="H1274" s="894">
        <f t="shared" si="19"/>
        <v>0</v>
      </c>
      <c r="I1274" s="892" t="s">
        <v>7489</v>
      </c>
      <c r="J1274" s="894"/>
      <c r="K1274" s="875"/>
    </row>
    <row r="1275" spans="1:11" ht="22.5" customHeight="1">
      <c r="A1275" s="890" t="s">
        <v>8915</v>
      </c>
      <c r="B1275" s="891" t="s">
        <v>8250</v>
      </c>
      <c r="C1275" s="892" t="s">
        <v>7492</v>
      </c>
      <c r="D1275" s="893">
        <v>464955.39</v>
      </c>
      <c r="E1275" s="893"/>
      <c r="F1275" s="893"/>
      <c r="G1275" s="893"/>
      <c r="H1275" s="894">
        <f t="shared" si="19"/>
        <v>0</v>
      </c>
      <c r="I1275" s="892" t="s">
        <v>7489</v>
      </c>
      <c r="J1275" s="894"/>
      <c r="K1275" s="875"/>
    </row>
    <row r="1276" spans="1:11" ht="22.5" customHeight="1">
      <c r="A1276" s="890" t="s">
        <v>8916</v>
      </c>
      <c r="B1276" s="891" t="s">
        <v>8250</v>
      </c>
      <c r="C1276" s="892" t="s">
        <v>7492</v>
      </c>
      <c r="D1276" s="893">
        <v>655851.16</v>
      </c>
      <c r="E1276" s="893"/>
      <c r="F1276" s="893"/>
      <c r="G1276" s="893"/>
      <c r="H1276" s="894">
        <f t="shared" si="19"/>
        <v>0</v>
      </c>
      <c r="I1276" s="892" t="s">
        <v>7489</v>
      </c>
      <c r="J1276" s="894"/>
      <c r="K1276" s="875"/>
    </row>
    <row r="1277" spans="1:11" ht="22.5" customHeight="1">
      <c r="A1277" s="890" t="s">
        <v>8724</v>
      </c>
      <c r="B1277" s="891" t="s">
        <v>8250</v>
      </c>
      <c r="C1277" s="892" t="s">
        <v>7492</v>
      </c>
      <c r="D1277" s="893">
        <v>204190.81</v>
      </c>
      <c r="E1277" s="893"/>
      <c r="F1277" s="893"/>
      <c r="G1277" s="893"/>
      <c r="H1277" s="894">
        <f t="shared" si="19"/>
        <v>0</v>
      </c>
      <c r="I1277" s="892" t="s">
        <v>7489</v>
      </c>
      <c r="J1277" s="894"/>
      <c r="K1277" s="875"/>
    </row>
    <row r="1278" spans="1:11" ht="22.5" customHeight="1">
      <c r="A1278" s="890" t="s">
        <v>8917</v>
      </c>
      <c r="B1278" s="891" t="s">
        <v>8250</v>
      </c>
      <c r="C1278" s="892" t="s">
        <v>7492</v>
      </c>
      <c r="D1278" s="893">
        <v>469160.34</v>
      </c>
      <c r="E1278" s="893"/>
      <c r="F1278" s="893"/>
      <c r="G1278" s="893"/>
      <c r="H1278" s="894">
        <f t="shared" si="19"/>
        <v>0</v>
      </c>
      <c r="I1278" s="892" t="s">
        <v>7489</v>
      </c>
      <c r="J1278" s="894"/>
      <c r="K1278" s="875"/>
    </row>
    <row r="1279" spans="1:11" ht="22.5" customHeight="1">
      <c r="A1279" s="890" t="s">
        <v>8918</v>
      </c>
      <c r="B1279" s="891" t="s">
        <v>8250</v>
      </c>
      <c r="C1279" s="892" t="s">
        <v>7492</v>
      </c>
      <c r="D1279" s="893">
        <v>208000</v>
      </c>
      <c r="E1279" s="893"/>
      <c r="F1279" s="893"/>
      <c r="G1279" s="893"/>
      <c r="H1279" s="894">
        <f t="shared" si="19"/>
        <v>0</v>
      </c>
      <c r="I1279" s="892" t="s">
        <v>7489</v>
      </c>
      <c r="J1279" s="894"/>
      <c r="K1279" s="875"/>
    </row>
    <row r="1280" spans="1:11" ht="22.5" customHeight="1">
      <c r="A1280" s="890" t="s">
        <v>8196</v>
      </c>
      <c r="B1280" s="891" t="s">
        <v>8250</v>
      </c>
      <c r="C1280" s="892" t="s">
        <v>7492</v>
      </c>
      <c r="D1280" s="893">
        <v>208000</v>
      </c>
      <c r="E1280" s="893"/>
      <c r="F1280" s="893"/>
      <c r="G1280" s="893"/>
      <c r="H1280" s="894">
        <f t="shared" si="19"/>
        <v>0</v>
      </c>
      <c r="I1280" s="892" t="s">
        <v>7489</v>
      </c>
      <c r="J1280" s="894"/>
      <c r="K1280" s="875"/>
    </row>
    <row r="1281" spans="1:11" ht="22.5" customHeight="1">
      <c r="A1281" s="890" t="s">
        <v>8919</v>
      </c>
      <c r="B1281" s="891" t="s">
        <v>8250</v>
      </c>
      <c r="C1281" s="892" t="s">
        <v>7492</v>
      </c>
      <c r="D1281" s="893">
        <v>218746.35</v>
      </c>
      <c r="E1281" s="893"/>
      <c r="F1281" s="893"/>
      <c r="G1281" s="893"/>
      <c r="H1281" s="894">
        <f t="shared" si="19"/>
        <v>0</v>
      </c>
      <c r="I1281" s="892" t="s">
        <v>7489</v>
      </c>
      <c r="J1281" s="894"/>
      <c r="K1281" s="875"/>
    </row>
    <row r="1282" spans="1:11" ht="22.5" customHeight="1">
      <c r="A1282" s="890" t="s">
        <v>8920</v>
      </c>
      <c r="B1282" s="891" t="s">
        <v>8250</v>
      </c>
      <c r="C1282" s="892" t="s">
        <v>7492</v>
      </c>
      <c r="D1282" s="893">
        <v>211249.05</v>
      </c>
      <c r="E1282" s="893"/>
      <c r="F1282" s="893"/>
      <c r="G1282" s="893"/>
      <c r="H1282" s="894">
        <f t="shared" si="19"/>
        <v>0</v>
      </c>
      <c r="I1282" s="892" t="s">
        <v>7489</v>
      </c>
      <c r="J1282" s="894"/>
      <c r="K1282" s="875"/>
    </row>
    <row r="1283" spans="1:11" ht="22.5" customHeight="1">
      <c r="A1283" s="890" t="s">
        <v>8921</v>
      </c>
      <c r="B1283" s="891" t="s">
        <v>8250</v>
      </c>
      <c r="C1283" s="892" t="s">
        <v>7492</v>
      </c>
      <c r="D1283" s="893">
        <v>272600.38</v>
      </c>
      <c r="E1283" s="893"/>
      <c r="F1283" s="893"/>
      <c r="G1283" s="893"/>
      <c r="H1283" s="894">
        <f t="shared" si="19"/>
        <v>0</v>
      </c>
      <c r="I1283" s="892" t="s">
        <v>7489</v>
      </c>
      <c r="J1283" s="894"/>
      <c r="K1283" s="875"/>
    </row>
    <row r="1284" spans="1:11" ht="22.5" customHeight="1">
      <c r="A1284" s="890" t="s">
        <v>8922</v>
      </c>
      <c r="B1284" s="891" t="s">
        <v>8250</v>
      </c>
      <c r="C1284" s="892" t="s">
        <v>7492</v>
      </c>
      <c r="D1284" s="893">
        <v>207947.25</v>
      </c>
      <c r="E1284" s="893"/>
      <c r="F1284" s="893"/>
      <c r="G1284" s="893"/>
      <c r="H1284" s="894">
        <f t="shared" ref="H1284:H1347" si="20">IF(ISERROR(F1284/E1284),0,((F1284/E1284)*100))</f>
        <v>0</v>
      </c>
      <c r="I1284" s="892" t="s">
        <v>7489</v>
      </c>
      <c r="J1284" s="894"/>
      <c r="K1284" s="875"/>
    </row>
    <row r="1285" spans="1:11" ht="22.5" customHeight="1">
      <c r="A1285" s="890" t="s">
        <v>8923</v>
      </c>
      <c r="B1285" s="891" t="s">
        <v>8250</v>
      </c>
      <c r="C1285" s="892" t="s">
        <v>7492</v>
      </c>
      <c r="D1285" s="893">
        <v>208000.01</v>
      </c>
      <c r="E1285" s="893"/>
      <c r="F1285" s="893"/>
      <c r="G1285" s="893"/>
      <c r="H1285" s="894">
        <f t="shared" si="20"/>
        <v>0</v>
      </c>
      <c r="I1285" s="892" t="s">
        <v>7489</v>
      </c>
      <c r="J1285" s="894"/>
      <c r="K1285" s="875"/>
    </row>
    <row r="1286" spans="1:11" ht="22.5" customHeight="1">
      <c r="A1286" s="890" t="s">
        <v>8924</v>
      </c>
      <c r="B1286" s="891" t="s">
        <v>8250</v>
      </c>
      <c r="C1286" s="892" t="s">
        <v>7492</v>
      </c>
      <c r="D1286" s="893">
        <v>208000.02</v>
      </c>
      <c r="E1286" s="893"/>
      <c r="F1286" s="893"/>
      <c r="G1286" s="893"/>
      <c r="H1286" s="894">
        <f t="shared" si="20"/>
        <v>0</v>
      </c>
      <c r="I1286" s="892" t="s">
        <v>7489</v>
      </c>
      <c r="J1286" s="894"/>
      <c r="K1286" s="875"/>
    </row>
    <row r="1287" spans="1:11" ht="22.5" customHeight="1">
      <c r="A1287" s="890" t="s">
        <v>8925</v>
      </c>
      <c r="B1287" s="891" t="s">
        <v>8250</v>
      </c>
      <c r="C1287" s="892" t="s">
        <v>7492</v>
      </c>
      <c r="D1287" s="893">
        <v>208000.01</v>
      </c>
      <c r="E1287" s="893"/>
      <c r="F1287" s="893"/>
      <c r="G1287" s="893"/>
      <c r="H1287" s="894">
        <f t="shared" si="20"/>
        <v>0</v>
      </c>
      <c r="I1287" s="892" t="s">
        <v>7489</v>
      </c>
      <c r="J1287" s="894"/>
      <c r="K1287" s="875"/>
    </row>
    <row r="1288" spans="1:11" ht="22.5" customHeight="1">
      <c r="A1288" s="890" t="s">
        <v>8926</v>
      </c>
      <c r="B1288" s="891" t="s">
        <v>8250</v>
      </c>
      <c r="C1288" s="892" t="s">
        <v>7492</v>
      </c>
      <c r="D1288" s="893">
        <v>800000</v>
      </c>
      <c r="E1288" s="893"/>
      <c r="F1288" s="893"/>
      <c r="G1288" s="893"/>
      <c r="H1288" s="894">
        <f t="shared" si="20"/>
        <v>0</v>
      </c>
      <c r="I1288" s="892" t="s">
        <v>7489</v>
      </c>
      <c r="J1288" s="894"/>
      <c r="K1288" s="875"/>
    </row>
    <row r="1289" spans="1:11" ht="22.5" customHeight="1">
      <c r="A1289" s="890" t="s">
        <v>8133</v>
      </c>
      <c r="B1289" s="891" t="s">
        <v>8250</v>
      </c>
      <c r="C1289" s="892" t="s">
        <v>7492</v>
      </c>
      <c r="D1289" s="893">
        <v>208000</v>
      </c>
      <c r="E1289" s="893"/>
      <c r="F1289" s="893"/>
      <c r="G1289" s="893"/>
      <c r="H1289" s="894">
        <f t="shared" si="20"/>
        <v>0</v>
      </c>
      <c r="I1289" s="892" t="s">
        <v>7489</v>
      </c>
      <c r="J1289" s="894"/>
      <c r="K1289" s="875"/>
    </row>
    <row r="1290" spans="1:11" ht="22.5" customHeight="1">
      <c r="A1290" s="890" t="s">
        <v>8927</v>
      </c>
      <c r="B1290" s="891" t="s">
        <v>8250</v>
      </c>
      <c r="C1290" s="892" t="s">
        <v>7492</v>
      </c>
      <c r="D1290" s="893">
        <v>208000</v>
      </c>
      <c r="E1290" s="893"/>
      <c r="F1290" s="893"/>
      <c r="G1290" s="893"/>
      <c r="H1290" s="894">
        <f t="shared" si="20"/>
        <v>0</v>
      </c>
      <c r="I1290" s="892" t="s">
        <v>7489</v>
      </c>
      <c r="J1290" s="894"/>
      <c r="K1290" s="875"/>
    </row>
    <row r="1291" spans="1:11" ht="22.5" customHeight="1">
      <c r="A1291" s="890" t="s">
        <v>8928</v>
      </c>
      <c r="B1291" s="891" t="s">
        <v>8250</v>
      </c>
      <c r="C1291" s="892" t="s">
        <v>7492</v>
      </c>
      <c r="D1291" s="893">
        <v>5935882.8499999996</v>
      </c>
      <c r="E1291" s="893"/>
      <c r="F1291" s="893"/>
      <c r="G1291" s="893"/>
      <c r="H1291" s="894">
        <f t="shared" si="20"/>
        <v>0</v>
      </c>
      <c r="I1291" s="892" t="s">
        <v>7489</v>
      </c>
      <c r="J1291" s="894"/>
      <c r="K1291" s="875"/>
    </row>
    <row r="1292" spans="1:11" ht="33.75" customHeight="1">
      <c r="A1292" s="890" t="s">
        <v>8929</v>
      </c>
      <c r="B1292" s="891" t="s">
        <v>8313</v>
      </c>
      <c r="C1292" s="892" t="s">
        <v>7492</v>
      </c>
      <c r="D1292" s="893">
        <v>1271933.69</v>
      </c>
      <c r="E1292" s="893">
        <v>1271933.69</v>
      </c>
      <c r="F1292" s="893">
        <v>1271933.69</v>
      </c>
      <c r="G1292" s="893">
        <v>1271933.69</v>
      </c>
      <c r="H1292" s="894">
        <f t="shared" si="20"/>
        <v>100</v>
      </c>
      <c r="I1292" s="892" t="s">
        <v>7489</v>
      </c>
      <c r="J1292" s="894">
        <v>100</v>
      </c>
      <c r="K1292" s="875"/>
    </row>
    <row r="1293" spans="1:11" ht="22.5" customHeight="1">
      <c r="A1293" s="890" t="s">
        <v>8930</v>
      </c>
      <c r="B1293" s="891" t="s">
        <v>8250</v>
      </c>
      <c r="C1293" s="892" t="s">
        <v>7492</v>
      </c>
      <c r="D1293" s="893">
        <v>207998.39</v>
      </c>
      <c r="E1293" s="893"/>
      <c r="F1293" s="893"/>
      <c r="G1293" s="893"/>
      <c r="H1293" s="894">
        <f t="shared" si="20"/>
        <v>0</v>
      </c>
      <c r="I1293" s="892" t="s">
        <v>7489</v>
      </c>
      <c r="J1293" s="894"/>
      <c r="K1293" s="875"/>
    </row>
    <row r="1294" spans="1:11" ht="22.5" customHeight="1">
      <c r="A1294" s="890" t="s">
        <v>8255</v>
      </c>
      <c r="B1294" s="891" t="s">
        <v>8250</v>
      </c>
      <c r="C1294" s="892" t="s">
        <v>7492</v>
      </c>
      <c r="D1294" s="893">
        <v>208000</v>
      </c>
      <c r="E1294" s="893"/>
      <c r="F1294" s="893"/>
      <c r="G1294" s="893"/>
      <c r="H1294" s="894">
        <f t="shared" si="20"/>
        <v>0</v>
      </c>
      <c r="I1294" s="892" t="s">
        <v>7489</v>
      </c>
      <c r="J1294" s="894"/>
      <c r="K1294" s="875"/>
    </row>
    <row r="1295" spans="1:11" ht="33.75" customHeight="1">
      <c r="A1295" s="890" t="s">
        <v>8931</v>
      </c>
      <c r="B1295" s="891" t="s">
        <v>8313</v>
      </c>
      <c r="C1295" s="892" t="s">
        <v>7492</v>
      </c>
      <c r="D1295" s="893">
        <v>1797822.73</v>
      </c>
      <c r="E1295" s="893">
        <v>1797822.73</v>
      </c>
      <c r="F1295" s="893">
        <v>1797822.73</v>
      </c>
      <c r="G1295" s="893">
        <v>1797822.73</v>
      </c>
      <c r="H1295" s="894">
        <f t="shared" si="20"/>
        <v>100</v>
      </c>
      <c r="I1295" s="892" t="s">
        <v>7489</v>
      </c>
      <c r="J1295" s="894">
        <v>100</v>
      </c>
      <c r="K1295" s="875"/>
    </row>
    <row r="1296" spans="1:11" ht="22.5" customHeight="1">
      <c r="A1296" s="890" t="s">
        <v>8932</v>
      </c>
      <c r="B1296" s="891" t="s">
        <v>8250</v>
      </c>
      <c r="C1296" s="892" t="s">
        <v>7492</v>
      </c>
      <c r="D1296" s="893">
        <v>219354.8</v>
      </c>
      <c r="E1296" s="893"/>
      <c r="F1296" s="893"/>
      <c r="G1296" s="893"/>
      <c r="H1296" s="894">
        <f t="shared" si="20"/>
        <v>0</v>
      </c>
      <c r="I1296" s="892" t="s">
        <v>7489</v>
      </c>
      <c r="J1296" s="894"/>
      <c r="K1296" s="875"/>
    </row>
    <row r="1297" spans="1:11" ht="33.75" customHeight="1">
      <c r="A1297" s="890" t="s">
        <v>8933</v>
      </c>
      <c r="B1297" s="891" t="s">
        <v>8313</v>
      </c>
      <c r="C1297" s="892" t="s">
        <v>7492</v>
      </c>
      <c r="D1297" s="893">
        <v>466943.27</v>
      </c>
      <c r="E1297" s="893">
        <v>466943.27</v>
      </c>
      <c r="F1297" s="893">
        <v>466943.27</v>
      </c>
      <c r="G1297" s="893">
        <v>466943.27</v>
      </c>
      <c r="H1297" s="894">
        <f t="shared" si="20"/>
        <v>100</v>
      </c>
      <c r="I1297" s="892" t="s">
        <v>7489</v>
      </c>
      <c r="J1297" s="894">
        <v>100</v>
      </c>
      <c r="K1297" s="875"/>
    </row>
    <row r="1298" spans="1:11" ht="33.75" customHeight="1">
      <c r="A1298" s="890" t="s">
        <v>8934</v>
      </c>
      <c r="B1298" s="891" t="s">
        <v>8313</v>
      </c>
      <c r="C1298" s="892" t="s">
        <v>7492</v>
      </c>
      <c r="D1298" s="893">
        <v>87995.83</v>
      </c>
      <c r="E1298" s="893">
        <v>87995.83</v>
      </c>
      <c r="F1298" s="893">
        <v>87995.83</v>
      </c>
      <c r="G1298" s="893">
        <v>87995.83</v>
      </c>
      <c r="H1298" s="894">
        <f t="shared" si="20"/>
        <v>100</v>
      </c>
      <c r="I1298" s="892" t="s">
        <v>7489</v>
      </c>
      <c r="J1298" s="894">
        <v>100</v>
      </c>
      <c r="K1298" s="875"/>
    </row>
    <row r="1299" spans="1:11" ht="22.5" customHeight="1">
      <c r="A1299" s="890" t="s">
        <v>8935</v>
      </c>
      <c r="B1299" s="891" t="s">
        <v>8250</v>
      </c>
      <c r="C1299" s="892" t="s">
        <v>7492</v>
      </c>
      <c r="D1299" s="893">
        <v>129167.03999999999</v>
      </c>
      <c r="E1299" s="893"/>
      <c r="F1299" s="893"/>
      <c r="G1299" s="893"/>
      <c r="H1299" s="894">
        <f t="shared" si="20"/>
        <v>0</v>
      </c>
      <c r="I1299" s="892" t="s">
        <v>7489</v>
      </c>
      <c r="J1299" s="894"/>
      <c r="K1299" s="875"/>
    </row>
    <row r="1300" spans="1:11" ht="45" customHeight="1">
      <c r="A1300" s="890" t="s">
        <v>8936</v>
      </c>
      <c r="B1300" s="891" t="s">
        <v>8313</v>
      </c>
      <c r="C1300" s="892" t="s">
        <v>7492</v>
      </c>
      <c r="D1300" s="893">
        <v>186610.93</v>
      </c>
      <c r="E1300" s="893">
        <v>186610.93</v>
      </c>
      <c r="F1300" s="893">
        <v>186610.93</v>
      </c>
      <c r="G1300" s="893">
        <v>186610.93</v>
      </c>
      <c r="H1300" s="894">
        <f t="shared" si="20"/>
        <v>100</v>
      </c>
      <c r="I1300" s="892" t="s">
        <v>7489</v>
      </c>
      <c r="J1300" s="894">
        <v>100</v>
      </c>
      <c r="K1300" s="875"/>
    </row>
    <row r="1301" spans="1:11" ht="33.75" customHeight="1">
      <c r="A1301" s="890" t="s">
        <v>8937</v>
      </c>
      <c r="B1301" s="891" t="s">
        <v>8313</v>
      </c>
      <c r="C1301" s="892" t="s">
        <v>7492</v>
      </c>
      <c r="D1301" s="893">
        <v>511586.89</v>
      </c>
      <c r="E1301" s="893">
        <v>511586.89</v>
      </c>
      <c r="F1301" s="893">
        <v>511586.89</v>
      </c>
      <c r="G1301" s="893">
        <v>511586.89</v>
      </c>
      <c r="H1301" s="894">
        <f t="shared" si="20"/>
        <v>100</v>
      </c>
      <c r="I1301" s="892" t="s">
        <v>7489</v>
      </c>
      <c r="J1301" s="894">
        <v>100</v>
      </c>
      <c r="K1301" s="875"/>
    </row>
    <row r="1302" spans="1:11" ht="22.5" customHeight="1">
      <c r="A1302" s="890" t="s">
        <v>8938</v>
      </c>
      <c r="B1302" s="891" t="s">
        <v>8250</v>
      </c>
      <c r="C1302" s="892" t="s">
        <v>7492</v>
      </c>
      <c r="D1302" s="893">
        <v>86251.86</v>
      </c>
      <c r="E1302" s="893"/>
      <c r="F1302" s="893"/>
      <c r="G1302" s="893"/>
      <c r="H1302" s="894">
        <f t="shared" si="20"/>
        <v>0</v>
      </c>
      <c r="I1302" s="892" t="s">
        <v>7489</v>
      </c>
      <c r="J1302" s="894"/>
      <c r="K1302" s="875"/>
    </row>
    <row r="1303" spans="1:11" ht="22.5" customHeight="1">
      <c r="A1303" s="890" t="s">
        <v>8939</v>
      </c>
      <c r="B1303" s="891" t="s">
        <v>8250</v>
      </c>
      <c r="C1303" s="892" t="s">
        <v>7492</v>
      </c>
      <c r="D1303" s="893">
        <v>48180</v>
      </c>
      <c r="E1303" s="893"/>
      <c r="F1303" s="893"/>
      <c r="G1303" s="893"/>
      <c r="H1303" s="894">
        <f t="shared" si="20"/>
        <v>0</v>
      </c>
      <c r="I1303" s="892" t="s">
        <v>7489</v>
      </c>
      <c r="J1303" s="894"/>
      <c r="K1303" s="875"/>
    </row>
    <row r="1304" spans="1:11" ht="22.5" customHeight="1">
      <c r="A1304" s="890" t="s">
        <v>8940</v>
      </c>
      <c r="B1304" s="891" t="s">
        <v>8250</v>
      </c>
      <c r="C1304" s="892" t="s">
        <v>7492</v>
      </c>
      <c r="D1304" s="893">
        <v>157187.63</v>
      </c>
      <c r="E1304" s="893"/>
      <c r="F1304" s="893"/>
      <c r="G1304" s="893"/>
      <c r="H1304" s="894">
        <f t="shared" si="20"/>
        <v>0</v>
      </c>
      <c r="I1304" s="892" t="s">
        <v>7489</v>
      </c>
      <c r="J1304" s="894"/>
      <c r="K1304" s="875"/>
    </row>
    <row r="1305" spans="1:11" ht="22.5" customHeight="1">
      <c r="A1305" s="890" t="s">
        <v>8941</v>
      </c>
      <c r="B1305" s="891" t="s">
        <v>8250</v>
      </c>
      <c r="C1305" s="892" t="s">
        <v>7492</v>
      </c>
      <c r="D1305" s="893">
        <v>388749.86</v>
      </c>
      <c r="E1305" s="893"/>
      <c r="F1305" s="893"/>
      <c r="G1305" s="893"/>
      <c r="H1305" s="894">
        <f t="shared" si="20"/>
        <v>0</v>
      </c>
      <c r="I1305" s="892" t="s">
        <v>7489</v>
      </c>
      <c r="J1305" s="894"/>
      <c r="K1305" s="875"/>
    </row>
    <row r="1306" spans="1:11" ht="22.5" customHeight="1">
      <c r="A1306" s="890" t="s">
        <v>8942</v>
      </c>
      <c r="B1306" s="891" t="s">
        <v>8250</v>
      </c>
      <c r="C1306" s="892" t="s">
        <v>7492</v>
      </c>
      <c r="D1306" s="893">
        <v>208000</v>
      </c>
      <c r="E1306" s="893"/>
      <c r="F1306" s="893"/>
      <c r="G1306" s="893"/>
      <c r="H1306" s="894">
        <f t="shared" si="20"/>
        <v>0</v>
      </c>
      <c r="I1306" s="892" t="s">
        <v>7489</v>
      </c>
      <c r="J1306" s="894"/>
      <c r="K1306" s="875"/>
    </row>
    <row r="1307" spans="1:11" ht="33.75" customHeight="1">
      <c r="A1307" s="890" t="s">
        <v>8943</v>
      </c>
      <c r="B1307" s="891" t="s">
        <v>8313</v>
      </c>
      <c r="C1307" s="892" t="s">
        <v>7492</v>
      </c>
      <c r="D1307" s="893">
        <v>837644.34</v>
      </c>
      <c r="E1307" s="893">
        <v>837644.34</v>
      </c>
      <c r="F1307" s="893">
        <v>837644.34</v>
      </c>
      <c r="G1307" s="893">
        <v>0</v>
      </c>
      <c r="H1307" s="894">
        <f t="shared" si="20"/>
        <v>100</v>
      </c>
      <c r="I1307" s="892" t="s">
        <v>7489</v>
      </c>
      <c r="J1307" s="894">
        <v>100</v>
      </c>
      <c r="K1307" s="875"/>
    </row>
    <row r="1308" spans="1:11" ht="33.75" customHeight="1">
      <c r="A1308" s="890" t="s">
        <v>8944</v>
      </c>
      <c r="B1308" s="891" t="s">
        <v>8313</v>
      </c>
      <c r="C1308" s="892" t="s">
        <v>7492</v>
      </c>
      <c r="D1308" s="893">
        <v>1907157.45</v>
      </c>
      <c r="E1308" s="893">
        <v>1907157.45</v>
      </c>
      <c r="F1308" s="893">
        <v>1907157.45</v>
      </c>
      <c r="G1308" s="893">
        <v>1907157.45</v>
      </c>
      <c r="H1308" s="894">
        <f t="shared" si="20"/>
        <v>100</v>
      </c>
      <c r="I1308" s="892" t="s">
        <v>7489</v>
      </c>
      <c r="J1308" s="894">
        <v>100</v>
      </c>
      <c r="K1308" s="875"/>
    </row>
    <row r="1309" spans="1:11" ht="22.5" customHeight="1">
      <c r="A1309" s="890" t="s">
        <v>8945</v>
      </c>
      <c r="B1309" s="891" t="s">
        <v>8250</v>
      </c>
      <c r="C1309" s="892" t="s">
        <v>7492</v>
      </c>
      <c r="D1309" s="893">
        <v>208000</v>
      </c>
      <c r="E1309" s="893"/>
      <c r="F1309" s="893"/>
      <c r="G1309" s="893"/>
      <c r="H1309" s="894">
        <f t="shared" si="20"/>
        <v>0</v>
      </c>
      <c r="I1309" s="892" t="s">
        <v>7489</v>
      </c>
      <c r="J1309" s="894"/>
      <c r="K1309" s="875"/>
    </row>
    <row r="1310" spans="1:11" ht="22.5" customHeight="1">
      <c r="A1310" s="890" t="s">
        <v>8946</v>
      </c>
      <c r="B1310" s="891" t="s">
        <v>8313</v>
      </c>
      <c r="C1310" s="892" t="s">
        <v>7492</v>
      </c>
      <c r="D1310" s="893">
        <v>684339.1</v>
      </c>
      <c r="E1310" s="893">
        <v>684339.1</v>
      </c>
      <c r="F1310" s="893">
        <v>684339.1</v>
      </c>
      <c r="G1310" s="893">
        <v>684339.1</v>
      </c>
      <c r="H1310" s="894">
        <f t="shared" si="20"/>
        <v>100</v>
      </c>
      <c r="I1310" s="892" t="s">
        <v>7489</v>
      </c>
      <c r="J1310" s="894">
        <v>100</v>
      </c>
      <c r="K1310" s="875"/>
    </row>
    <row r="1311" spans="1:11" ht="22.5" customHeight="1">
      <c r="A1311" s="890" t="s">
        <v>8947</v>
      </c>
      <c r="B1311" s="891" t="s">
        <v>8250</v>
      </c>
      <c r="C1311" s="892" t="s">
        <v>7492</v>
      </c>
      <c r="D1311" s="893">
        <v>208000</v>
      </c>
      <c r="E1311" s="893"/>
      <c r="F1311" s="893"/>
      <c r="G1311" s="893"/>
      <c r="H1311" s="894">
        <f t="shared" si="20"/>
        <v>0</v>
      </c>
      <c r="I1311" s="892" t="s">
        <v>7489</v>
      </c>
      <c r="J1311" s="894"/>
      <c r="K1311" s="875"/>
    </row>
    <row r="1312" spans="1:11" ht="22.5" customHeight="1">
      <c r="A1312" s="890" t="s">
        <v>8948</v>
      </c>
      <c r="B1312" s="891" t="s">
        <v>8250</v>
      </c>
      <c r="C1312" s="892" t="s">
        <v>7492</v>
      </c>
      <c r="D1312" s="893">
        <v>208527.74</v>
      </c>
      <c r="E1312" s="893"/>
      <c r="F1312" s="893"/>
      <c r="G1312" s="893"/>
      <c r="H1312" s="894">
        <f t="shared" si="20"/>
        <v>0</v>
      </c>
      <c r="I1312" s="892" t="s">
        <v>7489</v>
      </c>
      <c r="J1312" s="894"/>
      <c r="K1312" s="875"/>
    </row>
    <row r="1313" spans="1:11" ht="22.5" customHeight="1">
      <c r="A1313" s="890" t="s">
        <v>8949</v>
      </c>
      <c r="B1313" s="891" t="s">
        <v>8250</v>
      </c>
      <c r="C1313" s="892" t="s">
        <v>7492</v>
      </c>
      <c r="D1313" s="893">
        <v>208049.42</v>
      </c>
      <c r="E1313" s="893"/>
      <c r="F1313" s="893"/>
      <c r="G1313" s="893"/>
      <c r="H1313" s="894">
        <f t="shared" si="20"/>
        <v>0</v>
      </c>
      <c r="I1313" s="892" t="s">
        <v>7489</v>
      </c>
      <c r="J1313" s="894"/>
      <c r="K1313" s="875"/>
    </row>
    <row r="1314" spans="1:11" ht="45" customHeight="1">
      <c r="A1314" s="890" t="s">
        <v>8950</v>
      </c>
      <c r="B1314" s="891" t="s">
        <v>8313</v>
      </c>
      <c r="C1314" s="892" t="s">
        <v>7492</v>
      </c>
      <c r="D1314" s="893">
        <v>1145329.8500000001</v>
      </c>
      <c r="E1314" s="893">
        <v>1145329.8500000001</v>
      </c>
      <c r="F1314" s="893">
        <v>1145329.8500000001</v>
      </c>
      <c r="G1314" s="893">
        <v>1145329.8500000001</v>
      </c>
      <c r="H1314" s="894">
        <f t="shared" si="20"/>
        <v>100</v>
      </c>
      <c r="I1314" s="892" t="s">
        <v>7489</v>
      </c>
      <c r="J1314" s="894">
        <v>100</v>
      </c>
      <c r="K1314" s="875"/>
    </row>
    <row r="1315" spans="1:11" ht="22.5" customHeight="1">
      <c r="A1315" s="890" t="s">
        <v>8951</v>
      </c>
      <c r="B1315" s="891" t="s">
        <v>8250</v>
      </c>
      <c r="C1315" s="892" t="s">
        <v>7492</v>
      </c>
      <c r="D1315" s="893">
        <v>208049.42</v>
      </c>
      <c r="E1315" s="893"/>
      <c r="F1315" s="893"/>
      <c r="G1315" s="893"/>
      <c r="H1315" s="894">
        <f t="shared" si="20"/>
        <v>0</v>
      </c>
      <c r="I1315" s="892" t="s">
        <v>7489</v>
      </c>
      <c r="J1315" s="894"/>
      <c r="K1315" s="875"/>
    </row>
    <row r="1316" spans="1:11" ht="22.5" customHeight="1">
      <c r="A1316" s="890" t="s">
        <v>8952</v>
      </c>
      <c r="B1316" s="891" t="s">
        <v>8250</v>
      </c>
      <c r="C1316" s="892" t="s">
        <v>7492</v>
      </c>
      <c r="D1316" s="893">
        <v>400000</v>
      </c>
      <c r="E1316" s="893"/>
      <c r="F1316" s="893"/>
      <c r="G1316" s="893"/>
      <c r="H1316" s="894">
        <f t="shared" si="20"/>
        <v>0</v>
      </c>
      <c r="I1316" s="892" t="s">
        <v>7489</v>
      </c>
      <c r="J1316" s="894"/>
      <c r="K1316" s="875"/>
    </row>
    <row r="1317" spans="1:11" ht="22.5" customHeight="1">
      <c r="A1317" s="890" t="s">
        <v>8953</v>
      </c>
      <c r="B1317" s="891" t="s">
        <v>8250</v>
      </c>
      <c r="C1317" s="892" t="s">
        <v>7492</v>
      </c>
      <c r="D1317" s="893">
        <v>207958.88</v>
      </c>
      <c r="E1317" s="893"/>
      <c r="F1317" s="893"/>
      <c r="G1317" s="893"/>
      <c r="H1317" s="894">
        <f t="shared" si="20"/>
        <v>0</v>
      </c>
      <c r="I1317" s="892" t="s">
        <v>7489</v>
      </c>
      <c r="J1317" s="894"/>
      <c r="K1317" s="875"/>
    </row>
    <row r="1318" spans="1:11" ht="45" customHeight="1">
      <c r="A1318" s="890" t="s">
        <v>8954</v>
      </c>
      <c r="B1318" s="891" t="s">
        <v>8313</v>
      </c>
      <c r="C1318" s="892" t="s">
        <v>7492</v>
      </c>
      <c r="D1318" s="893">
        <v>351508.08</v>
      </c>
      <c r="E1318" s="893">
        <v>351508.08</v>
      </c>
      <c r="F1318" s="893">
        <v>351508.08</v>
      </c>
      <c r="G1318" s="893">
        <v>351508.08</v>
      </c>
      <c r="H1318" s="894">
        <f t="shared" si="20"/>
        <v>100</v>
      </c>
      <c r="I1318" s="892" t="s">
        <v>7489</v>
      </c>
      <c r="J1318" s="894">
        <v>100</v>
      </c>
      <c r="K1318" s="875"/>
    </row>
    <row r="1319" spans="1:11" ht="33.75" customHeight="1">
      <c r="A1319" s="890" t="s">
        <v>8955</v>
      </c>
      <c r="B1319" s="891" t="s">
        <v>8313</v>
      </c>
      <c r="C1319" s="892" t="s">
        <v>7492</v>
      </c>
      <c r="D1319" s="893">
        <v>396495.15</v>
      </c>
      <c r="E1319" s="893">
        <v>396495.15</v>
      </c>
      <c r="F1319" s="893">
        <v>213576.78</v>
      </c>
      <c r="G1319" s="893">
        <v>0</v>
      </c>
      <c r="H1319" s="894">
        <f t="shared" si="20"/>
        <v>53.866177177703179</v>
      </c>
      <c r="I1319" s="892" t="s">
        <v>7489</v>
      </c>
      <c r="J1319" s="894">
        <v>100</v>
      </c>
      <c r="K1319" s="875"/>
    </row>
    <row r="1320" spans="1:11" ht="33.75" customHeight="1">
      <c r="A1320" s="890" t="s">
        <v>8956</v>
      </c>
      <c r="B1320" s="891" t="s">
        <v>8313</v>
      </c>
      <c r="C1320" s="892" t="s">
        <v>7492</v>
      </c>
      <c r="D1320" s="893">
        <v>421024.96</v>
      </c>
      <c r="E1320" s="893">
        <v>420882.97</v>
      </c>
      <c r="F1320" s="893">
        <v>420882.97</v>
      </c>
      <c r="G1320" s="893">
        <v>420882.97</v>
      </c>
      <c r="H1320" s="894">
        <f t="shared" si="20"/>
        <v>100</v>
      </c>
      <c r="I1320" s="892" t="s">
        <v>7489</v>
      </c>
      <c r="J1320" s="894">
        <v>100</v>
      </c>
      <c r="K1320" s="875"/>
    </row>
    <row r="1321" spans="1:11" ht="22.5" customHeight="1">
      <c r="A1321" s="890" t="s">
        <v>8957</v>
      </c>
      <c r="B1321" s="891" t="s">
        <v>8250</v>
      </c>
      <c r="C1321" s="892" t="s">
        <v>7492</v>
      </c>
      <c r="D1321" s="893">
        <v>338343.02</v>
      </c>
      <c r="E1321" s="893"/>
      <c r="F1321" s="893"/>
      <c r="G1321" s="893"/>
      <c r="H1321" s="894">
        <f t="shared" si="20"/>
        <v>0</v>
      </c>
      <c r="I1321" s="892" t="s">
        <v>7489</v>
      </c>
      <c r="J1321" s="894"/>
      <c r="K1321" s="875"/>
    </row>
    <row r="1322" spans="1:11" ht="33.75" customHeight="1">
      <c r="A1322" s="890" t="s">
        <v>8958</v>
      </c>
      <c r="B1322" s="891" t="s">
        <v>8313</v>
      </c>
      <c r="C1322" s="892" t="s">
        <v>7492</v>
      </c>
      <c r="D1322" s="893">
        <v>381624.5</v>
      </c>
      <c r="E1322" s="893">
        <v>381624.5</v>
      </c>
      <c r="F1322" s="893">
        <v>381624.5</v>
      </c>
      <c r="G1322" s="893">
        <v>381624.5</v>
      </c>
      <c r="H1322" s="894">
        <f t="shared" si="20"/>
        <v>100</v>
      </c>
      <c r="I1322" s="892" t="s">
        <v>7489</v>
      </c>
      <c r="J1322" s="894">
        <v>100</v>
      </c>
      <c r="K1322" s="875"/>
    </row>
    <row r="1323" spans="1:11" ht="33.75" customHeight="1">
      <c r="A1323" s="890" t="s">
        <v>8959</v>
      </c>
      <c r="B1323" s="891" t="s">
        <v>8313</v>
      </c>
      <c r="C1323" s="892" t="s">
        <v>7492</v>
      </c>
      <c r="D1323" s="893">
        <v>522566.16</v>
      </c>
      <c r="E1323" s="893">
        <v>522566.16</v>
      </c>
      <c r="F1323" s="893">
        <v>522566.16</v>
      </c>
      <c r="G1323" s="893">
        <v>522566.16</v>
      </c>
      <c r="H1323" s="894">
        <f t="shared" si="20"/>
        <v>100</v>
      </c>
      <c r="I1323" s="892" t="s">
        <v>7489</v>
      </c>
      <c r="J1323" s="894">
        <v>100</v>
      </c>
      <c r="K1323" s="875"/>
    </row>
    <row r="1324" spans="1:11" ht="33.75" customHeight="1">
      <c r="A1324" s="890" t="s">
        <v>8960</v>
      </c>
      <c r="B1324" s="891" t="s">
        <v>8313</v>
      </c>
      <c r="C1324" s="892" t="s">
        <v>7492</v>
      </c>
      <c r="D1324" s="893">
        <v>292145.56</v>
      </c>
      <c r="E1324" s="893">
        <v>292145.56</v>
      </c>
      <c r="F1324" s="893">
        <v>218203.02</v>
      </c>
      <c r="G1324" s="893">
        <v>0</v>
      </c>
      <c r="H1324" s="894">
        <f t="shared" si="20"/>
        <v>74.689829275515933</v>
      </c>
      <c r="I1324" s="892" t="s">
        <v>7489</v>
      </c>
      <c r="J1324" s="894">
        <v>100</v>
      </c>
      <c r="K1324" s="875"/>
    </row>
    <row r="1325" spans="1:11" ht="22.5" customHeight="1">
      <c r="A1325" s="890" t="s">
        <v>8961</v>
      </c>
      <c r="B1325" s="891" t="s">
        <v>8250</v>
      </c>
      <c r="C1325" s="892" t="s">
        <v>7492</v>
      </c>
      <c r="D1325" s="893">
        <v>838478.69</v>
      </c>
      <c r="E1325" s="893"/>
      <c r="F1325" s="893"/>
      <c r="G1325" s="893"/>
      <c r="H1325" s="894">
        <f t="shared" si="20"/>
        <v>0</v>
      </c>
      <c r="I1325" s="892" t="s">
        <v>7489</v>
      </c>
      <c r="J1325" s="894"/>
      <c r="K1325" s="875"/>
    </row>
    <row r="1326" spans="1:11" ht="22.5" customHeight="1">
      <c r="A1326" s="890" t="s">
        <v>8962</v>
      </c>
      <c r="B1326" s="891" t="s">
        <v>8250</v>
      </c>
      <c r="C1326" s="892" t="s">
        <v>7492</v>
      </c>
      <c r="D1326" s="893">
        <v>208000</v>
      </c>
      <c r="E1326" s="893"/>
      <c r="F1326" s="893"/>
      <c r="G1326" s="893"/>
      <c r="H1326" s="894">
        <f t="shared" si="20"/>
        <v>0</v>
      </c>
      <c r="I1326" s="892" t="s">
        <v>7489</v>
      </c>
      <c r="J1326" s="894"/>
      <c r="K1326" s="875"/>
    </row>
    <row r="1327" spans="1:11" ht="22.5" customHeight="1">
      <c r="A1327" s="890" t="s">
        <v>8963</v>
      </c>
      <c r="B1327" s="891" t="s">
        <v>8313</v>
      </c>
      <c r="C1327" s="892" t="s">
        <v>7492</v>
      </c>
      <c r="D1327" s="893">
        <v>234321.44</v>
      </c>
      <c r="E1327" s="893">
        <v>234285.08</v>
      </c>
      <c r="F1327" s="893">
        <v>234285.08</v>
      </c>
      <c r="G1327" s="893">
        <v>234285.08</v>
      </c>
      <c r="H1327" s="894">
        <f t="shared" si="20"/>
        <v>100</v>
      </c>
      <c r="I1327" s="892" t="s">
        <v>7489</v>
      </c>
      <c r="J1327" s="894">
        <v>100</v>
      </c>
      <c r="K1327" s="875"/>
    </row>
    <row r="1328" spans="1:11" ht="33.75" customHeight="1">
      <c r="A1328" s="890" t="s">
        <v>8964</v>
      </c>
      <c r="B1328" s="891" t="s">
        <v>8313</v>
      </c>
      <c r="C1328" s="892" t="s">
        <v>7492</v>
      </c>
      <c r="D1328" s="893">
        <v>110870.03</v>
      </c>
      <c r="E1328" s="893">
        <v>110870.02</v>
      </c>
      <c r="F1328" s="893">
        <v>110870.02</v>
      </c>
      <c r="G1328" s="893">
        <v>110870.02</v>
      </c>
      <c r="H1328" s="894">
        <f t="shared" si="20"/>
        <v>100</v>
      </c>
      <c r="I1328" s="892" t="s">
        <v>7489</v>
      </c>
      <c r="J1328" s="894">
        <v>100</v>
      </c>
      <c r="K1328" s="875"/>
    </row>
    <row r="1329" spans="1:11" ht="33.75" customHeight="1">
      <c r="A1329" s="890" t="s">
        <v>8965</v>
      </c>
      <c r="B1329" s="891" t="s">
        <v>8313</v>
      </c>
      <c r="C1329" s="892" t="s">
        <v>7492</v>
      </c>
      <c r="D1329" s="893">
        <v>89828.09</v>
      </c>
      <c r="E1329" s="893">
        <v>89828.09</v>
      </c>
      <c r="F1329" s="893">
        <v>89828.09</v>
      </c>
      <c r="G1329" s="893">
        <v>89828.09</v>
      </c>
      <c r="H1329" s="894">
        <f t="shared" si="20"/>
        <v>100</v>
      </c>
      <c r="I1329" s="892" t="s">
        <v>7489</v>
      </c>
      <c r="J1329" s="894">
        <v>100</v>
      </c>
      <c r="K1329" s="875"/>
    </row>
    <row r="1330" spans="1:11" ht="33.75" customHeight="1">
      <c r="A1330" s="890" t="s">
        <v>8966</v>
      </c>
      <c r="B1330" s="891" t="s">
        <v>8313</v>
      </c>
      <c r="C1330" s="892" t="s">
        <v>7492</v>
      </c>
      <c r="D1330" s="893">
        <v>244906.48</v>
      </c>
      <c r="E1330" s="893">
        <v>244906.48</v>
      </c>
      <c r="F1330" s="893">
        <v>244906.48</v>
      </c>
      <c r="G1330" s="893">
        <v>0</v>
      </c>
      <c r="H1330" s="894">
        <f t="shared" si="20"/>
        <v>100</v>
      </c>
      <c r="I1330" s="892" t="s">
        <v>7489</v>
      </c>
      <c r="J1330" s="894">
        <v>100</v>
      </c>
      <c r="K1330" s="875"/>
    </row>
    <row r="1331" spans="1:11" ht="22.5" customHeight="1">
      <c r="A1331" s="890" t="s">
        <v>8967</v>
      </c>
      <c r="B1331" s="891" t="s">
        <v>8313</v>
      </c>
      <c r="C1331" s="892" t="s">
        <v>7492</v>
      </c>
      <c r="D1331" s="893">
        <v>302043.21999999997</v>
      </c>
      <c r="E1331" s="893">
        <v>302043.21999999997</v>
      </c>
      <c r="F1331" s="893">
        <v>302043.21999999997</v>
      </c>
      <c r="G1331" s="893">
        <v>302043.21999999997</v>
      </c>
      <c r="H1331" s="894">
        <f t="shared" si="20"/>
        <v>100</v>
      </c>
      <c r="I1331" s="892" t="s">
        <v>7489</v>
      </c>
      <c r="J1331" s="894">
        <v>100</v>
      </c>
      <c r="K1331" s="875"/>
    </row>
    <row r="1332" spans="1:11" ht="33.75" customHeight="1">
      <c r="A1332" s="890" t="s">
        <v>8968</v>
      </c>
      <c r="B1332" s="891" t="s">
        <v>8313</v>
      </c>
      <c r="C1332" s="892" t="s">
        <v>7492</v>
      </c>
      <c r="D1332" s="893">
        <v>542655.15</v>
      </c>
      <c r="E1332" s="893">
        <v>542655.15</v>
      </c>
      <c r="F1332" s="893">
        <v>542655.15</v>
      </c>
      <c r="G1332" s="893">
        <v>542655.15</v>
      </c>
      <c r="H1332" s="894">
        <f t="shared" si="20"/>
        <v>100</v>
      </c>
      <c r="I1332" s="892" t="s">
        <v>7489</v>
      </c>
      <c r="J1332" s="894">
        <v>100</v>
      </c>
      <c r="K1332" s="875"/>
    </row>
    <row r="1333" spans="1:11" ht="33.75" customHeight="1">
      <c r="A1333" s="890" t="s">
        <v>8969</v>
      </c>
      <c r="B1333" s="891" t="s">
        <v>8313</v>
      </c>
      <c r="C1333" s="892" t="s">
        <v>7492</v>
      </c>
      <c r="D1333" s="893">
        <v>712956.46</v>
      </c>
      <c r="E1333" s="893">
        <v>712956.46</v>
      </c>
      <c r="F1333" s="893">
        <v>712956.46</v>
      </c>
      <c r="G1333" s="893">
        <v>712956.46</v>
      </c>
      <c r="H1333" s="894">
        <f t="shared" si="20"/>
        <v>100</v>
      </c>
      <c r="I1333" s="892" t="s">
        <v>7489</v>
      </c>
      <c r="J1333" s="894">
        <v>100</v>
      </c>
      <c r="K1333" s="875"/>
    </row>
    <row r="1334" spans="1:11" ht="33.75" customHeight="1">
      <c r="A1334" s="890" t="s">
        <v>8970</v>
      </c>
      <c r="B1334" s="891" t="s">
        <v>8313</v>
      </c>
      <c r="C1334" s="892" t="s">
        <v>7492</v>
      </c>
      <c r="D1334" s="893">
        <v>254255.75</v>
      </c>
      <c r="E1334" s="893">
        <v>254255.75</v>
      </c>
      <c r="F1334" s="893">
        <v>254255.75</v>
      </c>
      <c r="G1334" s="893">
        <v>254255.75</v>
      </c>
      <c r="H1334" s="894">
        <f t="shared" si="20"/>
        <v>100</v>
      </c>
      <c r="I1334" s="892" t="s">
        <v>7489</v>
      </c>
      <c r="J1334" s="894">
        <v>100</v>
      </c>
      <c r="K1334" s="875"/>
    </row>
    <row r="1335" spans="1:11" ht="33.75" customHeight="1">
      <c r="A1335" s="890" t="s">
        <v>8971</v>
      </c>
      <c r="B1335" s="891" t="s">
        <v>8313</v>
      </c>
      <c r="C1335" s="892" t="s">
        <v>7492</v>
      </c>
      <c r="D1335" s="893">
        <v>39329.870000000003</v>
      </c>
      <c r="E1335" s="893">
        <v>39329.870000000003</v>
      </c>
      <c r="F1335" s="893">
        <v>39329.870000000003</v>
      </c>
      <c r="G1335" s="893">
        <v>39329.870000000003</v>
      </c>
      <c r="H1335" s="894">
        <f t="shared" si="20"/>
        <v>100</v>
      </c>
      <c r="I1335" s="892" t="s">
        <v>7489</v>
      </c>
      <c r="J1335" s="894">
        <v>100</v>
      </c>
      <c r="K1335" s="875"/>
    </row>
    <row r="1336" spans="1:11" ht="22.5" customHeight="1">
      <c r="A1336" s="890" t="s">
        <v>8972</v>
      </c>
      <c r="B1336" s="891" t="s">
        <v>8313</v>
      </c>
      <c r="C1336" s="892" t="s">
        <v>7492</v>
      </c>
      <c r="D1336" s="893">
        <v>164177.09</v>
      </c>
      <c r="E1336" s="893">
        <v>164177.09</v>
      </c>
      <c r="F1336" s="893">
        <v>164177.09</v>
      </c>
      <c r="G1336" s="893">
        <v>164177.09</v>
      </c>
      <c r="H1336" s="894">
        <f t="shared" si="20"/>
        <v>100</v>
      </c>
      <c r="I1336" s="892" t="s">
        <v>7489</v>
      </c>
      <c r="J1336" s="894">
        <v>100</v>
      </c>
      <c r="K1336" s="875"/>
    </row>
    <row r="1337" spans="1:11" ht="33.75" customHeight="1">
      <c r="A1337" s="890" t="s">
        <v>8973</v>
      </c>
      <c r="B1337" s="891" t="s">
        <v>8313</v>
      </c>
      <c r="C1337" s="892" t="s">
        <v>7492</v>
      </c>
      <c r="D1337" s="893">
        <v>293474.96999999997</v>
      </c>
      <c r="E1337" s="893">
        <v>284229.23</v>
      </c>
      <c r="F1337" s="893">
        <v>284229.23</v>
      </c>
      <c r="G1337" s="893">
        <v>284229.23</v>
      </c>
      <c r="H1337" s="894">
        <f t="shared" si="20"/>
        <v>100</v>
      </c>
      <c r="I1337" s="892" t="s">
        <v>7489</v>
      </c>
      <c r="J1337" s="894">
        <v>100</v>
      </c>
      <c r="K1337" s="875"/>
    </row>
    <row r="1338" spans="1:11" ht="33.75" customHeight="1">
      <c r="A1338" s="890" t="s">
        <v>8974</v>
      </c>
      <c r="B1338" s="891" t="s">
        <v>8313</v>
      </c>
      <c r="C1338" s="892" t="s">
        <v>7492</v>
      </c>
      <c r="D1338" s="893">
        <v>450080.95</v>
      </c>
      <c r="E1338" s="893">
        <v>450080.95</v>
      </c>
      <c r="F1338" s="893">
        <v>331613.59999999998</v>
      </c>
      <c r="G1338" s="893">
        <v>331613.59999999998</v>
      </c>
      <c r="H1338" s="894">
        <f t="shared" si="20"/>
        <v>73.678657139343485</v>
      </c>
      <c r="I1338" s="892" t="s">
        <v>7489</v>
      </c>
      <c r="J1338" s="894">
        <v>100</v>
      </c>
      <c r="K1338" s="875"/>
    </row>
    <row r="1339" spans="1:11" ht="33.75" customHeight="1">
      <c r="A1339" s="890" t="s">
        <v>8975</v>
      </c>
      <c r="B1339" s="891" t="s">
        <v>8313</v>
      </c>
      <c r="C1339" s="892" t="s">
        <v>7492</v>
      </c>
      <c r="D1339" s="893">
        <v>341687.11</v>
      </c>
      <c r="E1339" s="893">
        <v>341687.1</v>
      </c>
      <c r="F1339" s="893">
        <v>341687.1</v>
      </c>
      <c r="G1339" s="893">
        <v>341687.1</v>
      </c>
      <c r="H1339" s="894">
        <f t="shared" si="20"/>
        <v>100</v>
      </c>
      <c r="I1339" s="892" t="s">
        <v>7489</v>
      </c>
      <c r="J1339" s="894">
        <v>100</v>
      </c>
      <c r="K1339" s="875"/>
    </row>
    <row r="1340" spans="1:11" ht="33.75" customHeight="1">
      <c r="A1340" s="890" t="s">
        <v>8976</v>
      </c>
      <c r="B1340" s="891" t="s">
        <v>8313</v>
      </c>
      <c r="C1340" s="892" t="s">
        <v>7492</v>
      </c>
      <c r="D1340" s="893">
        <v>334441.76</v>
      </c>
      <c r="E1340" s="893">
        <v>334441.76</v>
      </c>
      <c r="F1340" s="893">
        <v>334441.76</v>
      </c>
      <c r="G1340" s="893">
        <v>334441.76</v>
      </c>
      <c r="H1340" s="894">
        <f t="shared" si="20"/>
        <v>100</v>
      </c>
      <c r="I1340" s="892" t="s">
        <v>7489</v>
      </c>
      <c r="J1340" s="894">
        <v>100</v>
      </c>
      <c r="K1340" s="875"/>
    </row>
    <row r="1341" spans="1:11" ht="22.5" customHeight="1">
      <c r="A1341" s="890" t="s">
        <v>8977</v>
      </c>
      <c r="B1341" s="891" t="s">
        <v>8313</v>
      </c>
      <c r="C1341" s="892" t="s">
        <v>7492</v>
      </c>
      <c r="D1341" s="893">
        <v>232943.18</v>
      </c>
      <c r="E1341" s="893">
        <v>232943.18</v>
      </c>
      <c r="F1341" s="893">
        <v>232943.18</v>
      </c>
      <c r="G1341" s="893">
        <v>232943.18</v>
      </c>
      <c r="H1341" s="894">
        <f t="shared" si="20"/>
        <v>100</v>
      </c>
      <c r="I1341" s="892" t="s">
        <v>7489</v>
      </c>
      <c r="J1341" s="894">
        <v>100</v>
      </c>
      <c r="K1341" s="875"/>
    </row>
    <row r="1342" spans="1:11" ht="33.75" customHeight="1">
      <c r="A1342" s="890" t="s">
        <v>8978</v>
      </c>
      <c r="B1342" s="891" t="s">
        <v>8313</v>
      </c>
      <c r="C1342" s="892" t="s">
        <v>7492</v>
      </c>
      <c r="D1342" s="893">
        <v>163218.51</v>
      </c>
      <c r="E1342" s="893">
        <v>163218.5</v>
      </c>
      <c r="F1342" s="893">
        <v>163218.5</v>
      </c>
      <c r="G1342" s="893">
        <v>163218.5</v>
      </c>
      <c r="H1342" s="894">
        <f t="shared" si="20"/>
        <v>100</v>
      </c>
      <c r="I1342" s="892" t="s">
        <v>7489</v>
      </c>
      <c r="J1342" s="894">
        <v>100</v>
      </c>
      <c r="K1342" s="875"/>
    </row>
    <row r="1343" spans="1:11" ht="33.75" customHeight="1">
      <c r="A1343" s="890" t="s">
        <v>8979</v>
      </c>
      <c r="B1343" s="891" t="s">
        <v>8313</v>
      </c>
      <c r="C1343" s="892" t="s">
        <v>7492</v>
      </c>
      <c r="D1343" s="893">
        <v>201489.63</v>
      </c>
      <c r="E1343" s="893">
        <v>201489.63</v>
      </c>
      <c r="F1343" s="893">
        <v>201489.63</v>
      </c>
      <c r="G1343" s="893">
        <v>201489.63</v>
      </c>
      <c r="H1343" s="894">
        <f t="shared" si="20"/>
        <v>100</v>
      </c>
      <c r="I1343" s="892" t="s">
        <v>7489</v>
      </c>
      <c r="J1343" s="894">
        <v>100</v>
      </c>
      <c r="K1343" s="875"/>
    </row>
    <row r="1344" spans="1:11" ht="33.75" customHeight="1">
      <c r="A1344" s="890" t="s">
        <v>8980</v>
      </c>
      <c r="B1344" s="891" t="s">
        <v>8313</v>
      </c>
      <c r="C1344" s="892" t="s">
        <v>7492</v>
      </c>
      <c r="D1344" s="893">
        <v>288980.86</v>
      </c>
      <c r="E1344" s="893">
        <v>288980.86</v>
      </c>
      <c r="F1344" s="893">
        <v>288980.86</v>
      </c>
      <c r="G1344" s="893">
        <v>288980.86</v>
      </c>
      <c r="H1344" s="894">
        <f t="shared" si="20"/>
        <v>100</v>
      </c>
      <c r="I1344" s="892" t="s">
        <v>7489</v>
      </c>
      <c r="J1344" s="894">
        <v>100</v>
      </c>
      <c r="K1344" s="875"/>
    </row>
    <row r="1345" spans="1:11" ht="33.75" customHeight="1">
      <c r="A1345" s="890" t="s">
        <v>8981</v>
      </c>
      <c r="B1345" s="891" t="s">
        <v>8313</v>
      </c>
      <c r="C1345" s="892" t="s">
        <v>7492</v>
      </c>
      <c r="D1345" s="893">
        <v>92766.7</v>
      </c>
      <c r="E1345" s="893">
        <v>92766.7</v>
      </c>
      <c r="F1345" s="893">
        <v>92766.7</v>
      </c>
      <c r="G1345" s="893">
        <v>92766.7</v>
      </c>
      <c r="H1345" s="894">
        <f t="shared" si="20"/>
        <v>100</v>
      </c>
      <c r="I1345" s="892" t="s">
        <v>7489</v>
      </c>
      <c r="J1345" s="894">
        <v>100</v>
      </c>
      <c r="K1345" s="875"/>
    </row>
    <row r="1346" spans="1:11" ht="33.75" customHeight="1">
      <c r="A1346" s="890" t="s">
        <v>8982</v>
      </c>
      <c r="B1346" s="891" t="s">
        <v>8313</v>
      </c>
      <c r="C1346" s="892" t="s">
        <v>7492</v>
      </c>
      <c r="D1346" s="893">
        <v>284014.99</v>
      </c>
      <c r="E1346" s="893">
        <v>284014.99</v>
      </c>
      <c r="F1346" s="893">
        <v>260963.46</v>
      </c>
      <c r="G1346" s="893">
        <v>260963.46</v>
      </c>
      <c r="H1346" s="894">
        <f t="shared" si="20"/>
        <v>91.883692476935806</v>
      </c>
      <c r="I1346" s="892" t="s">
        <v>7489</v>
      </c>
      <c r="J1346" s="894">
        <v>100</v>
      </c>
      <c r="K1346" s="875"/>
    </row>
    <row r="1347" spans="1:11" ht="22.5" customHeight="1">
      <c r="A1347" s="890" t="s">
        <v>8983</v>
      </c>
      <c r="B1347" s="891" t="s">
        <v>8313</v>
      </c>
      <c r="C1347" s="892" t="s">
        <v>7492</v>
      </c>
      <c r="D1347" s="893">
        <v>586525.01</v>
      </c>
      <c r="E1347" s="893">
        <v>586525.01</v>
      </c>
      <c r="F1347" s="893">
        <v>510609.08</v>
      </c>
      <c r="G1347" s="893">
        <v>510609.08</v>
      </c>
      <c r="H1347" s="894">
        <f t="shared" si="20"/>
        <v>87.05665935711761</v>
      </c>
      <c r="I1347" s="892" t="s">
        <v>7489</v>
      </c>
      <c r="J1347" s="894">
        <v>100</v>
      </c>
      <c r="K1347" s="875"/>
    </row>
    <row r="1348" spans="1:11" ht="33.75" customHeight="1">
      <c r="A1348" s="890" t="s">
        <v>8984</v>
      </c>
      <c r="B1348" s="891" t="s">
        <v>8313</v>
      </c>
      <c r="C1348" s="892" t="s">
        <v>7492</v>
      </c>
      <c r="D1348" s="893">
        <v>398712.33</v>
      </c>
      <c r="E1348" s="893">
        <v>398712.33</v>
      </c>
      <c r="F1348" s="893">
        <v>277225.87</v>
      </c>
      <c r="G1348" s="893">
        <v>277225.87</v>
      </c>
      <c r="H1348" s="894">
        <f t="shared" ref="H1348:H1411" si="21">IF(ISERROR(F1348/E1348),0,((F1348/E1348)*100))</f>
        <v>69.530297696085796</v>
      </c>
      <c r="I1348" s="892" t="s">
        <v>7489</v>
      </c>
      <c r="J1348" s="894">
        <v>100</v>
      </c>
      <c r="K1348" s="875"/>
    </row>
    <row r="1349" spans="1:11" ht="33.75" customHeight="1">
      <c r="A1349" s="890" t="s">
        <v>8985</v>
      </c>
      <c r="B1349" s="891" t="s">
        <v>8313</v>
      </c>
      <c r="C1349" s="892" t="s">
        <v>7492</v>
      </c>
      <c r="D1349" s="893">
        <v>96095.2</v>
      </c>
      <c r="E1349" s="893">
        <v>96095.2</v>
      </c>
      <c r="F1349" s="893">
        <v>96095.2</v>
      </c>
      <c r="G1349" s="893">
        <v>96095.2</v>
      </c>
      <c r="H1349" s="894">
        <f t="shared" si="21"/>
        <v>100</v>
      </c>
      <c r="I1349" s="892" t="s">
        <v>7489</v>
      </c>
      <c r="J1349" s="894">
        <v>100</v>
      </c>
      <c r="K1349" s="875"/>
    </row>
    <row r="1350" spans="1:11" ht="33.75" customHeight="1">
      <c r="A1350" s="890" t="s">
        <v>8986</v>
      </c>
      <c r="B1350" s="891" t="s">
        <v>8313</v>
      </c>
      <c r="C1350" s="892" t="s">
        <v>7492</v>
      </c>
      <c r="D1350" s="893">
        <v>699953.6</v>
      </c>
      <c r="E1350" s="893">
        <v>699953.6</v>
      </c>
      <c r="F1350" s="893">
        <v>699953.6</v>
      </c>
      <c r="G1350" s="893">
        <v>699953.6</v>
      </c>
      <c r="H1350" s="894">
        <f t="shared" si="21"/>
        <v>100</v>
      </c>
      <c r="I1350" s="892" t="s">
        <v>7489</v>
      </c>
      <c r="J1350" s="894">
        <v>100</v>
      </c>
      <c r="K1350" s="875"/>
    </row>
    <row r="1351" spans="1:11" ht="33.75" customHeight="1">
      <c r="A1351" s="890" t="s">
        <v>8987</v>
      </c>
      <c r="B1351" s="891" t="s">
        <v>8313</v>
      </c>
      <c r="C1351" s="892" t="s">
        <v>7492</v>
      </c>
      <c r="D1351" s="893">
        <v>254521.27</v>
      </c>
      <c r="E1351" s="893">
        <v>254521.27</v>
      </c>
      <c r="F1351" s="893">
        <v>254521.27</v>
      </c>
      <c r="G1351" s="893">
        <v>254521.27</v>
      </c>
      <c r="H1351" s="894">
        <f t="shared" si="21"/>
        <v>100</v>
      </c>
      <c r="I1351" s="892" t="s">
        <v>7489</v>
      </c>
      <c r="J1351" s="894">
        <v>100</v>
      </c>
      <c r="K1351" s="875"/>
    </row>
    <row r="1352" spans="1:11" ht="33.75" customHeight="1">
      <c r="A1352" s="890" t="s">
        <v>8988</v>
      </c>
      <c r="B1352" s="891" t="s">
        <v>8313</v>
      </c>
      <c r="C1352" s="892" t="s">
        <v>7492</v>
      </c>
      <c r="D1352" s="893">
        <v>125697.33</v>
      </c>
      <c r="E1352" s="893">
        <v>125697.33</v>
      </c>
      <c r="F1352" s="893">
        <v>125697.33</v>
      </c>
      <c r="G1352" s="893">
        <v>125697.33</v>
      </c>
      <c r="H1352" s="894">
        <f t="shared" si="21"/>
        <v>100</v>
      </c>
      <c r="I1352" s="892" t="s">
        <v>7489</v>
      </c>
      <c r="J1352" s="894">
        <v>100</v>
      </c>
      <c r="K1352" s="875"/>
    </row>
    <row r="1353" spans="1:11" ht="22.5" customHeight="1">
      <c r="A1353" s="890" t="s">
        <v>8989</v>
      </c>
      <c r="B1353" s="891" t="s">
        <v>8313</v>
      </c>
      <c r="C1353" s="892" t="s">
        <v>7492</v>
      </c>
      <c r="D1353" s="893">
        <v>1471484.15</v>
      </c>
      <c r="E1353" s="893">
        <v>1471484.15</v>
      </c>
      <c r="F1353" s="893">
        <v>1471484.15</v>
      </c>
      <c r="G1353" s="893">
        <v>1471484.15</v>
      </c>
      <c r="H1353" s="894">
        <f t="shared" si="21"/>
        <v>100</v>
      </c>
      <c r="I1353" s="892" t="s">
        <v>7489</v>
      </c>
      <c r="J1353" s="894">
        <v>100</v>
      </c>
      <c r="K1353" s="875"/>
    </row>
    <row r="1354" spans="1:11" ht="33.75" customHeight="1">
      <c r="A1354" s="890" t="s">
        <v>8990</v>
      </c>
      <c r="B1354" s="891" t="s">
        <v>8313</v>
      </c>
      <c r="C1354" s="892" t="s">
        <v>7492</v>
      </c>
      <c r="D1354" s="893">
        <v>201802.09</v>
      </c>
      <c r="E1354" s="893">
        <v>201802.09</v>
      </c>
      <c r="F1354" s="893">
        <v>172808.56</v>
      </c>
      <c r="G1354" s="893">
        <v>172808.56</v>
      </c>
      <c r="H1354" s="894">
        <f t="shared" si="21"/>
        <v>85.632690920098995</v>
      </c>
      <c r="I1354" s="892" t="s">
        <v>7489</v>
      </c>
      <c r="J1354" s="894">
        <v>100</v>
      </c>
      <c r="K1354" s="875"/>
    </row>
    <row r="1355" spans="1:11" ht="22.5" customHeight="1">
      <c r="A1355" s="890" t="s">
        <v>8991</v>
      </c>
      <c r="B1355" s="891" t="s">
        <v>8250</v>
      </c>
      <c r="C1355" s="892" t="s">
        <v>7492</v>
      </c>
      <c r="D1355" s="893">
        <v>7801000</v>
      </c>
      <c r="E1355" s="893"/>
      <c r="F1355" s="893"/>
      <c r="G1355" s="893"/>
      <c r="H1355" s="894">
        <f t="shared" si="21"/>
        <v>0</v>
      </c>
      <c r="I1355" s="892" t="s">
        <v>7489</v>
      </c>
      <c r="J1355" s="894"/>
      <c r="K1355" s="875"/>
    </row>
    <row r="1356" spans="1:11" ht="22.5" customHeight="1">
      <c r="A1356" s="890" t="s">
        <v>8992</v>
      </c>
      <c r="B1356" s="891" t="s">
        <v>8993</v>
      </c>
      <c r="C1356" s="892" t="s">
        <v>7492</v>
      </c>
      <c r="D1356" s="893">
        <v>10000000</v>
      </c>
      <c r="E1356" s="893">
        <v>10000000</v>
      </c>
      <c r="F1356" s="893">
        <v>5884748.7400000002</v>
      </c>
      <c r="G1356" s="893">
        <v>5884748.7400000002</v>
      </c>
      <c r="H1356" s="894">
        <f t="shared" si="21"/>
        <v>58.847487399999999</v>
      </c>
      <c r="I1356" s="892" t="s">
        <v>7489</v>
      </c>
      <c r="J1356" s="894">
        <v>60</v>
      </c>
      <c r="K1356" s="875"/>
    </row>
    <row r="1357" spans="1:11" ht="22.5" customHeight="1">
      <c r="A1357" s="890" t="s">
        <v>8994</v>
      </c>
      <c r="B1357" s="891" t="s">
        <v>8656</v>
      </c>
      <c r="C1357" s="892" t="s">
        <v>7492</v>
      </c>
      <c r="D1357" s="893">
        <v>3662654.71</v>
      </c>
      <c r="E1357" s="893">
        <v>3662654.71</v>
      </c>
      <c r="F1357" s="893">
        <v>3528354.76</v>
      </c>
      <c r="G1357" s="893">
        <v>3528354.76</v>
      </c>
      <c r="H1357" s="894">
        <f t="shared" si="21"/>
        <v>96.333262056253176</v>
      </c>
      <c r="I1357" s="892" t="s">
        <v>7520</v>
      </c>
      <c r="J1357" s="894">
        <v>96.33</v>
      </c>
      <c r="K1357" s="875"/>
    </row>
    <row r="1358" spans="1:11" ht="22.5" customHeight="1">
      <c r="A1358" s="890" t="s">
        <v>8995</v>
      </c>
      <c r="B1358" s="891" t="s">
        <v>8242</v>
      </c>
      <c r="C1358" s="892" t="s">
        <v>7492</v>
      </c>
      <c r="D1358" s="893">
        <v>1703094.7</v>
      </c>
      <c r="E1358" s="893">
        <v>1703094.7</v>
      </c>
      <c r="F1358" s="893">
        <v>1703094.7</v>
      </c>
      <c r="G1358" s="893">
        <v>1703094.7</v>
      </c>
      <c r="H1358" s="894">
        <f t="shared" si="21"/>
        <v>100</v>
      </c>
      <c r="I1358" s="892" t="s">
        <v>7496</v>
      </c>
      <c r="J1358" s="894">
        <v>100</v>
      </c>
      <c r="K1358" s="875"/>
    </row>
    <row r="1359" spans="1:11" ht="22.5" customHeight="1">
      <c r="A1359" s="890" t="s">
        <v>8996</v>
      </c>
      <c r="B1359" s="891" t="s">
        <v>8250</v>
      </c>
      <c r="C1359" s="892" t="s">
        <v>7492</v>
      </c>
      <c r="D1359" s="893">
        <v>281135.15000000002</v>
      </c>
      <c r="E1359" s="893"/>
      <c r="F1359" s="893"/>
      <c r="G1359" s="893"/>
      <c r="H1359" s="894">
        <f t="shared" si="21"/>
        <v>0</v>
      </c>
      <c r="I1359" s="892" t="s">
        <v>7489</v>
      </c>
      <c r="J1359" s="894"/>
      <c r="K1359" s="875"/>
    </row>
    <row r="1360" spans="1:11" ht="22.5" customHeight="1">
      <c r="A1360" s="890" t="s">
        <v>8997</v>
      </c>
      <c r="B1360" s="891" t="s">
        <v>8250</v>
      </c>
      <c r="C1360" s="892" t="s">
        <v>7492</v>
      </c>
      <c r="D1360" s="893">
        <v>281135.15000000002</v>
      </c>
      <c r="E1360" s="893"/>
      <c r="F1360" s="893"/>
      <c r="G1360" s="893"/>
      <c r="H1360" s="894">
        <f t="shared" si="21"/>
        <v>0</v>
      </c>
      <c r="I1360" s="892" t="s">
        <v>7489</v>
      </c>
      <c r="J1360" s="894"/>
      <c r="K1360" s="875"/>
    </row>
    <row r="1361" spans="1:11" ht="22.5" customHeight="1">
      <c r="A1361" s="890" t="s">
        <v>8998</v>
      </c>
      <c r="B1361" s="891" t="s">
        <v>8250</v>
      </c>
      <c r="C1361" s="892" t="s">
        <v>7492</v>
      </c>
      <c r="D1361" s="893">
        <v>244830.3</v>
      </c>
      <c r="E1361" s="893"/>
      <c r="F1361" s="893"/>
      <c r="G1361" s="893"/>
      <c r="H1361" s="894">
        <f t="shared" si="21"/>
        <v>0</v>
      </c>
      <c r="I1361" s="892" t="s">
        <v>7489</v>
      </c>
      <c r="J1361" s="894"/>
      <c r="K1361" s="875"/>
    </row>
    <row r="1362" spans="1:11" ht="22.5" customHeight="1">
      <c r="A1362" s="890" t="s">
        <v>8133</v>
      </c>
      <c r="B1362" s="891" t="s">
        <v>8250</v>
      </c>
      <c r="C1362" s="892" t="s">
        <v>7492</v>
      </c>
      <c r="D1362" s="893">
        <v>292208.64000000001</v>
      </c>
      <c r="E1362" s="893"/>
      <c r="F1362" s="893"/>
      <c r="G1362" s="893"/>
      <c r="H1362" s="894">
        <f t="shared" si="21"/>
        <v>0</v>
      </c>
      <c r="I1362" s="892" t="s">
        <v>7489</v>
      </c>
      <c r="J1362" s="894"/>
      <c r="K1362" s="875"/>
    </row>
    <row r="1363" spans="1:11" ht="22.5" customHeight="1">
      <c r="A1363" s="890" t="s">
        <v>8999</v>
      </c>
      <c r="B1363" s="891" t="s">
        <v>8313</v>
      </c>
      <c r="C1363" s="892" t="s">
        <v>7492</v>
      </c>
      <c r="D1363" s="893">
        <v>5600000</v>
      </c>
      <c r="E1363" s="893">
        <v>5600000</v>
      </c>
      <c r="F1363" s="893">
        <v>5370179.29</v>
      </c>
      <c r="G1363" s="893">
        <v>5370179.29</v>
      </c>
      <c r="H1363" s="894">
        <f t="shared" si="21"/>
        <v>95.896058750000009</v>
      </c>
      <c r="I1363" s="892" t="s">
        <v>7489</v>
      </c>
      <c r="J1363" s="894">
        <v>100</v>
      </c>
      <c r="K1363" s="875"/>
    </row>
    <row r="1364" spans="1:11" ht="33.75" customHeight="1">
      <c r="A1364" s="890" t="s">
        <v>9000</v>
      </c>
      <c r="B1364" s="891" t="s">
        <v>8313</v>
      </c>
      <c r="C1364" s="892" t="s">
        <v>7492</v>
      </c>
      <c r="D1364" s="893">
        <v>3543245.32</v>
      </c>
      <c r="E1364" s="893">
        <v>3543245.32</v>
      </c>
      <c r="F1364" s="893">
        <v>3217579.73</v>
      </c>
      <c r="G1364" s="893">
        <v>3217579.73</v>
      </c>
      <c r="H1364" s="894">
        <f t="shared" si="21"/>
        <v>90.808833129284992</v>
      </c>
      <c r="I1364" s="892" t="s">
        <v>7489</v>
      </c>
      <c r="J1364" s="894">
        <v>100</v>
      </c>
      <c r="K1364" s="875"/>
    </row>
    <row r="1365" spans="1:11" ht="33.75" customHeight="1">
      <c r="A1365" s="890" t="s">
        <v>9001</v>
      </c>
      <c r="B1365" s="891" t="s">
        <v>8313</v>
      </c>
      <c r="C1365" s="892" t="s">
        <v>7492</v>
      </c>
      <c r="D1365" s="893">
        <v>4822121.3099999996</v>
      </c>
      <c r="E1365" s="893">
        <v>4822121.3099999996</v>
      </c>
      <c r="F1365" s="893">
        <v>4822121.3099999996</v>
      </c>
      <c r="G1365" s="893">
        <v>4822121.3099999996</v>
      </c>
      <c r="H1365" s="894">
        <f t="shared" si="21"/>
        <v>100</v>
      </c>
      <c r="I1365" s="892" t="s">
        <v>7489</v>
      </c>
      <c r="J1365" s="894">
        <v>100</v>
      </c>
      <c r="K1365" s="875"/>
    </row>
    <row r="1366" spans="1:11" ht="22.5" customHeight="1">
      <c r="A1366" s="890" t="s">
        <v>9002</v>
      </c>
      <c r="B1366" s="891" t="s">
        <v>8313</v>
      </c>
      <c r="C1366" s="892" t="s">
        <v>7492</v>
      </c>
      <c r="D1366" s="893">
        <v>2599906.5299999998</v>
      </c>
      <c r="E1366" s="893">
        <v>2599906.5299999998</v>
      </c>
      <c r="F1366" s="893">
        <v>2599906.5299999998</v>
      </c>
      <c r="G1366" s="893">
        <v>2599906.5299999998</v>
      </c>
      <c r="H1366" s="894">
        <f t="shared" si="21"/>
        <v>100</v>
      </c>
      <c r="I1366" s="892" t="s">
        <v>7489</v>
      </c>
      <c r="J1366" s="894">
        <v>100</v>
      </c>
      <c r="K1366" s="875"/>
    </row>
    <row r="1367" spans="1:11" ht="33.75" customHeight="1">
      <c r="A1367" s="890" t="s">
        <v>9003</v>
      </c>
      <c r="B1367" s="891" t="s">
        <v>8313</v>
      </c>
      <c r="C1367" s="892" t="s">
        <v>7492</v>
      </c>
      <c r="D1367" s="893">
        <v>3595926.34</v>
      </c>
      <c r="E1367" s="893">
        <v>3595926.34</v>
      </c>
      <c r="F1367" s="893">
        <v>3595926.34</v>
      </c>
      <c r="G1367" s="893">
        <v>3595926.34</v>
      </c>
      <c r="H1367" s="894">
        <f t="shared" si="21"/>
        <v>100</v>
      </c>
      <c r="I1367" s="892" t="s">
        <v>7489</v>
      </c>
      <c r="J1367" s="894">
        <v>100</v>
      </c>
      <c r="K1367" s="875"/>
    </row>
    <row r="1368" spans="1:11" ht="22.5" customHeight="1">
      <c r="A1368" s="890" t="s">
        <v>9004</v>
      </c>
      <c r="B1368" s="891" t="s">
        <v>8313</v>
      </c>
      <c r="C1368" s="892" t="s">
        <v>7492</v>
      </c>
      <c r="D1368" s="893">
        <v>791496.84</v>
      </c>
      <c r="E1368" s="893">
        <v>791496.84</v>
      </c>
      <c r="F1368" s="893">
        <v>791496.84</v>
      </c>
      <c r="G1368" s="893">
        <v>791496.84</v>
      </c>
      <c r="H1368" s="894">
        <f t="shared" si="21"/>
        <v>100</v>
      </c>
      <c r="I1368" s="892" t="s">
        <v>7489</v>
      </c>
      <c r="J1368" s="894">
        <v>100</v>
      </c>
      <c r="K1368" s="875"/>
    </row>
    <row r="1369" spans="1:11" ht="22.5" customHeight="1">
      <c r="A1369" s="890" t="s">
        <v>9005</v>
      </c>
      <c r="B1369" s="891" t="s">
        <v>8242</v>
      </c>
      <c r="C1369" s="892" t="s">
        <v>7492</v>
      </c>
      <c r="D1369" s="893">
        <v>7536372.5499999998</v>
      </c>
      <c r="E1369" s="893">
        <v>3391367.65</v>
      </c>
      <c r="F1369" s="893">
        <v>1438535.83</v>
      </c>
      <c r="G1369" s="893">
        <v>1438535.83</v>
      </c>
      <c r="H1369" s="894">
        <f t="shared" si="21"/>
        <v>42.417572450453733</v>
      </c>
      <c r="I1369" s="892" t="s">
        <v>7496</v>
      </c>
      <c r="J1369" s="894">
        <v>42.43</v>
      </c>
      <c r="K1369" s="875"/>
    </row>
    <row r="1370" spans="1:11" ht="22.5" customHeight="1">
      <c r="A1370" s="890" t="s">
        <v>9006</v>
      </c>
      <c r="B1370" s="891" t="s">
        <v>8313</v>
      </c>
      <c r="C1370" s="892" t="s">
        <v>7492</v>
      </c>
      <c r="D1370" s="893">
        <v>1478012.09</v>
      </c>
      <c r="E1370" s="893">
        <v>1478012.09</v>
      </c>
      <c r="F1370" s="893">
        <v>1478012.09</v>
      </c>
      <c r="G1370" s="893">
        <v>1478012.09</v>
      </c>
      <c r="H1370" s="894">
        <f t="shared" si="21"/>
        <v>100</v>
      </c>
      <c r="I1370" s="892" t="s">
        <v>7489</v>
      </c>
      <c r="J1370" s="894">
        <v>100</v>
      </c>
      <c r="K1370" s="875"/>
    </row>
    <row r="1371" spans="1:11" ht="22.5" customHeight="1">
      <c r="A1371" s="890" t="s">
        <v>9007</v>
      </c>
      <c r="B1371" s="891" t="s">
        <v>7733</v>
      </c>
      <c r="C1371" s="892" t="s">
        <v>7492</v>
      </c>
      <c r="D1371" s="893">
        <v>2027666.67</v>
      </c>
      <c r="E1371" s="893"/>
      <c r="F1371" s="893"/>
      <c r="G1371" s="893"/>
      <c r="H1371" s="894">
        <f t="shared" si="21"/>
        <v>0</v>
      </c>
      <c r="I1371" s="892" t="s">
        <v>7489</v>
      </c>
      <c r="J1371" s="894"/>
      <c r="K1371" s="875"/>
    </row>
    <row r="1372" spans="1:11" ht="22.5" customHeight="1">
      <c r="A1372" s="890" t="s">
        <v>9008</v>
      </c>
      <c r="B1372" s="891" t="s">
        <v>7733</v>
      </c>
      <c r="C1372" s="892" t="s">
        <v>7492</v>
      </c>
      <c r="D1372" s="893">
        <v>1621001.74</v>
      </c>
      <c r="E1372" s="893"/>
      <c r="F1372" s="893"/>
      <c r="G1372" s="893"/>
      <c r="H1372" s="894">
        <f t="shared" si="21"/>
        <v>0</v>
      </c>
      <c r="I1372" s="892" t="s">
        <v>7489</v>
      </c>
      <c r="J1372" s="894"/>
      <c r="K1372" s="875"/>
    </row>
    <row r="1373" spans="1:11" ht="33.75" customHeight="1">
      <c r="A1373" s="890" t="s">
        <v>9009</v>
      </c>
      <c r="B1373" s="891" t="s">
        <v>8313</v>
      </c>
      <c r="C1373" s="892" t="s">
        <v>7492</v>
      </c>
      <c r="D1373" s="893">
        <v>5049696.37</v>
      </c>
      <c r="E1373" s="893">
        <v>5049696.37</v>
      </c>
      <c r="F1373" s="893">
        <v>5049696.37</v>
      </c>
      <c r="G1373" s="893">
        <v>5049696.37</v>
      </c>
      <c r="H1373" s="894">
        <f t="shared" si="21"/>
        <v>100</v>
      </c>
      <c r="I1373" s="892" t="s">
        <v>7489</v>
      </c>
      <c r="J1373" s="894">
        <v>100</v>
      </c>
      <c r="K1373" s="875"/>
    </row>
    <row r="1374" spans="1:11" ht="33.75" customHeight="1">
      <c r="A1374" s="890" t="s">
        <v>9010</v>
      </c>
      <c r="B1374" s="891" t="s">
        <v>8313</v>
      </c>
      <c r="C1374" s="892" t="s">
        <v>7492</v>
      </c>
      <c r="D1374" s="893">
        <v>3218268.43</v>
      </c>
      <c r="E1374" s="893">
        <v>3218268.43</v>
      </c>
      <c r="F1374" s="893">
        <v>3218268.43</v>
      </c>
      <c r="G1374" s="893">
        <v>3218268.43</v>
      </c>
      <c r="H1374" s="894">
        <f t="shared" si="21"/>
        <v>100</v>
      </c>
      <c r="I1374" s="892" t="s">
        <v>7489</v>
      </c>
      <c r="J1374" s="894">
        <v>100</v>
      </c>
      <c r="K1374" s="875"/>
    </row>
    <row r="1375" spans="1:11" ht="22.5" customHeight="1">
      <c r="A1375" s="890" t="s">
        <v>9011</v>
      </c>
      <c r="B1375" s="891" t="s">
        <v>7984</v>
      </c>
      <c r="C1375" s="892" t="s">
        <v>7492</v>
      </c>
      <c r="D1375" s="893">
        <v>1897442.44</v>
      </c>
      <c r="E1375" s="893">
        <v>1925446.94</v>
      </c>
      <c r="F1375" s="893">
        <v>1925446.94</v>
      </c>
      <c r="G1375" s="893">
        <v>1925446.94</v>
      </c>
      <c r="H1375" s="894">
        <f t="shared" si="21"/>
        <v>100</v>
      </c>
      <c r="I1375" s="892" t="s">
        <v>7489</v>
      </c>
      <c r="J1375" s="894">
        <v>100</v>
      </c>
      <c r="K1375" s="875"/>
    </row>
    <row r="1376" spans="1:11" ht="22.5" customHeight="1">
      <c r="A1376" s="890" t="s">
        <v>9012</v>
      </c>
      <c r="B1376" s="891" t="s">
        <v>7733</v>
      </c>
      <c r="C1376" s="892" t="s">
        <v>7492</v>
      </c>
      <c r="D1376" s="893">
        <v>2099745.14</v>
      </c>
      <c r="E1376" s="893"/>
      <c r="F1376" s="893"/>
      <c r="G1376" s="893"/>
      <c r="H1376" s="894">
        <f t="shared" si="21"/>
        <v>0</v>
      </c>
      <c r="I1376" s="892" t="s">
        <v>7489</v>
      </c>
      <c r="J1376" s="894"/>
      <c r="K1376" s="875"/>
    </row>
    <row r="1377" spans="1:11" ht="45" customHeight="1">
      <c r="A1377" s="890" t="s">
        <v>9013</v>
      </c>
      <c r="B1377" s="891" t="s">
        <v>8313</v>
      </c>
      <c r="C1377" s="892" t="s">
        <v>7492</v>
      </c>
      <c r="D1377" s="893">
        <v>1500000</v>
      </c>
      <c r="E1377" s="893">
        <v>1500000</v>
      </c>
      <c r="F1377" s="893">
        <v>1500000</v>
      </c>
      <c r="G1377" s="893">
        <v>1500000</v>
      </c>
      <c r="H1377" s="894">
        <f t="shared" si="21"/>
        <v>100</v>
      </c>
      <c r="I1377" s="892" t="s">
        <v>7489</v>
      </c>
      <c r="J1377" s="894">
        <v>100</v>
      </c>
      <c r="K1377" s="875"/>
    </row>
    <row r="1378" spans="1:11" ht="22.5" customHeight="1">
      <c r="A1378" s="890" t="s">
        <v>9014</v>
      </c>
      <c r="B1378" s="891" t="s">
        <v>7733</v>
      </c>
      <c r="C1378" s="892" t="s">
        <v>7492</v>
      </c>
      <c r="D1378" s="893">
        <v>1955588.2</v>
      </c>
      <c r="E1378" s="893"/>
      <c r="F1378" s="893"/>
      <c r="G1378" s="893"/>
      <c r="H1378" s="894">
        <f t="shared" si="21"/>
        <v>0</v>
      </c>
      <c r="I1378" s="892" t="s">
        <v>7489</v>
      </c>
      <c r="J1378" s="894"/>
      <c r="K1378" s="875"/>
    </row>
    <row r="1379" spans="1:11" ht="22.5" customHeight="1">
      <c r="A1379" s="890" t="s">
        <v>9015</v>
      </c>
      <c r="B1379" s="891" t="s">
        <v>9016</v>
      </c>
      <c r="C1379" s="892" t="s">
        <v>7492</v>
      </c>
      <c r="D1379" s="893">
        <v>384393.09</v>
      </c>
      <c r="E1379" s="893">
        <v>384393.09</v>
      </c>
      <c r="F1379" s="893">
        <v>174133.06</v>
      </c>
      <c r="G1379" s="893">
        <v>174133.06</v>
      </c>
      <c r="H1379" s="894">
        <f t="shared" si="21"/>
        <v>45.300777909405184</v>
      </c>
      <c r="I1379" s="892" t="s">
        <v>7489</v>
      </c>
      <c r="J1379" s="894">
        <v>45</v>
      </c>
      <c r="K1379" s="875"/>
    </row>
    <row r="1380" spans="1:11" ht="22.5" customHeight="1">
      <c r="A1380" s="890" t="s">
        <v>9017</v>
      </c>
      <c r="B1380" s="891" t="s">
        <v>9016</v>
      </c>
      <c r="C1380" s="892" t="s">
        <v>7492</v>
      </c>
      <c r="D1380" s="893">
        <v>105684.79</v>
      </c>
      <c r="E1380" s="893">
        <v>105684.79</v>
      </c>
      <c r="F1380" s="893">
        <v>105684.79</v>
      </c>
      <c r="G1380" s="893">
        <v>105684.79</v>
      </c>
      <c r="H1380" s="894">
        <f t="shared" si="21"/>
        <v>100</v>
      </c>
      <c r="I1380" s="892" t="s">
        <v>7489</v>
      </c>
      <c r="J1380" s="894">
        <v>100</v>
      </c>
      <c r="K1380" s="875"/>
    </row>
    <row r="1381" spans="1:11" ht="11.25" customHeight="1">
      <c r="A1381" s="890" t="s">
        <v>9018</v>
      </c>
      <c r="B1381" s="891" t="s">
        <v>9019</v>
      </c>
      <c r="C1381" s="892" t="s">
        <v>7492</v>
      </c>
      <c r="D1381" s="893">
        <v>580000</v>
      </c>
      <c r="E1381" s="893">
        <v>580000</v>
      </c>
      <c r="F1381" s="893">
        <v>580000</v>
      </c>
      <c r="G1381" s="893">
        <v>580000</v>
      </c>
      <c r="H1381" s="894">
        <f t="shared" si="21"/>
        <v>100</v>
      </c>
      <c r="I1381" s="892" t="s">
        <v>7489</v>
      </c>
      <c r="J1381" s="894">
        <v>100</v>
      </c>
      <c r="K1381" s="875"/>
    </row>
    <row r="1382" spans="1:11" ht="22.5" customHeight="1">
      <c r="A1382" s="890" t="s">
        <v>8622</v>
      </c>
      <c r="B1382" s="891" t="s">
        <v>8158</v>
      </c>
      <c r="C1382" s="892" t="s">
        <v>7492</v>
      </c>
      <c r="D1382" s="893">
        <v>290793.78999999998</v>
      </c>
      <c r="E1382" s="893">
        <v>290793.78999999998</v>
      </c>
      <c r="F1382" s="893">
        <v>290793.78999999998</v>
      </c>
      <c r="G1382" s="893">
        <v>290793.78999999998</v>
      </c>
      <c r="H1382" s="894">
        <f t="shared" si="21"/>
        <v>100</v>
      </c>
      <c r="I1382" s="892" t="s">
        <v>7489</v>
      </c>
      <c r="J1382" s="894">
        <v>100</v>
      </c>
      <c r="K1382" s="875"/>
    </row>
    <row r="1383" spans="1:11" ht="22.5" customHeight="1">
      <c r="A1383" s="890" t="s">
        <v>9020</v>
      </c>
      <c r="B1383" s="891" t="s">
        <v>8158</v>
      </c>
      <c r="C1383" s="892" t="s">
        <v>7492</v>
      </c>
      <c r="D1383" s="893">
        <v>436953.75</v>
      </c>
      <c r="E1383" s="893">
        <v>436953.75</v>
      </c>
      <c r="F1383" s="893">
        <v>436953.75</v>
      </c>
      <c r="G1383" s="893">
        <v>435953.75</v>
      </c>
      <c r="H1383" s="894">
        <f t="shared" si="21"/>
        <v>100</v>
      </c>
      <c r="I1383" s="892" t="s">
        <v>7489</v>
      </c>
      <c r="J1383" s="894">
        <v>100</v>
      </c>
      <c r="K1383" s="875"/>
    </row>
    <row r="1384" spans="1:11" ht="22.5" customHeight="1">
      <c r="A1384" s="890" t="s">
        <v>8625</v>
      </c>
      <c r="B1384" s="891" t="s">
        <v>8158</v>
      </c>
      <c r="C1384" s="892" t="s">
        <v>7492</v>
      </c>
      <c r="D1384" s="893">
        <v>402494.46</v>
      </c>
      <c r="E1384" s="893">
        <v>402494.46</v>
      </c>
      <c r="F1384" s="893">
        <v>402494.46</v>
      </c>
      <c r="G1384" s="893">
        <v>402494.46</v>
      </c>
      <c r="H1384" s="894">
        <f t="shared" si="21"/>
        <v>100</v>
      </c>
      <c r="I1384" s="892" t="s">
        <v>7489</v>
      </c>
      <c r="J1384" s="894">
        <v>100</v>
      </c>
      <c r="K1384" s="875"/>
    </row>
    <row r="1385" spans="1:11" ht="45" customHeight="1">
      <c r="A1385" s="890" t="s">
        <v>9021</v>
      </c>
      <c r="B1385" s="891" t="s">
        <v>8993</v>
      </c>
      <c r="C1385" s="892" t="s">
        <v>7492</v>
      </c>
      <c r="D1385" s="893">
        <v>2000000</v>
      </c>
      <c r="E1385" s="893"/>
      <c r="F1385" s="893"/>
      <c r="G1385" s="893"/>
      <c r="H1385" s="894">
        <f t="shared" si="21"/>
        <v>0</v>
      </c>
      <c r="I1385" s="892" t="s">
        <v>7527</v>
      </c>
      <c r="J1385" s="894"/>
      <c r="K1385" s="875"/>
    </row>
    <row r="1386" spans="1:11" ht="22.5" customHeight="1">
      <c r="A1386" s="890" t="s">
        <v>9022</v>
      </c>
      <c r="B1386" s="891" t="s">
        <v>8158</v>
      </c>
      <c r="C1386" s="892" t="s">
        <v>7492</v>
      </c>
      <c r="D1386" s="893">
        <v>119268.15</v>
      </c>
      <c r="E1386" s="893">
        <v>119268.15</v>
      </c>
      <c r="F1386" s="893">
        <v>119268.15</v>
      </c>
      <c r="G1386" s="893">
        <v>119268.15</v>
      </c>
      <c r="H1386" s="894">
        <f t="shared" si="21"/>
        <v>100</v>
      </c>
      <c r="I1386" s="892" t="s">
        <v>7489</v>
      </c>
      <c r="J1386" s="894">
        <v>100</v>
      </c>
      <c r="K1386" s="875"/>
    </row>
    <row r="1387" spans="1:11" ht="56.25" customHeight="1">
      <c r="A1387" s="890" t="s">
        <v>9023</v>
      </c>
      <c r="B1387" s="891" t="s">
        <v>8993</v>
      </c>
      <c r="C1387" s="892" t="s">
        <v>7492</v>
      </c>
      <c r="D1387" s="893">
        <v>6000000</v>
      </c>
      <c r="E1387" s="893"/>
      <c r="F1387" s="893"/>
      <c r="G1387" s="893"/>
      <c r="H1387" s="894">
        <f t="shared" si="21"/>
        <v>0</v>
      </c>
      <c r="I1387" s="892" t="s">
        <v>7527</v>
      </c>
      <c r="J1387" s="894"/>
      <c r="K1387" s="875"/>
    </row>
    <row r="1388" spans="1:11" ht="22.5" customHeight="1">
      <c r="A1388" s="890" t="s">
        <v>9024</v>
      </c>
      <c r="B1388" s="891" t="s">
        <v>8313</v>
      </c>
      <c r="C1388" s="892" t="s">
        <v>7492</v>
      </c>
      <c r="D1388" s="893">
        <v>140000000</v>
      </c>
      <c r="E1388" s="893">
        <v>140000000</v>
      </c>
      <c r="F1388" s="893">
        <v>55552000</v>
      </c>
      <c r="G1388" s="893">
        <v>0</v>
      </c>
      <c r="H1388" s="894">
        <f t="shared" si="21"/>
        <v>39.68</v>
      </c>
      <c r="I1388" s="892" t="s">
        <v>7489</v>
      </c>
      <c r="J1388" s="894">
        <v>20</v>
      </c>
      <c r="K1388" s="875"/>
    </row>
    <row r="1389" spans="1:11" ht="22.5" customHeight="1">
      <c r="A1389" s="890" t="s">
        <v>9025</v>
      </c>
      <c r="B1389" s="891" t="s">
        <v>8158</v>
      </c>
      <c r="C1389" s="892" t="s">
        <v>7492</v>
      </c>
      <c r="D1389" s="893">
        <v>39996.400000000001</v>
      </c>
      <c r="E1389" s="893">
        <v>39996.400000000001</v>
      </c>
      <c r="F1389" s="893">
        <v>39996.400000000001</v>
      </c>
      <c r="G1389" s="893">
        <v>39996.400000000001</v>
      </c>
      <c r="H1389" s="894">
        <f t="shared" si="21"/>
        <v>100</v>
      </c>
      <c r="I1389" s="892" t="s">
        <v>7489</v>
      </c>
      <c r="J1389" s="894">
        <v>100</v>
      </c>
      <c r="K1389" s="875"/>
    </row>
    <row r="1390" spans="1:11" ht="22.5" customHeight="1">
      <c r="A1390" s="890" t="s">
        <v>9026</v>
      </c>
      <c r="B1390" s="891" t="s">
        <v>7884</v>
      </c>
      <c r="C1390" s="892" t="s">
        <v>7499</v>
      </c>
      <c r="D1390" s="893">
        <v>2963344.94</v>
      </c>
      <c r="E1390" s="893">
        <v>2963344.94</v>
      </c>
      <c r="F1390" s="893">
        <v>2963344.94</v>
      </c>
      <c r="G1390" s="893">
        <v>2963344.94</v>
      </c>
      <c r="H1390" s="894">
        <f t="shared" si="21"/>
        <v>100</v>
      </c>
      <c r="I1390" s="892" t="s">
        <v>7489</v>
      </c>
      <c r="J1390" s="894">
        <v>100</v>
      </c>
      <c r="K1390" s="875"/>
    </row>
    <row r="1391" spans="1:11" ht="22.5" customHeight="1">
      <c r="A1391" s="890" t="s">
        <v>9027</v>
      </c>
      <c r="B1391" s="891" t="s">
        <v>8158</v>
      </c>
      <c r="C1391" s="892" t="s">
        <v>7492</v>
      </c>
      <c r="D1391" s="893">
        <v>119268.15</v>
      </c>
      <c r="E1391" s="893">
        <v>119268.15</v>
      </c>
      <c r="F1391" s="893">
        <v>119268.15</v>
      </c>
      <c r="G1391" s="893">
        <v>119268.15</v>
      </c>
      <c r="H1391" s="894">
        <f t="shared" si="21"/>
        <v>100</v>
      </c>
      <c r="I1391" s="892" t="s">
        <v>7489</v>
      </c>
      <c r="J1391" s="894">
        <v>100</v>
      </c>
      <c r="K1391" s="875"/>
    </row>
    <row r="1392" spans="1:11" ht="22.5" customHeight="1">
      <c r="A1392" s="890" t="s">
        <v>8044</v>
      </c>
      <c r="B1392" s="891" t="s">
        <v>8158</v>
      </c>
      <c r="C1392" s="892" t="s">
        <v>7492</v>
      </c>
      <c r="D1392" s="893">
        <v>477072.58</v>
      </c>
      <c r="E1392" s="893">
        <v>477072.58</v>
      </c>
      <c r="F1392" s="893">
        <v>477072.58</v>
      </c>
      <c r="G1392" s="893">
        <v>477072.58</v>
      </c>
      <c r="H1392" s="894">
        <f t="shared" si="21"/>
        <v>100</v>
      </c>
      <c r="I1392" s="892" t="s">
        <v>7489</v>
      </c>
      <c r="J1392" s="894">
        <v>100</v>
      </c>
      <c r="K1392" s="875"/>
    </row>
    <row r="1393" spans="1:11" ht="22.5" customHeight="1">
      <c r="A1393" s="890" t="s">
        <v>9028</v>
      </c>
      <c r="B1393" s="891" t="s">
        <v>8158</v>
      </c>
      <c r="C1393" s="892" t="s">
        <v>7492</v>
      </c>
      <c r="D1393" s="893">
        <v>207169.03</v>
      </c>
      <c r="E1393" s="893">
        <v>207169.03</v>
      </c>
      <c r="F1393" s="893">
        <v>207169.03</v>
      </c>
      <c r="G1393" s="893">
        <v>207169.03</v>
      </c>
      <c r="H1393" s="894">
        <f t="shared" si="21"/>
        <v>100</v>
      </c>
      <c r="I1393" s="892" t="s">
        <v>7489</v>
      </c>
      <c r="J1393" s="894">
        <v>100</v>
      </c>
      <c r="K1393" s="875"/>
    </row>
    <row r="1394" spans="1:11" ht="22.5" customHeight="1">
      <c r="A1394" s="890" t="s">
        <v>9029</v>
      </c>
      <c r="B1394" s="891" t="s">
        <v>8158</v>
      </c>
      <c r="C1394" s="892" t="s">
        <v>7492</v>
      </c>
      <c r="D1394" s="893">
        <v>275000</v>
      </c>
      <c r="E1394" s="893">
        <v>275000</v>
      </c>
      <c r="F1394" s="893">
        <v>275000</v>
      </c>
      <c r="G1394" s="893">
        <v>275000</v>
      </c>
      <c r="H1394" s="894">
        <f t="shared" si="21"/>
        <v>100</v>
      </c>
      <c r="I1394" s="892" t="s">
        <v>7489</v>
      </c>
      <c r="J1394" s="894">
        <v>100</v>
      </c>
      <c r="K1394" s="875"/>
    </row>
    <row r="1395" spans="1:11" ht="22.5" customHeight="1">
      <c r="A1395" s="890" t="s">
        <v>9030</v>
      </c>
      <c r="B1395" s="891" t="s">
        <v>8158</v>
      </c>
      <c r="C1395" s="892" t="s">
        <v>7492</v>
      </c>
      <c r="D1395" s="893">
        <v>399067.19</v>
      </c>
      <c r="E1395" s="893">
        <v>399067.19</v>
      </c>
      <c r="F1395" s="893">
        <v>399067.19</v>
      </c>
      <c r="G1395" s="893">
        <v>399067.19</v>
      </c>
      <c r="H1395" s="894">
        <f t="shared" si="21"/>
        <v>100</v>
      </c>
      <c r="I1395" s="892" t="s">
        <v>7489</v>
      </c>
      <c r="J1395" s="894">
        <v>100</v>
      </c>
      <c r="K1395" s="875"/>
    </row>
    <row r="1396" spans="1:11" ht="22.5" customHeight="1">
      <c r="A1396" s="890" t="s">
        <v>9031</v>
      </c>
      <c r="B1396" s="891" t="s">
        <v>8158</v>
      </c>
      <c r="C1396" s="892" t="s">
        <v>7492</v>
      </c>
      <c r="D1396" s="893">
        <v>338565.72</v>
      </c>
      <c r="E1396" s="893">
        <v>338565.72</v>
      </c>
      <c r="F1396" s="893">
        <v>338565.72</v>
      </c>
      <c r="G1396" s="893">
        <v>338565.72</v>
      </c>
      <c r="H1396" s="894">
        <f t="shared" si="21"/>
        <v>100</v>
      </c>
      <c r="I1396" s="892" t="s">
        <v>7489</v>
      </c>
      <c r="J1396" s="894">
        <v>100</v>
      </c>
      <c r="K1396" s="875"/>
    </row>
    <row r="1397" spans="1:11" ht="33.75" customHeight="1">
      <c r="A1397" s="890" t="s">
        <v>9032</v>
      </c>
      <c r="B1397" s="891" t="s">
        <v>8053</v>
      </c>
      <c r="C1397" s="892" t="s">
        <v>7499</v>
      </c>
      <c r="D1397" s="893">
        <v>120000</v>
      </c>
      <c r="E1397" s="893">
        <v>30000</v>
      </c>
      <c r="F1397" s="893">
        <v>10998.51</v>
      </c>
      <c r="G1397" s="893">
        <v>10998.51</v>
      </c>
      <c r="H1397" s="894">
        <f t="shared" si="21"/>
        <v>36.661700000000003</v>
      </c>
      <c r="I1397" s="892" t="s">
        <v>7489</v>
      </c>
      <c r="J1397" s="894">
        <v>95</v>
      </c>
      <c r="K1397" s="875"/>
    </row>
    <row r="1398" spans="1:11" ht="22.5" customHeight="1">
      <c r="A1398" s="890" t="s">
        <v>9033</v>
      </c>
      <c r="B1398" s="891" t="s">
        <v>8158</v>
      </c>
      <c r="C1398" s="892" t="s">
        <v>7492</v>
      </c>
      <c r="D1398" s="893">
        <v>481938.16</v>
      </c>
      <c r="E1398" s="893">
        <v>481938.16</v>
      </c>
      <c r="F1398" s="893">
        <v>481938.16</v>
      </c>
      <c r="G1398" s="893">
        <v>481938.16</v>
      </c>
      <c r="H1398" s="894">
        <f t="shared" si="21"/>
        <v>100</v>
      </c>
      <c r="I1398" s="892" t="s">
        <v>7489</v>
      </c>
      <c r="J1398" s="894">
        <v>100</v>
      </c>
      <c r="K1398" s="875"/>
    </row>
    <row r="1399" spans="1:11" ht="22.5" customHeight="1">
      <c r="A1399" s="890" t="s">
        <v>8193</v>
      </c>
      <c r="B1399" s="891" t="s">
        <v>8158</v>
      </c>
      <c r="C1399" s="892" t="s">
        <v>7492</v>
      </c>
      <c r="D1399" s="893">
        <v>2627977.0699999998</v>
      </c>
      <c r="E1399" s="893"/>
      <c r="F1399" s="893"/>
      <c r="G1399" s="893"/>
      <c r="H1399" s="894">
        <f t="shared" si="21"/>
        <v>0</v>
      </c>
      <c r="I1399" s="892" t="s">
        <v>7489</v>
      </c>
      <c r="J1399" s="894"/>
      <c r="K1399" s="875"/>
    </row>
    <row r="1400" spans="1:11" ht="22.5" customHeight="1">
      <c r="A1400" s="890" t="s">
        <v>9034</v>
      </c>
      <c r="B1400" s="891" t="s">
        <v>8158</v>
      </c>
      <c r="C1400" s="892" t="s">
        <v>7492</v>
      </c>
      <c r="D1400" s="893">
        <v>575000</v>
      </c>
      <c r="E1400" s="893">
        <v>575000</v>
      </c>
      <c r="F1400" s="893">
        <v>575000</v>
      </c>
      <c r="G1400" s="893">
        <v>575000</v>
      </c>
      <c r="H1400" s="894">
        <f t="shared" si="21"/>
        <v>100</v>
      </c>
      <c r="I1400" s="892" t="s">
        <v>7489</v>
      </c>
      <c r="J1400" s="894">
        <v>100</v>
      </c>
      <c r="K1400" s="875"/>
    </row>
    <row r="1401" spans="1:11" ht="22.5" customHeight="1">
      <c r="A1401" s="890" t="s">
        <v>9035</v>
      </c>
      <c r="B1401" s="891" t="s">
        <v>8158</v>
      </c>
      <c r="C1401" s="892" t="s">
        <v>7492</v>
      </c>
      <c r="D1401" s="893">
        <v>278000</v>
      </c>
      <c r="E1401" s="893">
        <v>278000</v>
      </c>
      <c r="F1401" s="893">
        <v>278000</v>
      </c>
      <c r="G1401" s="893">
        <v>278000</v>
      </c>
      <c r="H1401" s="894">
        <f t="shared" si="21"/>
        <v>100</v>
      </c>
      <c r="I1401" s="892" t="s">
        <v>7489</v>
      </c>
      <c r="J1401" s="894">
        <v>100</v>
      </c>
      <c r="K1401" s="875"/>
    </row>
    <row r="1402" spans="1:11" ht="22.5" customHeight="1">
      <c r="A1402" s="890" t="s">
        <v>8193</v>
      </c>
      <c r="B1402" s="891" t="s">
        <v>8158</v>
      </c>
      <c r="C1402" s="892" t="s">
        <v>7492</v>
      </c>
      <c r="D1402" s="893">
        <v>1338475.25</v>
      </c>
      <c r="E1402" s="893">
        <v>1338475.25</v>
      </c>
      <c r="F1402" s="893">
        <v>1338475.25</v>
      </c>
      <c r="G1402" s="893">
        <v>1338475.25</v>
      </c>
      <c r="H1402" s="894">
        <f t="shared" si="21"/>
        <v>100</v>
      </c>
      <c r="I1402" s="892" t="s">
        <v>7489</v>
      </c>
      <c r="J1402" s="894">
        <v>100</v>
      </c>
      <c r="K1402" s="875"/>
    </row>
    <row r="1403" spans="1:11" ht="22.5" customHeight="1">
      <c r="A1403" s="890" t="s">
        <v>9036</v>
      </c>
      <c r="B1403" s="891" t="s">
        <v>8244</v>
      </c>
      <c r="C1403" s="892" t="s">
        <v>7492</v>
      </c>
      <c r="D1403" s="893">
        <v>35000000</v>
      </c>
      <c r="E1403" s="893">
        <v>35000000</v>
      </c>
      <c r="F1403" s="893">
        <v>0</v>
      </c>
      <c r="G1403" s="893">
        <v>0</v>
      </c>
      <c r="H1403" s="894">
        <f t="shared" si="21"/>
        <v>0</v>
      </c>
      <c r="I1403" s="892" t="s">
        <v>7524</v>
      </c>
      <c r="J1403" s="894">
        <v>0</v>
      </c>
      <c r="K1403" s="875"/>
    </row>
    <row r="1404" spans="1:11" ht="22.5" customHeight="1">
      <c r="A1404" s="890" t="s">
        <v>8310</v>
      </c>
      <c r="B1404" s="891" t="s">
        <v>8158</v>
      </c>
      <c r="C1404" s="892" t="s">
        <v>7492</v>
      </c>
      <c r="D1404" s="893">
        <v>899995.85</v>
      </c>
      <c r="E1404" s="893">
        <v>899995.85</v>
      </c>
      <c r="F1404" s="893">
        <v>899995.85</v>
      </c>
      <c r="G1404" s="893">
        <v>899995.85</v>
      </c>
      <c r="H1404" s="894">
        <f t="shared" si="21"/>
        <v>100</v>
      </c>
      <c r="I1404" s="892" t="s">
        <v>7489</v>
      </c>
      <c r="J1404" s="894">
        <v>100</v>
      </c>
      <c r="K1404" s="875"/>
    </row>
    <row r="1405" spans="1:11" ht="22.5" customHeight="1">
      <c r="A1405" s="890" t="s">
        <v>9037</v>
      </c>
      <c r="B1405" s="891" t="s">
        <v>8244</v>
      </c>
      <c r="C1405" s="892" t="s">
        <v>7492</v>
      </c>
      <c r="D1405" s="893">
        <v>2000000</v>
      </c>
      <c r="E1405" s="893">
        <v>2000000</v>
      </c>
      <c r="F1405" s="893">
        <v>1550409.76</v>
      </c>
      <c r="G1405" s="893">
        <v>1550409.76</v>
      </c>
      <c r="H1405" s="894">
        <f t="shared" si="21"/>
        <v>77.520488</v>
      </c>
      <c r="I1405" s="892" t="s">
        <v>7543</v>
      </c>
      <c r="J1405" s="894">
        <v>77.52</v>
      </c>
      <c r="K1405" s="875"/>
    </row>
    <row r="1406" spans="1:11" ht="22.5" customHeight="1">
      <c r="A1406" s="890" t="s">
        <v>9038</v>
      </c>
      <c r="B1406" s="891" t="s">
        <v>8158</v>
      </c>
      <c r="C1406" s="892" t="s">
        <v>7492</v>
      </c>
      <c r="D1406" s="893">
        <v>1188076.6599999999</v>
      </c>
      <c r="E1406" s="893">
        <v>1188076.6599999999</v>
      </c>
      <c r="F1406" s="893">
        <v>1188076.6599999999</v>
      </c>
      <c r="G1406" s="893">
        <v>1188076.6599999999</v>
      </c>
      <c r="H1406" s="894">
        <f t="shared" si="21"/>
        <v>100</v>
      </c>
      <c r="I1406" s="892" t="s">
        <v>7489</v>
      </c>
      <c r="J1406" s="894">
        <v>100</v>
      </c>
      <c r="K1406" s="875"/>
    </row>
    <row r="1407" spans="1:11" ht="33.75" customHeight="1">
      <c r="A1407" s="890" t="s">
        <v>9039</v>
      </c>
      <c r="B1407" s="891" t="s">
        <v>7495</v>
      </c>
      <c r="C1407" s="892" t="s">
        <v>7492</v>
      </c>
      <c r="D1407" s="893">
        <v>9773280.9399999995</v>
      </c>
      <c r="E1407" s="893">
        <v>9773280.9399999995</v>
      </c>
      <c r="F1407" s="893">
        <v>6382822.7800000003</v>
      </c>
      <c r="G1407" s="893">
        <v>6382822.7800000003</v>
      </c>
      <c r="H1407" s="894">
        <f t="shared" si="21"/>
        <v>65.308905158721458</v>
      </c>
      <c r="I1407" s="892" t="s">
        <v>7496</v>
      </c>
      <c r="J1407" s="894">
        <v>100</v>
      </c>
      <c r="K1407" s="875"/>
    </row>
    <row r="1408" spans="1:11" ht="22.5" customHeight="1">
      <c r="A1408" s="890" t="s">
        <v>9038</v>
      </c>
      <c r="B1408" s="891" t="s">
        <v>8158</v>
      </c>
      <c r="C1408" s="892" t="s">
        <v>7492</v>
      </c>
      <c r="D1408" s="893">
        <v>396025.55</v>
      </c>
      <c r="E1408" s="893">
        <v>396025.55</v>
      </c>
      <c r="F1408" s="893">
        <v>396025.55</v>
      </c>
      <c r="G1408" s="893">
        <v>396025.55</v>
      </c>
      <c r="H1408" s="894">
        <f t="shared" si="21"/>
        <v>100</v>
      </c>
      <c r="I1408" s="892" t="s">
        <v>7489</v>
      </c>
      <c r="J1408" s="894">
        <v>100</v>
      </c>
      <c r="K1408" s="875"/>
    </row>
    <row r="1409" spans="1:11" ht="22.5" customHeight="1">
      <c r="A1409" s="890" t="s">
        <v>8353</v>
      </c>
      <c r="B1409" s="891" t="s">
        <v>8244</v>
      </c>
      <c r="C1409" s="892" t="s">
        <v>7492</v>
      </c>
      <c r="D1409" s="893">
        <v>7000000</v>
      </c>
      <c r="E1409" s="893">
        <v>7000000</v>
      </c>
      <c r="F1409" s="893">
        <v>0</v>
      </c>
      <c r="G1409" s="893">
        <v>0</v>
      </c>
      <c r="H1409" s="894">
        <f t="shared" si="21"/>
        <v>0</v>
      </c>
      <c r="I1409" s="892" t="s">
        <v>7489</v>
      </c>
      <c r="J1409" s="894">
        <v>0</v>
      </c>
      <c r="K1409" s="875"/>
    </row>
    <row r="1410" spans="1:11" ht="22.5" customHeight="1">
      <c r="A1410" s="890" t="s">
        <v>9040</v>
      </c>
      <c r="B1410" s="891" t="s">
        <v>9041</v>
      </c>
      <c r="C1410" s="892" t="s">
        <v>7492</v>
      </c>
      <c r="D1410" s="893">
        <v>511545.08</v>
      </c>
      <c r="E1410" s="893">
        <v>671651.27</v>
      </c>
      <c r="F1410" s="893">
        <v>671651.27</v>
      </c>
      <c r="G1410" s="893">
        <v>671651.27</v>
      </c>
      <c r="H1410" s="894">
        <f t="shared" si="21"/>
        <v>100</v>
      </c>
      <c r="I1410" s="892" t="s">
        <v>7489</v>
      </c>
      <c r="J1410" s="894">
        <v>100</v>
      </c>
      <c r="K1410" s="875"/>
    </row>
    <row r="1411" spans="1:11" ht="22.5" customHeight="1">
      <c r="A1411" s="890" t="s">
        <v>9042</v>
      </c>
      <c r="B1411" s="891" t="s">
        <v>8158</v>
      </c>
      <c r="C1411" s="892" t="s">
        <v>7492</v>
      </c>
      <c r="D1411" s="893">
        <v>1000000</v>
      </c>
      <c r="E1411" s="893">
        <v>1000000</v>
      </c>
      <c r="F1411" s="893">
        <v>1000000</v>
      </c>
      <c r="G1411" s="893">
        <v>1000000</v>
      </c>
      <c r="H1411" s="894">
        <f t="shared" si="21"/>
        <v>100</v>
      </c>
      <c r="I1411" s="892" t="s">
        <v>7489</v>
      </c>
      <c r="J1411" s="894">
        <v>100</v>
      </c>
      <c r="K1411" s="875"/>
    </row>
    <row r="1412" spans="1:11" ht="33.75" customHeight="1">
      <c r="A1412" s="890" t="s">
        <v>9043</v>
      </c>
      <c r="B1412" s="891" t="s">
        <v>8244</v>
      </c>
      <c r="C1412" s="892" t="s">
        <v>7492</v>
      </c>
      <c r="D1412" s="893">
        <v>11500000</v>
      </c>
      <c r="E1412" s="893">
        <v>11500000</v>
      </c>
      <c r="F1412" s="893">
        <v>3658180.06</v>
      </c>
      <c r="G1412" s="893">
        <v>3658180.06</v>
      </c>
      <c r="H1412" s="894">
        <f t="shared" ref="H1412:H1475" si="22">IF(ISERROR(F1412/E1412),0,((F1412/E1412)*100))</f>
        <v>31.810261391304351</v>
      </c>
      <c r="I1412" s="892" t="s">
        <v>7541</v>
      </c>
      <c r="J1412" s="894">
        <v>31.81</v>
      </c>
      <c r="K1412" s="875"/>
    </row>
    <row r="1413" spans="1:11" ht="22.5" customHeight="1">
      <c r="A1413" s="890" t="s">
        <v>9044</v>
      </c>
      <c r="B1413" s="891" t="s">
        <v>8158</v>
      </c>
      <c r="C1413" s="892" t="s">
        <v>7492</v>
      </c>
      <c r="D1413" s="893">
        <v>1300000</v>
      </c>
      <c r="E1413" s="893">
        <v>1300000</v>
      </c>
      <c r="F1413" s="893">
        <v>1300000</v>
      </c>
      <c r="G1413" s="893">
        <v>1300000</v>
      </c>
      <c r="H1413" s="894">
        <f t="shared" si="22"/>
        <v>100</v>
      </c>
      <c r="I1413" s="892" t="s">
        <v>7489</v>
      </c>
      <c r="J1413" s="894">
        <v>100</v>
      </c>
      <c r="K1413" s="875"/>
    </row>
    <row r="1414" spans="1:11" ht="22.5" customHeight="1">
      <c r="A1414" s="890" t="s">
        <v>9045</v>
      </c>
      <c r="B1414" s="891" t="s">
        <v>8158</v>
      </c>
      <c r="C1414" s="892" t="s">
        <v>7492</v>
      </c>
      <c r="D1414" s="893">
        <v>1195000</v>
      </c>
      <c r="E1414" s="893">
        <v>1195000</v>
      </c>
      <c r="F1414" s="893">
        <v>1195000</v>
      </c>
      <c r="G1414" s="893">
        <v>1195000</v>
      </c>
      <c r="H1414" s="894">
        <f t="shared" si="22"/>
        <v>100</v>
      </c>
      <c r="I1414" s="892" t="s">
        <v>7489</v>
      </c>
      <c r="J1414" s="894">
        <v>100</v>
      </c>
      <c r="K1414" s="875"/>
    </row>
    <row r="1415" spans="1:11" ht="22.5" customHeight="1">
      <c r="A1415" s="890" t="s">
        <v>9046</v>
      </c>
      <c r="B1415" s="891" t="s">
        <v>8158</v>
      </c>
      <c r="C1415" s="892" t="s">
        <v>7492</v>
      </c>
      <c r="D1415" s="893">
        <v>1000000</v>
      </c>
      <c r="E1415" s="893">
        <v>1000000</v>
      </c>
      <c r="F1415" s="893">
        <v>1000000</v>
      </c>
      <c r="G1415" s="893">
        <v>1000000</v>
      </c>
      <c r="H1415" s="894">
        <f t="shared" si="22"/>
        <v>100</v>
      </c>
      <c r="I1415" s="892" t="s">
        <v>7489</v>
      </c>
      <c r="J1415" s="894">
        <v>100</v>
      </c>
      <c r="K1415" s="875"/>
    </row>
    <row r="1416" spans="1:11" ht="22.5" customHeight="1">
      <c r="A1416" s="890" t="s">
        <v>9047</v>
      </c>
      <c r="B1416" s="891" t="s">
        <v>8328</v>
      </c>
      <c r="C1416" s="892" t="s">
        <v>7492</v>
      </c>
      <c r="D1416" s="893">
        <v>1201288.72</v>
      </c>
      <c r="E1416" s="893">
        <v>1201288.72</v>
      </c>
      <c r="F1416" s="893">
        <v>1201288.72</v>
      </c>
      <c r="G1416" s="893">
        <v>1201288.72</v>
      </c>
      <c r="H1416" s="894">
        <f t="shared" si="22"/>
        <v>100</v>
      </c>
      <c r="I1416" s="892" t="s">
        <v>7489</v>
      </c>
      <c r="J1416" s="894">
        <v>100</v>
      </c>
      <c r="K1416" s="875"/>
    </row>
    <row r="1417" spans="1:11" ht="22.5" customHeight="1">
      <c r="A1417" s="890" t="s">
        <v>9048</v>
      </c>
      <c r="B1417" s="891" t="s">
        <v>8158</v>
      </c>
      <c r="C1417" s="892" t="s">
        <v>7492</v>
      </c>
      <c r="D1417" s="893">
        <v>1550000</v>
      </c>
      <c r="E1417" s="893">
        <v>1550000</v>
      </c>
      <c r="F1417" s="893">
        <v>1550000</v>
      </c>
      <c r="G1417" s="893">
        <v>1550000</v>
      </c>
      <c r="H1417" s="894">
        <f t="shared" si="22"/>
        <v>100</v>
      </c>
      <c r="I1417" s="892" t="s">
        <v>7489</v>
      </c>
      <c r="J1417" s="894">
        <v>100</v>
      </c>
      <c r="K1417" s="875"/>
    </row>
    <row r="1418" spans="1:11" ht="22.5" customHeight="1">
      <c r="A1418" s="890" t="s">
        <v>9049</v>
      </c>
      <c r="B1418" s="891" t="s">
        <v>8328</v>
      </c>
      <c r="C1418" s="892" t="s">
        <v>7492</v>
      </c>
      <c r="D1418" s="893">
        <v>107715.74</v>
      </c>
      <c r="E1418" s="893">
        <v>107715.74</v>
      </c>
      <c r="F1418" s="893">
        <v>107715.74</v>
      </c>
      <c r="G1418" s="893">
        <v>107715.74</v>
      </c>
      <c r="H1418" s="894">
        <f t="shared" si="22"/>
        <v>100</v>
      </c>
      <c r="I1418" s="892" t="s">
        <v>7489</v>
      </c>
      <c r="J1418" s="894">
        <v>100</v>
      </c>
      <c r="K1418" s="875"/>
    </row>
    <row r="1419" spans="1:11" ht="22.5" customHeight="1">
      <c r="A1419" s="890" t="s">
        <v>8622</v>
      </c>
      <c r="B1419" s="891" t="s">
        <v>8158</v>
      </c>
      <c r="C1419" s="892" t="s">
        <v>7492</v>
      </c>
      <c r="D1419" s="893">
        <v>780000</v>
      </c>
      <c r="E1419" s="893">
        <v>780000</v>
      </c>
      <c r="F1419" s="893">
        <v>780000</v>
      </c>
      <c r="G1419" s="893">
        <v>780000</v>
      </c>
      <c r="H1419" s="894">
        <f t="shared" si="22"/>
        <v>100</v>
      </c>
      <c r="I1419" s="892" t="s">
        <v>7489</v>
      </c>
      <c r="J1419" s="894">
        <v>100</v>
      </c>
      <c r="K1419" s="875"/>
    </row>
    <row r="1420" spans="1:11" ht="22.5" customHeight="1">
      <c r="A1420" s="890" t="s">
        <v>9050</v>
      </c>
      <c r="B1420" s="891" t="s">
        <v>8158</v>
      </c>
      <c r="C1420" s="892" t="s">
        <v>7492</v>
      </c>
      <c r="D1420" s="893">
        <v>322205</v>
      </c>
      <c r="E1420" s="893">
        <v>322205</v>
      </c>
      <c r="F1420" s="893">
        <v>322205</v>
      </c>
      <c r="G1420" s="893">
        <v>322205</v>
      </c>
      <c r="H1420" s="894">
        <f t="shared" si="22"/>
        <v>100</v>
      </c>
      <c r="I1420" s="892" t="s">
        <v>7489</v>
      </c>
      <c r="J1420" s="894">
        <v>100</v>
      </c>
      <c r="K1420" s="875"/>
    </row>
    <row r="1421" spans="1:11" ht="22.5" customHeight="1">
      <c r="A1421" s="890" t="s">
        <v>9051</v>
      </c>
      <c r="B1421" s="891" t="s">
        <v>8158</v>
      </c>
      <c r="C1421" s="892" t="s">
        <v>7492</v>
      </c>
      <c r="D1421" s="893">
        <v>462211.52</v>
      </c>
      <c r="E1421" s="893">
        <v>462211.52</v>
      </c>
      <c r="F1421" s="893">
        <v>462211.52</v>
      </c>
      <c r="G1421" s="893">
        <v>462211.52</v>
      </c>
      <c r="H1421" s="894">
        <f t="shared" si="22"/>
        <v>100</v>
      </c>
      <c r="I1421" s="892" t="s">
        <v>7489</v>
      </c>
      <c r="J1421" s="894">
        <v>100</v>
      </c>
      <c r="K1421" s="875"/>
    </row>
    <row r="1422" spans="1:11" ht="22.5" customHeight="1">
      <c r="A1422" s="890" t="s">
        <v>9052</v>
      </c>
      <c r="B1422" s="891" t="s">
        <v>8158</v>
      </c>
      <c r="C1422" s="892" t="s">
        <v>7492</v>
      </c>
      <c r="D1422" s="893">
        <v>335740</v>
      </c>
      <c r="E1422" s="893">
        <v>335740</v>
      </c>
      <c r="F1422" s="893">
        <v>335740</v>
      </c>
      <c r="G1422" s="893">
        <v>335740</v>
      </c>
      <c r="H1422" s="894">
        <f t="shared" si="22"/>
        <v>100</v>
      </c>
      <c r="I1422" s="892" t="s">
        <v>7489</v>
      </c>
      <c r="J1422" s="894">
        <v>100</v>
      </c>
      <c r="K1422" s="875"/>
    </row>
    <row r="1423" spans="1:11" ht="22.5" customHeight="1">
      <c r="A1423" s="890" t="s">
        <v>9053</v>
      </c>
      <c r="B1423" s="891" t="s">
        <v>8158</v>
      </c>
      <c r="C1423" s="892" t="s">
        <v>7492</v>
      </c>
      <c r="D1423" s="893">
        <v>323675</v>
      </c>
      <c r="E1423" s="893">
        <v>323675</v>
      </c>
      <c r="F1423" s="893">
        <v>323675</v>
      </c>
      <c r="G1423" s="893">
        <v>323675</v>
      </c>
      <c r="H1423" s="894">
        <f t="shared" si="22"/>
        <v>100</v>
      </c>
      <c r="I1423" s="892" t="s">
        <v>7489</v>
      </c>
      <c r="J1423" s="894">
        <v>100</v>
      </c>
      <c r="K1423" s="875"/>
    </row>
    <row r="1424" spans="1:11" ht="22.5" customHeight="1">
      <c r="A1424" s="890" t="s">
        <v>9054</v>
      </c>
      <c r="B1424" s="891" t="s">
        <v>8158</v>
      </c>
      <c r="C1424" s="892" t="s">
        <v>7492</v>
      </c>
      <c r="D1424" s="893">
        <v>70591.5</v>
      </c>
      <c r="E1424" s="893">
        <v>70591.5</v>
      </c>
      <c r="F1424" s="893">
        <v>70591.5</v>
      </c>
      <c r="G1424" s="893">
        <v>70591.5</v>
      </c>
      <c r="H1424" s="894">
        <f t="shared" si="22"/>
        <v>100</v>
      </c>
      <c r="I1424" s="892" t="s">
        <v>7489</v>
      </c>
      <c r="J1424" s="894">
        <v>100</v>
      </c>
      <c r="K1424" s="875"/>
    </row>
    <row r="1425" spans="1:11" ht="22.5" customHeight="1">
      <c r="A1425" s="890" t="s">
        <v>9055</v>
      </c>
      <c r="B1425" s="891" t="s">
        <v>8158</v>
      </c>
      <c r="C1425" s="892" t="s">
        <v>7492</v>
      </c>
      <c r="D1425" s="893">
        <v>112241.5</v>
      </c>
      <c r="E1425" s="893">
        <v>112241.5</v>
      </c>
      <c r="F1425" s="893">
        <v>112241.5</v>
      </c>
      <c r="G1425" s="893">
        <v>112241.5</v>
      </c>
      <c r="H1425" s="894">
        <f t="shared" si="22"/>
        <v>100</v>
      </c>
      <c r="I1425" s="892" t="s">
        <v>7489</v>
      </c>
      <c r="J1425" s="894">
        <v>100</v>
      </c>
      <c r="K1425" s="875"/>
    </row>
    <row r="1426" spans="1:11" ht="22.5" customHeight="1">
      <c r="A1426" s="890" t="s">
        <v>9056</v>
      </c>
      <c r="B1426" s="891" t="s">
        <v>8158</v>
      </c>
      <c r="C1426" s="892" t="s">
        <v>7492</v>
      </c>
      <c r="D1426" s="893">
        <v>323675</v>
      </c>
      <c r="E1426" s="893">
        <v>323675</v>
      </c>
      <c r="F1426" s="893">
        <v>323675</v>
      </c>
      <c r="G1426" s="893">
        <v>323675</v>
      </c>
      <c r="H1426" s="894">
        <f t="shared" si="22"/>
        <v>100</v>
      </c>
      <c r="I1426" s="892" t="s">
        <v>7489</v>
      </c>
      <c r="J1426" s="894">
        <v>100</v>
      </c>
      <c r="K1426" s="875"/>
    </row>
    <row r="1427" spans="1:11" ht="22.5" customHeight="1">
      <c r="A1427" s="890" t="s">
        <v>9053</v>
      </c>
      <c r="B1427" s="891" t="s">
        <v>8158</v>
      </c>
      <c r="C1427" s="892" t="s">
        <v>7492</v>
      </c>
      <c r="D1427" s="893">
        <v>323675</v>
      </c>
      <c r="E1427" s="893">
        <v>323675</v>
      </c>
      <c r="F1427" s="893">
        <v>323675</v>
      </c>
      <c r="G1427" s="893">
        <v>323675</v>
      </c>
      <c r="H1427" s="894">
        <f t="shared" si="22"/>
        <v>100</v>
      </c>
      <c r="I1427" s="892" t="s">
        <v>7489</v>
      </c>
      <c r="J1427" s="894">
        <v>100</v>
      </c>
      <c r="K1427" s="875"/>
    </row>
    <row r="1428" spans="1:11" ht="22.5" customHeight="1">
      <c r="A1428" s="890" t="s">
        <v>9057</v>
      </c>
      <c r="B1428" s="891" t="s">
        <v>8158</v>
      </c>
      <c r="C1428" s="892" t="s">
        <v>7492</v>
      </c>
      <c r="D1428" s="893">
        <v>150613</v>
      </c>
      <c r="E1428" s="893">
        <v>150613</v>
      </c>
      <c r="F1428" s="893">
        <v>150613</v>
      </c>
      <c r="G1428" s="893">
        <v>150613</v>
      </c>
      <c r="H1428" s="894">
        <f t="shared" si="22"/>
        <v>100</v>
      </c>
      <c r="I1428" s="892" t="s">
        <v>7489</v>
      </c>
      <c r="J1428" s="894">
        <v>100</v>
      </c>
      <c r="K1428" s="875"/>
    </row>
    <row r="1429" spans="1:11" ht="22.5" customHeight="1">
      <c r="A1429" s="890" t="s">
        <v>9058</v>
      </c>
      <c r="B1429" s="891" t="s">
        <v>8158</v>
      </c>
      <c r="C1429" s="892" t="s">
        <v>7492</v>
      </c>
      <c r="D1429" s="893">
        <v>100000</v>
      </c>
      <c r="E1429" s="893">
        <v>100000</v>
      </c>
      <c r="F1429" s="893">
        <v>100000</v>
      </c>
      <c r="G1429" s="893">
        <v>100000</v>
      </c>
      <c r="H1429" s="894">
        <f t="shared" si="22"/>
        <v>100</v>
      </c>
      <c r="I1429" s="892" t="s">
        <v>7489</v>
      </c>
      <c r="J1429" s="894">
        <v>100</v>
      </c>
      <c r="K1429" s="875"/>
    </row>
    <row r="1430" spans="1:11" ht="33.75" customHeight="1">
      <c r="A1430" s="890" t="s">
        <v>9059</v>
      </c>
      <c r="B1430" s="891" t="s">
        <v>8558</v>
      </c>
      <c r="C1430" s="892" t="s">
        <v>7492</v>
      </c>
      <c r="D1430" s="893">
        <v>4456878.2699999996</v>
      </c>
      <c r="E1430" s="893">
        <v>4456878.2699999996</v>
      </c>
      <c r="F1430" s="893">
        <v>2188040.77</v>
      </c>
      <c r="G1430" s="893">
        <v>2188040.77</v>
      </c>
      <c r="H1430" s="894">
        <f t="shared" si="22"/>
        <v>49.093572618486618</v>
      </c>
      <c r="I1430" s="892" t="s">
        <v>7496</v>
      </c>
      <c r="J1430" s="894">
        <v>80</v>
      </c>
      <c r="K1430" s="875"/>
    </row>
    <row r="1431" spans="1:11" ht="22.5" customHeight="1">
      <c r="A1431" s="890" t="s">
        <v>9060</v>
      </c>
      <c r="B1431" s="891" t="s">
        <v>8233</v>
      </c>
      <c r="C1431" s="892" t="s">
        <v>7492</v>
      </c>
      <c r="D1431" s="893">
        <v>2289480.69</v>
      </c>
      <c r="E1431" s="893">
        <v>2289480.69</v>
      </c>
      <c r="F1431" s="893">
        <v>1001343.53</v>
      </c>
      <c r="G1431" s="893">
        <v>1001343.53</v>
      </c>
      <c r="H1431" s="894">
        <f t="shared" si="22"/>
        <v>43.736710004747849</v>
      </c>
      <c r="I1431" s="892" t="s">
        <v>7496</v>
      </c>
      <c r="J1431" s="894">
        <v>80</v>
      </c>
      <c r="K1431" s="875"/>
    </row>
    <row r="1432" spans="1:11" ht="33.75" customHeight="1">
      <c r="A1432" s="890" t="s">
        <v>9061</v>
      </c>
      <c r="B1432" s="891" t="s">
        <v>8558</v>
      </c>
      <c r="C1432" s="892" t="s">
        <v>7492</v>
      </c>
      <c r="D1432" s="893">
        <v>1684486.5</v>
      </c>
      <c r="E1432" s="893">
        <v>1684486.5</v>
      </c>
      <c r="F1432" s="893">
        <v>1655638.4</v>
      </c>
      <c r="G1432" s="893">
        <v>1655638.4</v>
      </c>
      <c r="H1432" s="894">
        <f t="shared" si="22"/>
        <v>98.287424684020905</v>
      </c>
      <c r="I1432" s="892" t="s">
        <v>7496</v>
      </c>
      <c r="J1432" s="894">
        <v>100</v>
      </c>
      <c r="K1432" s="875"/>
    </row>
    <row r="1433" spans="1:11" ht="22.5" customHeight="1">
      <c r="A1433" s="890" t="s">
        <v>9062</v>
      </c>
      <c r="B1433" s="891" t="s">
        <v>8393</v>
      </c>
      <c r="C1433" s="892" t="s">
        <v>7492</v>
      </c>
      <c r="D1433" s="893">
        <v>4500000</v>
      </c>
      <c r="E1433" s="893">
        <v>4500000</v>
      </c>
      <c r="F1433" s="893">
        <v>18200</v>
      </c>
      <c r="G1433" s="893">
        <v>18200</v>
      </c>
      <c r="H1433" s="894">
        <f t="shared" si="22"/>
        <v>0.40444444444444444</v>
      </c>
      <c r="I1433" s="892" t="s">
        <v>7496</v>
      </c>
      <c r="J1433" s="894">
        <v>30</v>
      </c>
      <c r="K1433" s="875"/>
    </row>
    <row r="1434" spans="1:11" ht="22.5" customHeight="1">
      <c r="A1434" s="890" t="s">
        <v>9063</v>
      </c>
      <c r="B1434" s="891" t="s">
        <v>7971</v>
      </c>
      <c r="C1434" s="892" t="s">
        <v>7492</v>
      </c>
      <c r="D1434" s="893">
        <v>8921481.3599999994</v>
      </c>
      <c r="E1434" s="893">
        <v>8921481.3599999994</v>
      </c>
      <c r="F1434" s="893">
        <v>6969172.7300000004</v>
      </c>
      <c r="G1434" s="893">
        <v>6969172.7300000004</v>
      </c>
      <c r="H1434" s="894">
        <f t="shared" si="22"/>
        <v>78.116766137591313</v>
      </c>
      <c r="I1434" s="892" t="s">
        <v>7496</v>
      </c>
      <c r="J1434" s="894">
        <v>90</v>
      </c>
      <c r="K1434" s="875"/>
    </row>
    <row r="1435" spans="1:11" ht="33.75" customHeight="1">
      <c r="A1435" s="890" t="s">
        <v>9064</v>
      </c>
      <c r="B1435" s="891" t="s">
        <v>7971</v>
      </c>
      <c r="C1435" s="892" t="s">
        <v>7492</v>
      </c>
      <c r="D1435" s="893">
        <v>7889353.4299999997</v>
      </c>
      <c r="E1435" s="893">
        <v>7889353.4299999997</v>
      </c>
      <c r="F1435" s="893">
        <v>3980837.71</v>
      </c>
      <c r="G1435" s="893">
        <v>3980837.71</v>
      </c>
      <c r="H1435" s="894">
        <f t="shared" si="22"/>
        <v>50.458351819586312</v>
      </c>
      <c r="I1435" s="892" t="s">
        <v>7557</v>
      </c>
      <c r="J1435" s="894">
        <v>70</v>
      </c>
      <c r="K1435" s="875"/>
    </row>
    <row r="1436" spans="1:11" ht="33.75" customHeight="1">
      <c r="A1436" s="890" t="s">
        <v>9065</v>
      </c>
      <c r="B1436" s="891" t="s">
        <v>8358</v>
      </c>
      <c r="C1436" s="892" t="s">
        <v>7492</v>
      </c>
      <c r="D1436" s="893">
        <v>6020838.1699999999</v>
      </c>
      <c r="E1436" s="893">
        <v>6020838.1699999999</v>
      </c>
      <c r="F1436" s="893">
        <v>4885651.74</v>
      </c>
      <c r="G1436" s="893">
        <v>4885651.74</v>
      </c>
      <c r="H1436" s="894">
        <f t="shared" si="22"/>
        <v>81.145707658174786</v>
      </c>
      <c r="I1436" s="892" t="s">
        <v>7496</v>
      </c>
      <c r="J1436" s="894">
        <v>80</v>
      </c>
      <c r="K1436" s="875"/>
    </row>
    <row r="1437" spans="1:11" ht="45" customHeight="1">
      <c r="A1437" s="890" t="s">
        <v>9066</v>
      </c>
      <c r="B1437" s="891" t="s">
        <v>8993</v>
      </c>
      <c r="C1437" s="892" t="s">
        <v>7492</v>
      </c>
      <c r="D1437" s="893">
        <v>29000000</v>
      </c>
      <c r="E1437" s="893"/>
      <c r="F1437" s="893"/>
      <c r="G1437" s="893"/>
      <c r="H1437" s="894">
        <f t="shared" si="22"/>
        <v>0</v>
      </c>
      <c r="I1437" s="892" t="s">
        <v>7489</v>
      </c>
      <c r="J1437" s="894"/>
      <c r="K1437" s="875"/>
    </row>
    <row r="1438" spans="1:11" ht="33.75" customHeight="1">
      <c r="A1438" s="890" t="s">
        <v>9067</v>
      </c>
      <c r="B1438" s="891" t="s">
        <v>8358</v>
      </c>
      <c r="C1438" s="892" t="s">
        <v>7492</v>
      </c>
      <c r="D1438" s="893">
        <v>5395409.5599999996</v>
      </c>
      <c r="E1438" s="893">
        <v>5395409.6600000001</v>
      </c>
      <c r="F1438" s="893">
        <v>3737230.39</v>
      </c>
      <c r="G1438" s="893">
        <v>3737230.39</v>
      </c>
      <c r="H1438" s="894">
        <f t="shared" si="22"/>
        <v>69.266851370095964</v>
      </c>
      <c r="I1438" s="892" t="s">
        <v>7557</v>
      </c>
      <c r="J1438" s="894">
        <v>80</v>
      </c>
      <c r="K1438" s="875"/>
    </row>
    <row r="1439" spans="1:11" ht="45" customHeight="1">
      <c r="A1439" s="890" t="s">
        <v>9068</v>
      </c>
      <c r="B1439" s="891" t="s">
        <v>7971</v>
      </c>
      <c r="C1439" s="892" t="s">
        <v>7492</v>
      </c>
      <c r="D1439" s="893">
        <v>5679074.1399999997</v>
      </c>
      <c r="E1439" s="893">
        <v>5679074.1399999997</v>
      </c>
      <c r="F1439" s="893">
        <v>2809941.43</v>
      </c>
      <c r="G1439" s="893">
        <v>2809941.43</v>
      </c>
      <c r="H1439" s="894">
        <f t="shared" si="22"/>
        <v>49.47886505316869</v>
      </c>
      <c r="I1439" s="892" t="s">
        <v>7557</v>
      </c>
      <c r="J1439" s="894">
        <v>80</v>
      </c>
      <c r="K1439" s="875"/>
    </row>
    <row r="1440" spans="1:11" ht="45" customHeight="1">
      <c r="A1440" s="890" t="s">
        <v>9069</v>
      </c>
      <c r="B1440" s="891" t="s">
        <v>8358</v>
      </c>
      <c r="C1440" s="892" t="s">
        <v>7492</v>
      </c>
      <c r="D1440" s="893">
        <v>4057261.62</v>
      </c>
      <c r="E1440" s="893">
        <v>4057261.62</v>
      </c>
      <c r="F1440" s="893">
        <v>3217548.67</v>
      </c>
      <c r="G1440" s="893">
        <v>3217548.67</v>
      </c>
      <c r="H1440" s="894">
        <f t="shared" si="22"/>
        <v>79.30345566426648</v>
      </c>
      <c r="I1440" s="892" t="s">
        <v>7557</v>
      </c>
      <c r="J1440" s="894">
        <v>80</v>
      </c>
      <c r="K1440" s="875"/>
    </row>
    <row r="1441" spans="1:11" ht="22.5" customHeight="1">
      <c r="A1441" s="890" t="s">
        <v>8255</v>
      </c>
      <c r="B1441" s="891" t="s">
        <v>7602</v>
      </c>
      <c r="C1441" s="892" t="s">
        <v>7492</v>
      </c>
      <c r="D1441" s="893">
        <v>1004653.74</v>
      </c>
      <c r="E1441" s="893">
        <v>1004653.74</v>
      </c>
      <c r="F1441" s="893">
        <v>493645.53</v>
      </c>
      <c r="G1441" s="893">
        <v>493645.53</v>
      </c>
      <c r="H1441" s="894">
        <f t="shared" si="22"/>
        <v>49.135887355577857</v>
      </c>
      <c r="I1441" s="892" t="s">
        <v>7496</v>
      </c>
      <c r="J1441" s="894">
        <v>80</v>
      </c>
      <c r="K1441" s="875"/>
    </row>
    <row r="1442" spans="1:11" ht="22.5" customHeight="1">
      <c r="A1442" s="890" t="s">
        <v>9070</v>
      </c>
      <c r="B1442" s="891" t="s">
        <v>8313</v>
      </c>
      <c r="C1442" s="892" t="s">
        <v>7492</v>
      </c>
      <c r="D1442" s="893">
        <v>649662.1</v>
      </c>
      <c r="E1442" s="893">
        <v>649662.1</v>
      </c>
      <c r="F1442" s="893">
        <v>0</v>
      </c>
      <c r="G1442" s="893">
        <v>0</v>
      </c>
      <c r="H1442" s="894">
        <f t="shared" si="22"/>
        <v>0</v>
      </c>
      <c r="I1442" s="892" t="s">
        <v>7489</v>
      </c>
      <c r="J1442" s="894">
        <v>100</v>
      </c>
      <c r="K1442" s="875"/>
    </row>
    <row r="1443" spans="1:11" ht="33.75" customHeight="1">
      <c r="A1443" s="890" t="s">
        <v>9071</v>
      </c>
      <c r="B1443" s="891" t="s">
        <v>8313</v>
      </c>
      <c r="C1443" s="892" t="s">
        <v>7492</v>
      </c>
      <c r="D1443" s="893">
        <v>1374607.04</v>
      </c>
      <c r="E1443" s="893">
        <v>1374607.04</v>
      </c>
      <c r="F1443" s="893">
        <v>0</v>
      </c>
      <c r="G1443" s="893">
        <v>0</v>
      </c>
      <c r="H1443" s="894">
        <f t="shared" si="22"/>
        <v>0</v>
      </c>
      <c r="I1443" s="892" t="s">
        <v>7489</v>
      </c>
      <c r="J1443" s="894">
        <v>24</v>
      </c>
      <c r="K1443" s="875"/>
    </row>
    <row r="1444" spans="1:11" ht="11.25" customHeight="1">
      <c r="A1444" s="890" t="s">
        <v>9072</v>
      </c>
      <c r="B1444" s="891" t="s">
        <v>7733</v>
      </c>
      <c r="C1444" s="892" t="s">
        <v>7492</v>
      </c>
      <c r="D1444" s="893">
        <v>562035.76</v>
      </c>
      <c r="E1444" s="893"/>
      <c r="F1444" s="893"/>
      <c r="G1444" s="893"/>
      <c r="H1444" s="894">
        <f t="shared" si="22"/>
        <v>0</v>
      </c>
      <c r="I1444" s="892" t="s">
        <v>7489</v>
      </c>
      <c r="J1444" s="894"/>
      <c r="K1444" s="875"/>
    </row>
    <row r="1445" spans="1:11" ht="33.75" customHeight="1">
      <c r="A1445" s="890" t="s">
        <v>9073</v>
      </c>
      <c r="B1445" s="891" t="s">
        <v>8313</v>
      </c>
      <c r="C1445" s="892" t="s">
        <v>7492</v>
      </c>
      <c r="D1445" s="893">
        <v>318796.90000000002</v>
      </c>
      <c r="E1445" s="893">
        <v>318796.90000000002</v>
      </c>
      <c r="F1445" s="893">
        <v>0</v>
      </c>
      <c r="G1445" s="893">
        <v>0</v>
      </c>
      <c r="H1445" s="894">
        <f t="shared" si="22"/>
        <v>0</v>
      </c>
      <c r="I1445" s="892" t="s">
        <v>7489</v>
      </c>
      <c r="J1445" s="894">
        <v>45</v>
      </c>
      <c r="K1445" s="875"/>
    </row>
    <row r="1446" spans="1:11" ht="33.75" customHeight="1">
      <c r="A1446" s="890" t="s">
        <v>9074</v>
      </c>
      <c r="B1446" s="891" t="s">
        <v>7491</v>
      </c>
      <c r="C1446" s="892" t="s">
        <v>7492</v>
      </c>
      <c r="D1446" s="893">
        <v>679175</v>
      </c>
      <c r="E1446" s="893">
        <v>679175</v>
      </c>
      <c r="F1446" s="893">
        <v>679175</v>
      </c>
      <c r="G1446" s="893">
        <v>679175</v>
      </c>
      <c r="H1446" s="894">
        <f t="shared" si="22"/>
        <v>100</v>
      </c>
      <c r="I1446" s="892" t="s">
        <v>7489</v>
      </c>
      <c r="J1446" s="894">
        <v>100</v>
      </c>
      <c r="K1446" s="875"/>
    </row>
    <row r="1447" spans="1:11" ht="33.75" customHeight="1">
      <c r="A1447" s="890" t="s">
        <v>9075</v>
      </c>
      <c r="B1447" s="891" t="s">
        <v>7491</v>
      </c>
      <c r="C1447" s="892" t="s">
        <v>7492</v>
      </c>
      <c r="D1447" s="893">
        <v>547571.4</v>
      </c>
      <c r="E1447" s="893">
        <v>547571.4</v>
      </c>
      <c r="F1447" s="893">
        <v>547571.4</v>
      </c>
      <c r="G1447" s="893">
        <v>547571.4</v>
      </c>
      <c r="H1447" s="894">
        <f t="shared" si="22"/>
        <v>100</v>
      </c>
      <c r="I1447" s="892" t="s">
        <v>7489</v>
      </c>
      <c r="J1447" s="894">
        <v>100</v>
      </c>
      <c r="K1447" s="875"/>
    </row>
    <row r="1448" spans="1:11" ht="22.5" customHeight="1">
      <c r="A1448" s="890" t="s">
        <v>9076</v>
      </c>
      <c r="B1448" s="891" t="s">
        <v>7733</v>
      </c>
      <c r="C1448" s="892" t="s">
        <v>7492</v>
      </c>
      <c r="D1448" s="893">
        <v>127272.14</v>
      </c>
      <c r="E1448" s="893"/>
      <c r="F1448" s="893"/>
      <c r="G1448" s="893"/>
      <c r="H1448" s="894">
        <f t="shared" si="22"/>
        <v>0</v>
      </c>
      <c r="I1448" s="892" t="s">
        <v>7489</v>
      </c>
      <c r="J1448" s="894"/>
      <c r="K1448" s="875"/>
    </row>
    <row r="1449" spans="1:11" ht="33.75" customHeight="1">
      <c r="A1449" s="890" t="s">
        <v>9077</v>
      </c>
      <c r="B1449" s="891" t="s">
        <v>7491</v>
      </c>
      <c r="C1449" s="892" t="s">
        <v>7492</v>
      </c>
      <c r="D1449" s="893">
        <v>500000</v>
      </c>
      <c r="E1449" s="893">
        <v>500000</v>
      </c>
      <c r="F1449" s="893">
        <v>500000</v>
      </c>
      <c r="G1449" s="893">
        <v>500000</v>
      </c>
      <c r="H1449" s="894">
        <f t="shared" si="22"/>
        <v>100</v>
      </c>
      <c r="I1449" s="892" t="s">
        <v>7489</v>
      </c>
      <c r="J1449" s="894">
        <v>100</v>
      </c>
      <c r="K1449" s="875"/>
    </row>
    <row r="1450" spans="1:11" ht="33.75" customHeight="1">
      <c r="A1450" s="890" t="s">
        <v>9078</v>
      </c>
      <c r="B1450" s="891" t="s">
        <v>8313</v>
      </c>
      <c r="C1450" s="892" t="s">
        <v>7492</v>
      </c>
      <c r="D1450" s="893">
        <v>317473.78000000003</v>
      </c>
      <c r="E1450" s="893">
        <v>317473.78000000003</v>
      </c>
      <c r="F1450" s="893">
        <v>171710.28</v>
      </c>
      <c r="G1450" s="893">
        <v>171710.28</v>
      </c>
      <c r="H1450" s="894">
        <f t="shared" si="22"/>
        <v>54.086444556145707</v>
      </c>
      <c r="I1450" s="892" t="s">
        <v>7489</v>
      </c>
      <c r="J1450" s="894">
        <v>100</v>
      </c>
      <c r="K1450" s="875"/>
    </row>
    <row r="1451" spans="1:11" ht="22.5" customHeight="1">
      <c r="A1451" s="890" t="s">
        <v>9079</v>
      </c>
      <c r="B1451" s="891" t="s">
        <v>8313</v>
      </c>
      <c r="C1451" s="892" t="s">
        <v>7492</v>
      </c>
      <c r="D1451" s="893">
        <v>800000</v>
      </c>
      <c r="E1451" s="893">
        <v>800000</v>
      </c>
      <c r="F1451" s="893">
        <v>0</v>
      </c>
      <c r="G1451" s="893">
        <v>0</v>
      </c>
      <c r="H1451" s="894">
        <f t="shared" si="22"/>
        <v>0</v>
      </c>
      <c r="I1451" s="892" t="s">
        <v>7489</v>
      </c>
      <c r="J1451" s="894">
        <v>35</v>
      </c>
      <c r="K1451" s="875"/>
    </row>
    <row r="1452" spans="1:11" ht="33.75" customHeight="1">
      <c r="A1452" s="890" t="s">
        <v>9080</v>
      </c>
      <c r="B1452" s="891" t="s">
        <v>7491</v>
      </c>
      <c r="C1452" s="892" t="s">
        <v>7492</v>
      </c>
      <c r="D1452" s="893">
        <v>400000</v>
      </c>
      <c r="E1452" s="893">
        <v>400000</v>
      </c>
      <c r="F1452" s="893">
        <v>400000</v>
      </c>
      <c r="G1452" s="893">
        <v>400000</v>
      </c>
      <c r="H1452" s="894">
        <f t="shared" si="22"/>
        <v>100</v>
      </c>
      <c r="I1452" s="892" t="s">
        <v>7489</v>
      </c>
      <c r="J1452" s="894">
        <v>100</v>
      </c>
      <c r="K1452" s="875"/>
    </row>
    <row r="1453" spans="1:11" ht="11.25" customHeight="1">
      <c r="A1453" s="890" t="s">
        <v>8314</v>
      </c>
      <c r="B1453" s="891" t="s">
        <v>7579</v>
      </c>
      <c r="C1453" s="892" t="s">
        <v>7492</v>
      </c>
      <c r="D1453" s="893">
        <v>1119574.02</v>
      </c>
      <c r="E1453" s="893">
        <v>1119574.02</v>
      </c>
      <c r="F1453" s="893">
        <v>550299.09</v>
      </c>
      <c r="G1453" s="893">
        <v>550299.09</v>
      </c>
      <c r="H1453" s="894">
        <f t="shared" si="22"/>
        <v>49.152541964130251</v>
      </c>
      <c r="I1453" s="892" t="s">
        <v>7496</v>
      </c>
      <c r="J1453" s="894">
        <v>80</v>
      </c>
      <c r="K1453" s="875"/>
    </row>
    <row r="1454" spans="1:11" ht="45" customHeight="1">
      <c r="A1454" s="890" t="s">
        <v>9081</v>
      </c>
      <c r="B1454" s="891" t="s">
        <v>8313</v>
      </c>
      <c r="C1454" s="892" t="s">
        <v>7492</v>
      </c>
      <c r="D1454" s="893">
        <v>591386.78</v>
      </c>
      <c r="E1454" s="893">
        <v>591386.78</v>
      </c>
      <c r="F1454" s="893">
        <v>0</v>
      </c>
      <c r="G1454" s="893">
        <v>0</v>
      </c>
      <c r="H1454" s="894">
        <f t="shared" si="22"/>
        <v>0</v>
      </c>
      <c r="I1454" s="892" t="s">
        <v>7489</v>
      </c>
      <c r="J1454" s="894">
        <v>87</v>
      </c>
      <c r="K1454" s="875"/>
    </row>
    <row r="1455" spans="1:11" ht="33.75" customHeight="1">
      <c r="A1455" s="890" t="s">
        <v>9082</v>
      </c>
      <c r="B1455" s="891" t="s">
        <v>7491</v>
      </c>
      <c r="C1455" s="892" t="s">
        <v>7492</v>
      </c>
      <c r="D1455" s="893">
        <v>469430.54</v>
      </c>
      <c r="E1455" s="893">
        <v>469430.54</v>
      </c>
      <c r="F1455" s="893">
        <v>469430.54</v>
      </c>
      <c r="G1455" s="893">
        <v>469430.54</v>
      </c>
      <c r="H1455" s="894">
        <f t="shared" si="22"/>
        <v>100</v>
      </c>
      <c r="I1455" s="892" t="s">
        <v>7489</v>
      </c>
      <c r="J1455" s="894">
        <v>100</v>
      </c>
      <c r="K1455" s="875"/>
    </row>
    <row r="1456" spans="1:11" ht="33.75" customHeight="1">
      <c r="A1456" s="890" t="s">
        <v>9083</v>
      </c>
      <c r="B1456" s="891" t="s">
        <v>8313</v>
      </c>
      <c r="C1456" s="892" t="s">
        <v>7492</v>
      </c>
      <c r="D1456" s="893">
        <v>591386.78</v>
      </c>
      <c r="E1456" s="893">
        <v>591386.78</v>
      </c>
      <c r="F1456" s="893">
        <v>0</v>
      </c>
      <c r="G1456" s="893">
        <v>0</v>
      </c>
      <c r="H1456" s="894">
        <f t="shared" si="22"/>
        <v>0</v>
      </c>
      <c r="I1456" s="892" t="s">
        <v>7489</v>
      </c>
      <c r="J1456" s="894">
        <v>100</v>
      </c>
      <c r="K1456" s="875"/>
    </row>
    <row r="1457" spans="1:11" ht="33.75" customHeight="1">
      <c r="A1457" s="890" t="s">
        <v>9084</v>
      </c>
      <c r="B1457" s="891" t="s">
        <v>7491</v>
      </c>
      <c r="C1457" s="892" t="s">
        <v>7492</v>
      </c>
      <c r="D1457" s="893">
        <v>579563.55000000005</v>
      </c>
      <c r="E1457" s="893">
        <v>579563.55000000005</v>
      </c>
      <c r="F1457" s="893">
        <v>579563.55000000005</v>
      </c>
      <c r="G1457" s="893">
        <v>579563.55000000005</v>
      </c>
      <c r="H1457" s="894">
        <f t="shared" si="22"/>
        <v>100</v>
      </c>
      <c r="I1457" s="892" t="s">
        <v>7489</v>
      </c>
      <c r="J1457" s="894">
        <v>100</v>
      </c>
      <c r="K1457" s="875"/>
    </row>
    <row r="1458" spans="1:11" ht="22.5" customHeight="1">
      <c r="A1458" s="890" t="s">
        <v>8314</v>
      </c>
      <c r="B1458" s="891" t="s">
        <v>7859</v>
      </c>
      <c r="C1458" s="892" t="s">
        <v>7492</v>
      </c>
      <c r="D1458" s="893">
        <v>1567105.01</v>
      </c>
      <c r="E1458" s="893">
        <v>1567105.01</v>
      </c>
      <c r="F1458" s="893">
        <v>1001343.53</v>
      </c>
      <c r="G1458" s="893">
        <v>1001343.53</v>
      </c>
      <c r="H1458" s="894">
        <f t="shared" si="22"/>
        <v>63.897666308909315</v>
      </c>
      <c r="I1458" s="892" t="s">
        <v>7496</v>
      </c>
      <c r="J1458" s="894">
        <v>80</v>
      </c>
      <c r="K1458" s="875"/>
    </row>
    <row r="1459" spans="1:11" ht="33.75" customHeight="1">
      <c r="A1459" s="890" t="s">
        <v>9085</v>
      </c>
      <c r="B1459" s="891" t="s">
        <v>7491</v>
      </c>
      <c r="C1459" s="892" t="s">
        <v>7492</v>
      </c>
      <c r="D1459" s="893">
        <v>505940.17</v>
      </c>
      <c r="E1459" s="893">
        <v>505940.17</v>
      </c>
      <c r="F1459" s="893">
        <v>505940.17</v>
      </c>
      <c r="G1459" s="893">
        <v>505940.17</v>
      </c>
      <c r="H1459" s="894">
        <f t="shared" si="22"/>
        <v>100</v>
      </c>
      <c r="I1459" s="892" t="s">
        <v>7489</v>
      </c>
      <c r="J1459" s="894">
        <v>100</v>
      </c>
      <c r="K1459" s="875"/>
    </row>
    <row r="1460" spans="1:11" ht="33.75" customHeight="1">
      <c r="A1460" s="890" t="s">
        <v>9086</v>
      </c>
      <c r="B1460" s="891" t="s">
        <v>7491</v>
      </c>
      <c r="C1460" s="892" t="s">
        <v>7492</v>
      </c>
      <c r="D1460" s="893">
        <v>335762.5</v>
      </c>
      <c r="E1460" s="893">
        <v>335762.5</v>
      </c>
      <c r="F1460" s="893">
        <v>335762.5</v>
      </c>
      <c r="G1460" s="893">
        <v>335762.5</v>
      </c>
      <c r="H1460" s="894">
        <f t="shared" si="22"/>
        <v>100</v>
      </c>
      <c r="I1460" s="892" t="s">
        <v>7489</v>
      </c>
      <c r="J1460" s="894">
        <v>100</v>
      </c>
      <c r="K1460" s="875"/>
    </row>
    <row r="1461" spans="1:11" ht="45" customHeight="1">
      <c r="A1461" s="890" t="s">
        <v>8133</v>
      </c>
      <c r="B1461" s="891" t="s">
        <v>7707</v>
      </c>
      <c r="C1461" s="892" t="s">
        <v>7492</v>
      </c>
      <c r="D1461" s="893">
        <v>1120519.6000000001</v>
      </c>
      <c r="E1461" s="893">
        <v>1120519.6000000001</v>
      </c>
      <c r="F1461" s="893">
        <v>1101527.74</v>
      </c>
      <c r="G1461" s="893">
        <v>1101527.74</v>
      </c>
      <c r="H1461" s="894">
        <f t="shared" si="22"/>
        <v>98.305084533996549</v>
      </c>
      <c r="I1461" s="892" t="s">
        <v>7496</v>
      </c>
      <c r="J1461" s="894">
        <v>100</v>
      </c>
      <c r="K1461" s="875"/>
    </row>
    <row r="1462" spans="1:11" ht="33.75" customHeight="1">
      <c r="A1462" s="890" t="s">
        <v>9087</v>
      </c>
      <c r="B1462" s="891" t="s">
        <v>7491</v>
      </c>
      <c r="C1462" s="892" t="s">
        <v>7492</v>
      </c>
      <c r="D1462" s="893">
        <v>555638.03</v>
      </c>
      <c r="E1462" s="893">
        <v>555638.03</v>
      </c>
      <c r="F1462" s="893">
        <v>555638.03</v>
      </c>
      <c r="G1462" s="893">
        <v>555638.03</v>
      </c>
      <c r="H1462" s="894">
        <f t="shared" si="22"/>
        <v>100</v>
      </c>
      <c r="I1462" s="892" t="s">
        <v>7489</v>
      </c>
      <c r="J1462" s="894">
        <v>100</v>
      </c>
      <c r="K1462" s="875"/>
    </row>
    <row r="1463" spans="1:11" ht="33.75" customHeight="1">
      <c r="A1463" s="890" t="s">
        <v>9088</v>
      </c>
      <c r="B1463" s="891" t="s">
        <v>7491</v>
      </c>
      <c r="C1463" s="892" t="s">
        <v>7492</v>
      </c>
      <c r="D1463" s="893">
        <v>479258.8</v>
      </c>
      <c r="E1463" s="893">
        <v>479258.8</v>
      </c>
      <c r="F1463" s="893">
        <v>479258.8</v>
      </c>
      <c r="G1463" s="893">
        <v>479258.8</v>
      </c>
      <c r="H1463" s="894">
        <f t="shared" si="22"/>
        <v>100</v>
      </c>
      <c r="I1463" s="892" t="s">
        <v>7489</v>
      </c>
      <c r="J1463" s="894">
        <v>100</v>
      </c>
      <c r="K1463" s="875"/>
    </row>
    <row r="1464" spans="1:11" ht="22.5" customHeight="1">
      <c r="A1464" s="890" t="s">
        <v>9089</v>
      </c>
      <c r="B1464" s="891" t="s">
        <v>8355</v>
      </c>
      <c r="C1464" s="892" t="s">
        <v>7492</v>
      </c>
      <c r="D1464" s="893">
        <v>3879000</v>
      </c>
      <c r="E1464" s="893">
        <v>3879000</v>
      </c>
      <c r="F1464" s="893">
        <v>2672035.2799999998</v>
      </c>
      <c r="G1464" s="893">
        <v>2672035.2799999998</v>
      </c>
      <c r="H1464" s="894">
        <f t="shared" si="22"/>
        <v>68.884642433616904</v>
      </c>
      <c r="I1464" s="892" t="s">
        <v>7496</v>
      </c>
      <c r="J1464" s="894">
        <v>80</v>
      </c>
      <c r="K1464" s="875"/>
    </row>
    <row r="1465" spans="1:11" ht="33.75" customHeight="1">
      <c r="A1465" s="890" t="s">
        <v>9090</v>
      </c>
      <c r="B1465" s="891" t="s">
        <v>7491</v>
      </c>
      <c r="C1465" s="892" t="s">
        <v>7492</v>
      </c>
      <c r="D1465" s="893">
        <v>597039.46</v>
      </c>
      <c r="E1465" s="893">
        <v>597039.46</v>
      </c>
      <c r="F1465" s="893">
        <v>597039.46</v>
      </c>
      <c r="G1465" s="893">
        <v>597039.46</v>
      </c>
      <c r="H1465" s="894">
        <f t="shared" si="22"/>
        <v>100</v>
      </c>
      <c r="I1465" s="892" t="s">
        <v>7489</v>
      </c>
      <c r="J1465" s="894">
        <v>100</v>
      </c>
      <c r="K1465" s="875"/>
    </row>
    <row r="1466" spans="1:11" ht="33.75" customHeight="1">
      <c r="A1466" s="890" t="s">
        <v>9091</v>
      </c>
      <c r="B1466" s="891" t="s">
        <v>7491</v>
      </c>
      <c r="C1466" s="892" t="s">
        <v>7492</v>
      </c>
      <c r="D1466" s="893">
        <v>419721.08</v>
      </c>
      <c r="E1466" s="893">
        <v>419721.08</v>
      </c>
      <c r="F1466" s="893">
        <v>419721.08</v>
      </c>
      <c r="G1466" s="893">
        <v>419721.08</v>
      </c>
      <c r="H1466" s="894">
        <f t="shared" si="22"/>
        <v>100</v>
      </c>
      <c r="I1466" s="892" t="s">
        <v>7489</v>
      </c>
      <c r="J1466" s="894">
        <v>100</v>
      </c>
      <c r="K1466" s="875"/>
    </row>
    <row r="1467" spans="1:11" ht="33.75" customHeight="1">
      <c r="A1467" s="890" t="s">
        <v>9092</v>
      </c>
      <c r="B1467" s="891" t="s">
        <v>8247</v>
      </c>
      <c r="C1467" s="892" t="s">
        <v>7492</v>
      </c>
      <c r="D1467" s="893">
        <v>1800000</v>
      </c>
      <c r="E1467" s="893">
        <v>1800000</v>
      </c>
      <c r="F1467" s="893">
        <v>884745.77</v>
      </c>
      <c r="G1467" s="893">
        <v>884745.77</v>
      </c>
      <c r="H1467" s="894">
        <f t="shared" si="22"/>
        <v>49.152542777777782</v>
      </c>
      <c r="I1467" s="892" t="s">
        <v>7496</v>
      </c>
      <c r="J1467" s="894">
        <v>80</v>
      </c>
      <c r="K1467" s="875"/>
    </row>
    <row r="1468" spans="1:11" ht="33.75" customHeight="1">
      <c r="A1468" s="890" t="s">
        <v>9093</v>
      </c>
      <c r="B1468" s="891" t="s">
        <v>7733</v>
      </c>
      <c r="C1468" s="892" t="s">
        <v>7492</v>
      </c>
      <c r="D1468" s="893">
        <v>638675.14</v>
      </c>
      <c r="E1468" s="893"/>
      <c r="F1468" s="893"/>
      <c r="G1468" s="893"/>
      <c r="H1468" s="894">
        <f t="shared" si="22"/>
        <v>0</v>
      </c>
      <c r="I1468" s="892" t="s">
        <v>7489</v>
      </c>
      <c r="J1468" s="894"/>
      <c r="K1468" s="875"/>
    </row>
    <row r="1469" spans="1:11" ht="22.5" customHeight="1">
      <c r="A1469" s="890" t="s">
        <v>9094</v>
      </c>
      <c r="B1469" s="891" t="s">
        <v>7900</v>
      </c>
      <c r="C1469" s="892" t="s">
        <v>7492</v>
      </c>
      <c r="D1469" s="893">
        <v>1182999.94</v>
      </c>
      <c r="E1469" s="893">
        <v>1182999.94</v>
      </c>
      <c r="F1469" s="893">
        <v>1182999.94</v>
      </c>
      <c r="G1469" s="893">
        <v>1182999.94</v>
      </c>
      <c r="H1469" s="894">
        <f t="shared" si="22"/>
        <v>100</v>
      </c>
      <c r="I1469" s="892" t="s">
        <v>7489</v>
      </c>
      <c r="J1469" s="894">
        <v>100</v>
      </c>
      <c r="K1469" s="875"/>
    </row>
    <row r="1470" spans="1:11" ht="33.75" customHeight="1">
      <c r="A1470" s="890" t="s">
        <v>9095</v>
      </c>
      <c r="B1470" s="891" t="s">
        <v>7495</v>
      </c>
      <c r="C1470" s="892" t="s">
        <v>7492</v>
      </c>
      <c r="D1470" s="893">
        <v>1260786.4099999999</v>
      </c>
      <c r="E1470" s="893">
        <v>1260786.4099999999</v>
      </c>
      <c r="F1470" s="893">
        <v>819355.79</v>
      </c>
      <c r="G1470" s="893">
        <v>819355.79</v>
      </c>
      <c r="H1470" s="894">
        <f t="shared" si="22"/>
        <v>64.987676223445348</v>
      </c>
      <c r="I1470" s="892" t="s">
        <v>7496</v>
      </c>
      <c r="J1470" s="894">
        <v>80</v>
      </c>
      <c r="K1470" s="875"/>
    </row>
    <row r="1471" spans="1:11" ht="22.5" customHeight="1">
      <c r="A1471" s="890" t="s">
        <v>9096</v>
      </c>
      <c r="B1471" s="891" t="s">
        <v>7900</v>
      </c>
      <c r="C1471" s="892" t="s">
        <v>7492</v>
      </c>
      <c r="D1471" s="893">
        <v>1224792.96</v>
      </c>
      <c r="E1471" s="893">
        <v>1224792.96</v>
      </c>
      <c r="F1471" s="893">
        <v>1224792.96</v>
      </c>
      <c r="G1471" s="893">
        <v>1224792.96</v>
      </c>
      <c r="H1471" s="894">
        <f t="shared" si="22"/>
        <v>100</v>
      </c>
      <c r="I1471" s="892" t="s">
        <v>7489</v>
      </c>
      <c r="J1471" s="894">
        <v>100</v>
      </c>
      <c r="K1471" s="875"/>
    </row>
    <row r="1472" spans="1:11" ht="33.75" customHeight="1">
      <c r="A1472" s="890" t="s">
        <v>9097</v>
      </c>
      <c r="B1472" s="891" t="s">
        <v>8313</v>
      </c>
      <c r="C1472" s="892" t="s">
        <v>7492</v>
      </c>
      <c r="D1472" s="893">
        <v>591386.78</v>
      </c>
      <c r="E1472" s="893">
        <v>591386.78</v>
      </c>
      <c r="F1472" s="893">
        <v>0</v>
      </c>
      <c r="G1472" s="893">
        <v>0</v>
      </c>
      <c r="H1472" s="894">
        <f t="shared" si="22"/>
        <v>0</v>
      </c>
      <c r="I1472" s="892" t="s">
        <v>7489</v>
      </c>
      <c r="J1472" s="894">
        <v>70</v>
      </c>
      <c r="K1472" s="875"/>
    </row>
    <row r="1473" spans="1:11" ht="33.75" customHeight="1">
      <c r="A1473" s="890" t="s">
        <v>9098</v>
      </c>
      <c r="B1473" s="891" t="s">
        <v>7491</v>
      </c>
      <c r="C1473" s="892" t="s">
        <v>7492</v>
      </c>
      <c r="D1473" s="893">
        <v>495377.32</v>
      </c>
      <c r="E1473" s="893">
        <v>495377.32</v>
      </c>
      <c r="F1473" s="893">
        <v>495377.32</v>
      </c>
      <c r="G1473" s="893">
        <v>495377.32</v>
      </c>
      <c r="H1473" s="894">
        <f t="shared" si="22"/>
        <v>100</v>
      </c>
      <c r="I1473" s="892" t="s">
        <v>7489</v>
      </c>
      <c r="J1473" s="894">
        <v>100</v>
      </c>
      <c r="K1473" s="875"/>
    </row>
    <row r="1474" spans="1:11" ht="22.5" customHeight="1">
      <c r="A1474" s="890" t="s">
        <v>8255</v>
      </c>
      <c r="B1474" s="891" t="s">
        <v>9099</v>
      </c>
      <c r="C1474" s="892" t="s">
        <v>7492</v>
      </c>
      <c r="D1474" s="893">
        <v>516218.77</v>
      </c>
      <c r="E1474" s="893">
        <v>516218.77</v>
      </c>
      <c r="F1474" s="893">
        <v>258109.06</v>
      </c>
      <c r="G1474" s="893">
        <v>258109.06</v>
      </c>
      <c r="H1474" s="894">
        <f t="shared" si="22"/>
        <v>49.999937042196272</v>
      </c>
      <c r="I1474" s="892" t="s">
        <v>7496</v>
      </c>
      <c r="J1474" s="894">
        <v>80</v>
      </c>
      <c r="K1474" s="875"/>
    </row>
    <row r="1475" spans="1:11" ht="22.5" customHeight="1">
      <c r="A1475" s="890" t="s">
        <v>9100</v>
      </c>
      <c r="B1475" s="891" t="s">
        <v>8313</v>
      </c>
      <c r="C1475" s="892" t="s">
        <v>7492</v>
      </c>
      <c r="D1475" s="893">
        <v>396454.57</v>
      </c>
      <c r="E1475" s="893">
        <v>396454.57</v>
      </c>
      <c r="F1475" s="893">
        <v>0</v>
      </c>
      <c r="G1475" s="893">
        <v>0</v>
      </c>
      <c r="H1475" s="894">
        <f t="shared" si="22"/>
        <v>0</v>
      </c>
      <c r="I1475" s="892" t="s">
        <v>7489</v>
      </c>
      <c r="J1475" s="894">
        <v>69</v>
      </c>
      <c r="K1475" s="875"/>
    </row>
    <row r="1476" spans="1:11" ht="33.75" customHeight="1">
      <c r="A1476" s="890" t="s">
        <v>9101</v>
      </c>
      <c r="B1476" s="891" t="s">
        <v>7491</v>
      </c>
      <c r="C1476" s="892" t="s">
        <v>7492</v>
      </c>
      <c r="D1476" s="893">
        <v>229104.63</v>
      </c>
      <c r="E1476" s="893">
        <v>229104.63</v>
      </c>
      <c r="F1476" s="893">
        <v>229104.63</v>
      </c>
      <c r="G1476" s="893">
        <v>229104.63</v>
      </c>
      <c r="H1476" s="894">
        <f t="shared" ref="H1476:H1539" si="23">IF(ISERROR(F1476/E1476),0,((F1476/E1476)*100))</f>
        <v>100</v>
      </c>
      <c r="I1476" s="892" t="s">
        <v>7489</v>
      </c>
      <c r="J1476" s="894">
        <v>100</v>
      </c>
      <c r="K1476" s="875"/>
    </row>
    <row r="1477" spans="1:11" ht="22.5" customHeight="1">
      <c r="A1477" s="890" t="s">
        <v>9102</v>
      </c>
      <c r="B1477" s="891" t="s">
        <v>8313</v>
      </c>
      <c r="C1477" s="892" t="s">
        <v>7492</v>
      </c>
      <c r="D1477" s="893">
        <v>200000</v>
      </c>
      <c r="E1477" s="893">
        <v>200000</v>
      </c>
      <c r="F1477" s="893">
        <v>0</v>
      </c>
      <c r="G1477" s="893">
        <v>0</v>
      </c>
      <c r="H1477" s="894">
        <f t="shared" si="23"/>
        <v>0</v>
      </c>
      <c r="I1477" s="892" t="s">
        <v>7489</v>
      </c>
      <c r="J1477" s="894">
        <v>100</v>
      </c>
      <c r="K1477" s="875"/>
    </row>
    <row r="1478" spans="1:11" ht="22.5" customHeight="1">
      <c r="A1478" s="890" t="s">
        <v>9103</v>
      </c>
      <c r="B1478" s="891" t="s">
        <v>8115</v>
      </c>
      <c r="C1478" s="892" t="s">
        <v>7492</v>
      </c>
      <c r="D1478" s="893">
        <v>1624209.59</v>
      </c>
      <c r="E1478" s="893">
        <v>1624209.59</v>
      </c>
      <c r="F1478" s="893">
        <v>969566.3</v>
      </c>
      <c r="G1478" s="893">
        <v>969566.3</v>
      </c>
      <c r="H1478" s="894">
        <f t="shared" si="23"/>
        <v>59.694654308745953</v>
      </c>
      <c r="I1478" s="892" t="s">
        <v>7496</v>
      </c>
      <c r="J1478" s="894">
        <v>80</v>
      </c>
      <c r="K1478" s="875"/>
    </row>
    <row r="1479" spans="1:11" ht="33.75" customHeight="1">
      <c r="A1479" s="890" t="s">
        <v>9104</v>
      </c>
      <c r="B1479" s="891" t="s">
        <v>8313</v>
      </c>
      <c r="C1479" s="892" t="s">
        <v>7492</v>
      </c>
      <c r="D1479" s="893">
        <v>300000</v>
      </c>
      <c r="E1479" s="893">
        <v>300000</v>
      </c>
      <c r="F1479" s="893">
        <v>0</v>
      </c>
      <c r="G1479" s="893">
        <v>0</v>
      </c>
      <c r="H1479" s="894">
        <f t="shared" si="23"/>
        <v>0</v>
      </c>
      <c r="I1479" s="892" t="s">
        <v>7489</v>
      </c>
      <c r="J1479" s="894">
        <v>100</v>
      </c>
      <c r="K1479" s="875"/>
    </row>
    <row r="1480" spans="1:11" ht="33.75" customHeight="1">
      <c r="A1480" s="890" t="s">
        <v>9105</v>
      </c>
      <c r="B1480" s="891" t="s">
        <v>7491</v>
      </c>
      <c r="C1480" s="892" t="s">
        <v>7492</v>
      </c>
      <c r="D1480" s="893">
        <v>700813.45</v>
      </c>
      <c r="E1480" s="893">
        <v>700813.45</v>
      </c>
      <c r="F1480" s="893">
        <v>700813.45</v>
      </c>
      <c r="G1480" s="893">
        <v>700813.45</v>
      </c>
      <c r="H1480" s="894">
        <f t="shared" si="23"/>
        <v>100</v>
      </c>
      <c r="I1480" s="892" t="s">
        <v>7489</v>
      </c>
      <c r="J1480" s="894">
        <v>100</v>
      </c>
      <c r="K1480" s="875"/>
    </row>
    <row r="1481" spans="1:11" ht="33.75" customHeight="1">
      <c r="A1481" s="890" t="s">
        <v>9106</v>
      </c>
      <c r="B1481" s="891" t="s">
        <v>8313</v>
      </c>
      <c r="C1481" s="892" t="s">
        <v>7492</v>
      </c>
      <c r="D1481" s="893">
        <v>1400000</v>
      </c>
      <c r="E1481" s="893">
        <v>1400000</v>
      </c>
      <c r="F1481" s="893">
        <v>0</v>
      </c>
      <c r="G1481" s="893">
        <v>0</v>
      </c>
      <c r="H1481" s="894">
        <f t="shared" si="23"/>
        <v>0</v>
      </c>
      <c r="I1481" s="892" t="s">
        <v>7489</v>
      </c>
      <c r="J1481" s="894">
        <v>30</v>
      </c>
      <c r="K1481" s="875"/>
    </row>
    <row r="1482" spans="1:11" ht="33.75" customHeight="1">
      <c r="A1482" s="890" t="s">
        <v>9107</v>
      </c>
      <c r="B1482" s="891" t="s">
        <v>7491</v>
      </c>
      <c r="C1482" s="892" t="s">
        <v>7492</v>
      </c>
      <c r="D1482" s="893">
        <v>1000000</v>
      </c>
      <c r="E1482" s="893">
        <v>1000000</v>
      </c>
      <c r="F1482" s="893">
        <v>1000000</v>
      </c>
      <c r="G1482" s="893">
        <v>1000000</v>
      </c>
      <c r="H1482" s="894">
        <f t="shared" si="23"/>
        <v>100</v>
      </c>
      <c r="I1482" s="892" t="s">
        <v>7489</v>
      </c>
      <c r="J1482" s="894">
        <v>100</v>
      </c>
      <c r="K1482" s="875"/>
    </row>
    <row r="1483" spans="1:11" ht="22.5" customHeight="1">
      <c r="A1483" s="890" t="s">
        <v>9108</v>
      </c>
      <c r="B1483" s="891" t="s">
        <v>7900</v>
      </c>
      <c r="C1483" s="892" t="s">
        <v>7492</v>
      </c>
      <c r="D1483" s="893">
        <v>1410000</v>
      </c>
      <c r="E1483" s="893">
        <v>1410000</v>
      </c>
      <c r="F1483" s="893">
        <v>1410000</v>
      </c>
      <c r="G1483" s="893">
        <v>1410000</v>
      </c>
      <c r="H1483" s="894">
        <f t="shared" si="23"/>
        <v>100</v>
      </c>
      <c r="I1483" s="892" t="s">
        <v>7489</v>
      </c>
      <c r="J1483" s="894">
        <v>100</v>
      </c>
      <c r="K1483" s="875"/>
    </row>
    <row r="1484" spans="1:11" ht="33.75" customHeight="1">
      <c r="A1484" s="890" t="s">
        <v>9109</v>
      </c>
      <c r="B1484" s="891" t="s">
        <v>7491</v>
      </c>
      <c r="C1484" s="892" t="s">
        <v>7492</v>
      </c>
      <c r="D1484" s="893">
        <v>800000</v>
      </c>
      <c r="E1484" s="893">
        <v>800000</v>
      </c>
      <c r="F1484" s="893">
        <v>800000</v>
      </c>
      <c r="G1484" s="893">
        <v>800000</v>
      </c>
      <c r="H1484" s="894">
        <f t="shared" si="23"/>
        <v>100</v>
      </c>
      <c r="I1484" s="892" t="s">
        <v>7489</v>
      </c>
      <c r="J1484" s="894">
        <v>100</v>
      </c>
      <c r="K1484" s="875"/>
    </row>
    <row r="1485" spans="1:11" ht="33.75" customHeight="1">
      <c r="A1485" s="890" t="s">
        <v>9110</v>
      </c>
      <c r="B1485" s="891" t="s">
        <v>7699</v>
      </c>
      <c r="C1485" s="892" t="s">
        <v>7492</v>
      </c>
      <c r="D1485" s="893">
        <v>1753000</v>
      </c>
      <c r="E1485" s="893">
        <v>1753000</v>
      </c>
      <c r="F1485" s="893">
        <v>1483630.52</v>
      </c>
      <c r="G1485" s="893">
        <v>1483630.52</v>
      </c>
      <c r="H1485" s="894">
        <f t="shared" si="23"/>
        <v>84.633800342270391</v>
      </c>
      <c r="I1485" s="892" t="s">
        <v>7496</v>
      </c>
      <c r="J1485" s="894">
        <v>80</v>
      </c>
      <c r="K1485" s="875"/>
    </row>
    <row r="1486" spans="1:11" ht="22.5" customHeight="1">
      <c r="A1486" s="890" t="s">
        <v>8255</v>
      </c>
      <c r="B1486" s="891" t="s">
        <v>7900</v>
      </c>
      <c r="C1486" s="892" t="s">
        <v>7492</v>
      </c>
      <c r="D1486" s="893">
        <v>889496.06</v>
      </c>
      <c r="E1486" s="893">
        <v>889496.06</v>
      </c>
      <c r="F1486" s="893">
        <v>889496.06</v>
      </c>
      <c r="G1486" s="893">
        <v>889496.06</v>
      </c>
      <c r="H1486" s="894">
        <f t="shared" si="23"/>
        <v>100</v>
      </c>
      <c r="I1486" s="892" t="s">
        <v>7489</v>
      </c>
      <c r="J1486" s="894">
        <v>100</v>
      </c>
      <c r="K1486" s="875"/>
    </row>
    <row r="1487" spans="1:11" ht="33.75" customHeight="1">
      <c r="A1487" s="890" t="s">
        <v>9111</v>
      </c>
      <c r="B1487" s="891" t="s">
        <v>7491</v>
      </c>
      <c r="C1487" s="892" t="s">
        <v>7492</v>
      </c>
      <c r="D1487" s="893">
        <v>407025.99</v>
      </c>
      <c r="E1487" s="893">
        <v>407025.99</v>
      </c>
      <c r="F1487" s="893">
        <v>407025.99</v>
      </c>
      <c r="G1487" s="893">
        <v>407025.99</v>
      </c>
      <c r="H1487" s="894">
        <f t="shared" si="23"/>
        <v>100</v>
      </c>
      <c r="I1487" s="892" t="s">
        <v>7489</v>
      </c>
      <c r="J1487" s="894">
        <v>100</v>
      </c>
      <c r="K1487" s="875"/>
    </row>
    <row r="1488" spans="1:11" ht="22.5" customHeight="1">
      <c r="A1488" s="890" t="s">
        <v>8044</v>
      </c>
      <c r="B1488" s="891" t="s">
        <v>7900</v>
      </c>
      <c r="C1488" s="892" t="s">
        <v>7492</v>
      </c>
      <c r="D1488" s="893">
        <v>824269.99</v>
      </c>
      <c r="E1488" s="893">
        <v>824269.99</v>
      </c>
      <c r="F1488" s="893">
        <v>824269.99</v>
      </c>
      <c r="G1488" s="893">
        <v>824269.99</v>
      </c>
      <c r="H1488" s="894">
        <f t="shared" si="23"/>
        <v>100</v>
      </c>
      <c r="I1488" s="892" t="s">
        <v>7489</v>
      </c>
      <c r="J1488" s="894">
        <v>100</v>
      </c>
      <c r="K1488" s="875"/>
    </row>
    <row r="1489" spans="1:11" ht="33.75" customHeight="1">
      <c r="A1489" s="890" t="s">
        <v>9112</v>
      </c>
      <c r="B1489" s="891" t="s">
        <v>7491</v>
      </c>
      <c r="C1489" s="892" t="s">
        <v>7492</v>
      </c>
      <c r="D1489" s="893">
        <v>353595.4</v>
      </c>
      <c r="E1489" s="893">
        <v>353595.4</v>
      </c>
      <c r="F1489" s="893">
        <v>353595.4</v>
      </c>
      <c r="G1489" s="893">
        <v>353595.4</v>
      </c>
      <c r="H1489" s="894">
        <f t="shared" si="23"/>
        <v>100</v>
      </c>
      <c r="I1489" s="892" t="s">
        <v>7489</v>
      </c>
      <c r="J1489" s="894">
        <v>100</v>
      </c>
      <c r="K1489" s="875"/>
    </row>
    <row r="1490" spans="1:11" ht="22.5" customHeight="1">
      <c r="A1490" s="890" t="s">
        <v>8255</v>
      </c>
      <c r="B1490" s="891" t="s">
        <v>7900</v>
      </c>
      <c r="C1490" s="892" t="s">
        <v>7492</v>
      </c>
      <c r="D1490" s="893">
        <v>1617266.48</v>
      </c>
      <c r="E1490" s="893">
        <v>1617266.48</v>
      </c>
      <c r="F1490" s="893">
        <v>1617266.48</v>
      </c>
      <c r="G1490" s="893">
        <v>1617266.48</v>
      </c>
      <c r="H1490" s="894">
        <f t="shared" si="23"/>
        <v>100</v>
      </c>
      <c r="I1490" s="892" t="s">
        <v>7489</v>
      </c>
      <c r="J1490" s="894">
        <v>100</v>
      </c>
      <c r="K1490" s="875"/>
    </row>
    <row r="1491" spans="1:11" ht="33.75" customHeight="1">
      <c r="A1491" s="890" t="s">
        <v>9113</v>
      </c>
      <c r="B1491" s="891" t="s">
        <v>7491</v>
      </c>
      <c r="C1491" s="892" t="s">
        <v>7492</v>
      </c>
      <c r="D1491" s="893">
        <v>176833.69</v>
      </c>
      <c r="E1491" s="893">
        <v>176833.69</v>
      </c>
      <c r="F1491" s="893">
        <v>176833.69</v>
      </c>
      <c r="G1491" s="893">
        <v>176833.69</v>
      </c>
      <c r="H1491" s="894">
        <f t="shared" si="23"/>
        <v>100</v>
      </c>
      <c r="I1491" s="892" t="s">
        <v>7489</v>
      </c>
      <c r="J1491" s="894">
        <v>100</v>
      </c>
      <c r="K1491" s="875"/>
    </row>
    <row r="1492" spans="1:11" ht="33.75" customHeight="1">
      <c r="A1492" s="890" t="s">
        <v>9114</v>
      </c>
      <c r="B1492" s="891" t="s">
        <v>7733</v>
      </c>
      <c r="C1492" s="892" t="s">
        <v>7492</v>
      </c>
      <c r="D1492" s="893">
        <v>378842.56</v>
      </c>
      <c r="E1492" s="893"/>
      <c r="F1492" s="893"/>
      <c r="G1492" s="893"/>
      <c r="H1492" s="894">
        <f t="shared" si="23"/>
        <v>0</v>
      </c>
      <c r="I1492" s="892" t="s">
        <v>7489</v>
      </c>
      <c r="J1492" s="894"/>
      <c r="K1492" s="875"/>
    </row>
    <row r="1493" spans="1:11" ht="22.5" customHeight="1">
      <c r="A1493" s="890" t="s">
        <v>8255</v>
      </c>
      <c r="B1493" s="891" t="s">
        <v>7900</v>
      </c>
      <c r="C1493" s="892" t="s">
        <v>7492</v>
      </c>
      <c r="D1493" s="893">
        <v>2773610.18</v>
      </c>
      <c r="E1493" s="893">
        <v>2773610.18</v>
      </c>
      <c r="F1493" s="893">
        <v>2773610.18</v>
      </c>
      <c r="G1493" s="893">
        <v>2773610.18</v>
      </c>
      <c r="H1493" s="894">
        <f t="shared" si="23"/>
        <v>100</v>
      </c>
      <c r="I1493" s="892" t="s">
        <v>7489</v>
      </c>
      <c r="J1493" s="894">
        <v>100</v>
      </c>
      <c r="K1493" s="875"/>
    </row>
    <row r="1494" spans="1:11" ht="33.75" customHeight="1">
      <c r="A1494" s="890" t="s">
        <v>9115</v>
      </c>
      <c r="B1494" s="891" t="s">
        <v>7491</v>
      </c>
      <c r="C1494" s="892" t="s">
        <v>7492</v>
      </c>
      <c r="D1494" s="893">
        <v>176833.69</v>
      </c>
      <c r="E1494" s="893">
        <v>176833.69</v>
      </c>
      <c r="F1494" s="893">
        <v>176833.69</v>
      </c>
      <c r="G1494" s="893">
        <v>176833.69</v>
      </c>
      <c r="H1494" s="894">
        <f t="shared" si="23"/>
        <v>100</v>
      </c>
      <c r="I1494" s="892" t="s">
        <v>7489</v>
      </c>
      <c r="J1494" s="894">
        <v>100</v>
      </c>
      <c r="K1494" s="875"/>
    </row>
    <row r="1495" spans="1:11" ht="33.75" customHeight="1">
      <c r="A1495" s="890" t="s">
        <v>9116</v>
      </c>
      <c r="B1495" s="891" t="s">
        <v>8313</v>
      </c>
      <c r="C1495" s="892" t="s">
        <v>7492</v>
      </c>
      <c r="D1495" s="893">
        <v>1177683.8799999999</v>
      </c>
      <c r="E1495" s="893">
        <v>1177683.8999999999</v>
      </c>
      <c r="F1495" s="893">
        <v>959594.28</v>
      </c>
      <c r="G1495" s="893">
        <v>959594.28</v>
      </c>
      <c r="H1495" s="894">
        <f t="shared" si="23"/>
        <v>81.481480726704348</v>
      </c>
      <c r="I1495" s="892" t="s">
        <v>7489</v>
      </c>
      <c r="J1495" s="894">
        <v>100</v>
      </c>
      <c r="K1495" s="875"/>
    </row>
    <row r="1496" spans="1:11" ht="22.5" customHeight="1">
      <c r="A1496" s="890" t="s">
        <v>9117</v>
      </c>
      <c r="B1496" s="891" t="s">
        <v>7900</v>
      </c>
      <c r="C1496" s="892" t="s">
        <v>7492</v>
      </c>
      <c r="D1496" s="893">
        <v>281151.96000000002</v>
      </c>
      <c r="E1496" s="893">
        <v>281151.96000000002</v>
      </c>
      <c r="F1496" s="893">
        <v>281151.96000000002</v>
      </c>
      <c r="G1496" s="893">
        <v>281151.96000000002</v>
      </c>
      <c r="H1496" s="894">
        <f t="shared" si="23"/>
        <v>100</v>
      </c>
      <c r="I1496" s="892" t="s">
        <v>7489</v>
      </c>
      <c r="J1496" s="894">
        <v>100</v>
      </c>
      <c r="K1496" s="875"/>
    </row>
    <row r="1497" spans="1:11" ht="33.75" customHeight="1">
      <c r="A1497" s="890" t="s">
        <v>9118</v>
      </c>
      <c r="B1497" s="891" t="s">
        <v>7733</v>
      </c>
      <c r="C1497" s="892" t="s">
        <v>7492</v>
      </c>
      <c r="D1497" s="893">
        <v>378842.56</v>
      </c>
      <c r="E1497" s="893"/>
      <c r="F1497" s="893"/>
      <c r="G1497" s="893"/>
      <c r="H1497" s="894">
        <f t="shared" si="23"/>
        <v>0</v>
      </c>
      <c r="I1497" s="892" t="s">
        <v>7489</v>
      </c>
      <c r="J1497" s="894"/>
      <c r="K1497" s="875"/>
    </row>
    <row r="1498" spans="1:11" ht="33.75" customHeight="1">
      <c r="A1498" s="890" t="s">
        <v>9119</v>
      </c>
      <c r="B1498" s="891" t="s">
        <v>7491</v>
      </c>
      <c r="C1498" s="892" t="s">
        <v>7492</v>
      </c>
      <c r="D1498" s="893">
        <v>700000</v>
      </c>
      <c r="E1498" s="893">
        <v>700000</v>
      </c>
      <c r="F1498" s="893">
        <v>700000</v>
      </c>
      <c r="G1498" s="893">
        <v>700000</v>
      </c>
      <c r="H1498" s="894">
        <f t="shared" si="23"/>
        <v>100</v>
      </c>
      <c r="I1498" s="892" t="s">
        <v>7489</v>
      </c>
      <c r="J1498" s="894">
        <v>100</v>
      </c>
      <c r="K1498" s="875"/>
    </row>
    <row r="1499" spans="1:11" ht="22.5" customHeight="1">
      <c r="A1499" s="890" t="s">
        <v>9120</v>
      </c>
      <c r="B1499" s="891" t="s">
        <v>7900</v>
      </c>
      <c r="C1499" s="892" t="s">
        <v>7492</v>
      </c>
      <c r="D1499" s="893">
        <v>289626.77</v>
      </c>
      <c r="E1499" s="893">
        <v>289626.77</v>
      </c>
      <c r="F1499" s="893">
        <v>289626.77</v>
      </c>
      <c r="G1499" s="893">
        <v>289626.77</v>
      </c>
      <c r="H1499" s="894">
        <f t="shared" si="23"/>
        <v>100</v>
      </c>
      <c r="I1499" s="892" t="s">
        <v>7489</v>
      </c>
      <c r="J1499" s="894">
        <v>100</v>
      </c>
      <c r="K1499" s="875"/>
    </row>
    <row r="1500" spans="1:11" ht="33.75" customHeight="1">
      <c r="A1500" s="890" t="s">
        <v>9121</v>
      </c>
      <c r="B1500" s="891" t="s">
        <v>7733</v>
      </c>
      <c r="C1500" s="892" t="s">
        <v>7492</v>
      </c>
      <c r="D1500" s="893">
        <v>638675.14</v>
      </c>
      <c r="E1500" s="893"/>
      <c r="F1500" s="893"/>
      <c r="G1500" s="893"/>
      <c r="H1500" s="894">
        <f t="shared" si="23"/>
        <v>0</v>
      </c>
      <c r="I1500" s="892" t="s">
        <v>7489</v>
      </c>
      <c r="J1500" s="894"/>
      <c r="K1500" s="875"/>
    </row>
    <row r="1501" spans="1:11" ht="33.75" customHeight="1">
      <c r="A1501" s="890" t="s">
        <v>9122</v>
      </c>
      <c r="B1501" s="891" t="s">
        <v>7491</v>
      </c>
      <c r="C1501" s="892" t="s">
        <v>7492</v>
      </c>
      <c r="D1501" s="893">
        <v>153329.59</v>
      </c>
      <c r="E1501" s="893">
        <v>153329.59</v>
      </c>
      <c r="F1501" s="893">
        <v>153329.59</v>
      </c>
      <c r="G1501" s="893">
        <v>153329.59</v>
      </c>
      <c r="H1501" s="894">
        <f t="shared" si="23"/>
        <v>100</v>
      </c>
      <c r="I1501" s="892" t="s">
        <v>7489</v>
      </c>
      <c r="J1501" s="894">
        <v>100</v>
      </c>
      <c r="K1501" s="875"/>
    </row>
    <row r="1502" spans="1:11" ht="22.5" customHeight="1">
      <c r="A1502" s="890" t="s">
        <v>9123</v>
      </c>
      <c r="B1502" s="891" t="s">
        <v>8313</v>
      </c>
      <c r="C1502" s="892" t="s">
        <v>7492</v>
      </c>
      <c r="D1502" s="893">
        <v>1017409.51</v>
      </c>
      <c r="E1502" s="893">
        <v>1017409.51</v>
      </c>
      <c r="F1502" s="893">
        <v>1016793.44</v>
      </c>
      <c r="G1502" s="893">
        <v>1016793.44</v>
      </c>
      <c r="H1502" s="894">
        <f t="shared" si="23"/>
        <v>99.939447194669924</v>
      </c>
      <c r="I1502" s="892" t="s">
        <v>7489</v>
      </c>
      <c r="J1502" s="894">
        <v>100</v>
      </c>
      <c r="K1502" s="875"/>
    </row>
    <row r="1503" spans="1:11" ht="22.5" customHeight="1">
      <c r="A1503" s="890" t="s">
        <v>8255</v>
      </c>
      <c r="B1503" s="891" t="s">
        <v>7900</v>
      </c>
      <c r="C1503" s="892" t="s">
        <v>7492</v>
      </c>
      <c r="D1503" s="893">
        <v>267937.26</v>
      </c>
      <c r="E1503" s="893">
        <v>267937.26</v>
      </c>
      <c r="F1503" s="893">
        <v>267937.26</v>
      </c>
      <c r="G1503" s="893">
        <v>267937.26</v>
      </c>
      <c r="H1503" s="894">
        <f t="shared" si="23"/>
        <v>100</v>
      </c>
      <c r="I1503" s="892" t="s">
        <v>7489</v>
      </c>
      <c r="J1503" s="894">
        <v>100</v>
      </c>
      <c r="K1503" s="875"/>
    </row>
    <row r="1504" spans="1:11" ht="33.75" customHeight="1">
      <c r="A1504" s="890" t="s">
        <v>9124</v>
      </c>
      <c r="B1504" s="891" t="s">
        <v>7491</v>
      </c>
      <c r="C1504" s="892" t="s">
        <v>7492</v>
      </c>
      <c r="D1504" s="893">
        <v>200000</v>
      </c>
      <c r="E1504" s="893">
        <v>200000</v>
      </c>
      <c r="F1504" s="893">
        <v>200000</v>
      </c>
      <c r="G1504" s="893">
        <v>200000</v>
      </c>
      <c r="H1504" s="894">
        <f t="shared" si="23"/>
        <v>100</v>
      </c>
      <c r="I1504" s="892" t="s">
        <v>7489</v>
      </c>
      <c r="J1504" s="894">
        <v>100</v>
      </c>
      <c r="K1504" s="875"/>
    </row>
    <row r="1505" spans="1:11" ht="22.5" customHeight="1">
      <c r="A1505" s="890" t="s">
        <v>9125</v>
      </c>
      <c r="B1505" s="891" t="s">
        <v>7900</v>
      </c>
      <c r="C1505" s="892" t="s">
        <v>7492</v>
      </c>
      <c r="D1505" s="893">
        <v>1000000</v>
      </c>
      <c r="E1505" s="893">
        <v>1000000</v>
      </c>
      <c r="F1505" s="893">
        <v>1000000</v>
      </c>
      <c r="G1505" s="893">
        <v>1000000</v>
      </c>
      <c r="H1505" s="894">
        <f t="shared" si="23"/>
        <v>100</v>
      </c>
      <c r="I1505" s="892" t="s">
        <v>7489</v>
      </c>
      <c r="J1505" s="894">
        <v>100</v>
      </c>
      <c r="K1505" s="875"/>
    </row>
    <row r="1506" spans="1:11" ht="22.5" customHeight="1">
      <c r="A1506" s="890" t="s">
        <v>9126</v>
      </c>
      <c r="B1506" s="891" t="s">
        <v>7733</v>
      </c>
      <c r="C1506" s="892" t="s">
        <v>7492</v>
      </c>
      <c r="D1506" s="893">
        <v>196528.09</v>
      </c>
      <c r="E1506" s="893"/>
      <c r="F1506" s="893"/>
      <c r="G1506" s="893"/>
      <c r="H1506" s="894">
        <f t="shared" si="23"/>
        <v>0</v>
      </c>
      <c r="I1506" s="892" t="s">
        <v>7489</v>
      </c>
      <c r="J1506" s="894"/>
      <c r="K1506" s="875"/>
    </row>
    <row r="1507" spans="1:11" ht="22.5" customHeight="1">
      <c r="A1507" s="890" t="s">
        <v>9127</v>
      </c>
      <c r="B1507" s="891" t="s">
        <v>8313</v>
      </c>
      <c r="C1507" s="892" t="s">
        <v>7492</v>
      </c>
      <c r="D1507" s="893">
        <v>27426549</v>
      </c>
      <c r="E1507" s="893">
        <v>27426549</v>
      </c>
      <c r="F1507" s="893">
        <v>13845946.84</v>
      </c>
      <c r="G1507" s="893">
        <v>13845946.84</v>
      </c>
      <c r="H1507" s="894">
        <f t="shared" si="23"/>
        <v>50.483736907621882</v>
      </c>
      <c r="I1507" s="892" t="s">
        <v>7489</v>
      </c>
      <c r="J1507" s="894">
        <v>71</v>
      </c>
      <c r="K1507" s="875"/>
    </row>
    <row r="1508" spans="1:11" ht="33.75" customHeight="1">
      <c r="A1508" s="890" t="s">
        <v>9128</v>
      </c>
      <c r="B1508" s="891" t="s">
        <v>7491</v>
      </c>
      <c r="C1508" s="892" t="s">
        <v>7492</v>
      </c>
      <c r="D1508" s="893">
        <v>1061258.02</v>
      </c>
      <c r="E1508" s="893">
        <v>1061258.02</v>
      </c>
      <c r="F1508" s="893">
        <v>1061258.02</v>
      </c>
      <c r="G1508" s="893">
        <v>1061258.02</v>
      </c>
      <c r="H1508" s="894">
        <f t="shared" si="23"/>
        <v>100</v>
      </c>
      <c r="I1508" s="892" t="s">
        <v>7489</v>
      </c>
      <c r="J1508" s="894">
        <v>100</v>
      </c>
      <c r="K1508" s="875"/>
    </row>
    <row r="1509" spans="1:11" ht="11.25" customHeight="1">
      <c r="A1509" s="890" t="s">
        <v>9129</v>
      </c>
      <c r="B1509" s="891" t="s">
        <v>7733</v>
      </c>
      <c r="C1509" s="892" t="s">
        <v>7492</v>
      </c>
      <c r="D1509" s="893">
        <v>310000.03999999998</v>
      </c>
      <c r="E1509" s="893"/>
      <c r="F1509" s="893"/>
      <c r="G1509" s="893"/>
      <c r="H1509" s="894">
        <f t="shared" si="23"/>
        <v>0</v>
      </c>
      <c r="I1509" s="892" t="s">
        <v>7489</v>
      </c>
      <c r="J1509" s="894"/>
      <c r="K1509" s="875"/>
    </row>
    <row r="1510" spans="1:11" ht="33.75" customHeight="1">
      <c r="A1510" s="890" t="s">
        <v>9130</v>
      </c>
      <c r="B1510" s="891" t="s">
        <v>7733</v>
      </c>
      <c r="C1510" s="892" t="s">
        <v>7492</v>
      </c>
      <c r="D1510" s="893">
        <v>313511.40000000002</v>
      </c>
      <c r="E1510" s="893"/>
      <c r="F1510" s="893"/>
      <c r="G1510" s="893"/>
      <c r="H1510" s="894">
        <f t="shared" si="23"/>
        <v>0</v>
      </c>
      <c r="I1510" s="892" t="s">
        <v>7489</v>
      </c>
      <c r="J1510" s="894"/>
      <c r="K1510" s="875"/>
    </row>
    <row r="1511" spans="1:11" ht="33.75" customHeight="1">
      <c r="A1511" s="890" t="s">
        <v>9131</v>
      </c>
      <c r="B1511" s="891" t="s">
        <v>7733</v>
      </c>
      <c r="C1511" s="892" t="s">
        <v>7492</v>
      </c>
      <c r="D1511" s="893">
        <v>313511.40000000002</v>
      </c>
      <c r="E1511" s="893"/>
      <c r="F1511" s="893"/>
      <c r="G1511" s="893"/>
      <c r="H1511" s="894">
        <f t="shared" si="23"/>
        <v>0</v>
      </c>
      <c r="I1511" s="892" t="s">
        <v>7489</v>
      </c>
      <c r="J1511" s="894"/>
      <c r="K1511" s="875"/>
    </row>
    <row r="1512" spans="1:11" ht="33.75" customHeight="1">
      <c r="A1512" s="890" t="s">
        <v>9132</v>
      </c>
      <c r="B1512" s="891" t="s">
        <v>8313</v>
      </c>
      <c r="C1512" s="892" t="s">
        <v>7492</v>
      </c>
      <c r="D1512" s="893">
        <v>2017250.6</v>
      </c>
      <c r="E1512" s="893">
        <v>2017250.6</v>
      </c>
      <c r="F1512" s="893">
        <v>2017250.6</v>
      </c>
      <c r="G1512" s="893">
        <v>2017250.6</v>
      </c>
      <c r="H1512" s="894">
        <f t="shared" si="23"/>
        <v>100</v>
      </c>
      <c r="I1512" s="892" t="s">
        <v>7520</v>
      </c>
      <c r="J1512" s="894">
        <v>100</v>
      </c>
      <c r="K1512" s="875"/>
    </row>
    <row r="1513" spans="1:11" ht="33.75" customHeight="1">
      <c r="A1513" s="890" t="s">
        <v>9133</v>
      </c>
      <c r="B1513" s="891" t="s">
        <v>8313</v>
      </c>
      <c r="C1513" s="892" t="s">
        <v>7492</v>
      </c>
      <c r="D1513" s="893">
        <v>266484.26</v>
      </c>
      <c r="E1513" s="893">
        <v>266484.26</v>
      </c>
      <c r="F1513" s="893">
        <v>266484.26</v>
      </c>
      <c r="G1513" s="893">
        <v>266484.26</v>
      </c>
      <c r="H1513" s="894">
        <f t="shared" si="23"/>
        <v>100</v>
      </c>
      <c r="I1513" s="892" t="s">
        <v>7520</v>
      </c>
      <c r="J1513" s="894">
        <v>100</v>
      </c>
      <c r="K1513" s="875"/>
    </row>
    <row r="1514" spans="1:11" ht="22.5" customHeight="1">
      <c r="A1514" s="890" t="s">
        <v>9134</v>
      </c>
      <c r="B1514" s="891" t="s">
        <v>8313</v>
      </c>
      <c r="C1514" s="892" t="s">
        <v>7492</v>
      </c>
      <c r="D1514" s="893">
        <v>81548.09</v>
      </c>
      <c r="E1514" s="893">
        <v>81548.09</v>
      </c>
      <c r="F1514" s="893">
        <v>66821.289999999994</v>
      </c>
      <c r="G1514" s="893">
        <v>66821.289999999994</v>
      </c>
      <c r="H1514" s="894">
        <f t="shared" si="23"/>
        <v>81.940962688396496</v>
      </c>
      <c r="I1514" s="892" t="s">
        <v>7520</v>
      </c>
      <c r="J1514" s="894">
        <v>100</v>
      </c>
      <c r="K1514" s="875"/>
    </row>
    <row r="1515" spans="1:11" ht="56.25" customHeight="1">
      <c r="A1515" s="890" t="s">
        <v>9135</v>
      </c>
      <c r="B1515" s="891" t="s">
        <v>7743</v>
      </c>
      <c r="C1515" s="892" t="s">
        <v>7492</v>
      </c>
      <c r="D1515" s="893">
        <v>839943.56</v>
      </c>
      <c r="E1515" s="893"/>
      <c r="F1515" s="893"/>
      <c r="G1515" s="893"/>
      <c r="H1515" s="894">
        <f t="shared" si="23"/>
        <v>0</v>
      </c>
      <c r="I1515" s="892" t="s">
        <v>7551</v>
      </c>
      <c r="J1515" s="894"/>
      <c r="K1515" s="875"/>
    </row>
    <row r="1516" spans="1:11" ht="33.75" customHeight="1">
      <c r="A1516" s="890" t="s">
        <v>9136</v>
      </c>
      <c r="B1516" s="891" t="s">
        <v>8233</v>
      </c>
      <c r="C1516" s="892" t="s">
        <v>7492</v>
      </c>
      <c r="D1516" s="893">
        <v>95000</v>
      </c>
      <c r="E1516" s="893">
        <v>95000</v>
      </c>
      <c r="F1516" s="893">
        <v>95000</v>
      </c>
      <c r="G1516" s="893">
        <v>95000</v>
      </c>
      <c r="H1516" s="894">
        <f t="shared" si="23"/>
        <v>100</v>
      </c>
      <c r="I1516" s="892" t="s">
        <v>7496</v>
      </c>
      <c r="J1516" s="894">
        <v>100</v>
      </c>
      <c r="K1516" s="875"/>
    </row>
    <row r="1517" spans="1:11" ht="33.75" customHeight="1">
      <c r="A1517" s="890" t="s">
        <v>9137</v>
      </c>
      <c r="B1517" s="891" t="s">
        <v>7491</v>
      </c>
      <c r="C1517" s="892" t="s">
        <v>7492</v>
      </c>
      <c r="D1517" s="893">
        <v>276916.71999999997</v>
      </c>
      <c r="E1517" s="893">
        <v>276916.71999999997</v>
      </c>
      <c r="F1517" s="893">
        <v>276916.71999999997</v>
      </c>
      <c r="G1517" s="893">
        <v>276916.71999999997</v>
      </c>
      <c r="H1517" s="894">
        <f t="shared" si="23"/>
        <v>100</v>
      </c>
      <c r="I1517" s="892" t="s">
        <v>7489</v>
      </c>
      <c r="J1517" s="894">
        <v>100</v>
      </c>
      <c r="K1517" s="875"/>
    </row>
    <row r="1518" spans="1:11" ht="33.75" customHeight="1">
      <c r="A1518" s="890" t="s">
        <v>9138</v>
      </c>
      <c r="B1518" s="891" t="s">
        <v>8233</v>
      </c>
      <c r="C1518" s="892" t="s">
        <v>7492</v>
      </c>
      <c r="D1518" s="893">
        <v>17000</v>
      </c>
      <c r="E1518" s="893">
        <v>17000</v>
      </c>
      <c r="F1518" s="893">
        <v>17000</v>
      </c>
      <c r="G1518" s="893">
        <v>17000</v>
      </c>
      <c r="H1518" s="894">
        <f t="shared" si="23"/>
        <v>100</v>
      </c>
      <c r="I1518" s="892" t="s">
        <v>7496</v>
      </c>
      <c r="J1518" s="894">
        <v>100</v>
      </c>
      <c r="K1518" s="875"/>
    </row>
    <row r="1519" spans="1:11" ht="22.5" customHeight="1">
      <c r="A1519" s="890" t="s">
        <v>9139</v>
      </c>
      <c r="B1519" s="891" t="s">
        <v>8233</v>
      </c>
      <c r="C1519" s="892" t="s">
        <v>7492</v>
      </c>
      <c r="D1519" s="893">
        <v>580000</v>
      </c>
      <c r="E1519" s="893">
        <v>580000</v>
      </c>
      <c r="F1519" s="893">
        <v>580000</v>
      </c>
      <c r="G1519" s="893">
        <v>580000</v>
      </c>
      <c r="H1519" s="894">
        <f t="shared" si="23"/>
        <v>100</v>
      </c>
      <c r="I1519" s="892" t="s">
        <v>7496</v>
      </c>
      <c r="J1519" s="894">
        <v>100</v>
      </c>
      <c r="K1519" s="875"/>
    </row>
    <row r="1520" spans="1:11" ht="22.5" customHeight="1">
      <c r="A1520" s="890" t="s">
        <v>9140</v>
      </c>
      <c r="B1520" s="891" t="s">
        <v>8313</v>
      </c>
      <c r="C1520" s="892" t="s">
        <v>7492</v>
      </c>
      <c r="D1520" s="893">
        <v>87372.95</v>
      </c>
      <c r="E1520" s="893">
        <v>87372.95</v>
      </c>
      <c r="F1520" s="893">
        <v>87372.95</v>
      </c>
      <c r="G1520" s="893">
        <v>87372.95</v>
      </c>
      <c r="H1520" s="894">
        <f t="shared" si="23"/>
        <v>100</v>
      </c>
      <c r="I1520" s="892" t="s">
        <v>7520</v>
      </c>
      <c r="J1520" s="894">
        <v>100</v>
      </c>
      <c r="K1520" s="875"/>
    </row>
    <row r="1521" spans="1:11" ht="45" customHeight="1">
      <c r="A1521" s="890" t="s">
        <v>9141</v>
      </c>
      <c r="B1521" s="891" t="s">
        <v>7491</v>
      </c>
      <c r="C1521" s="892" t="s">
        <v>7492</v>
      </c>
      <c r="D1521" s="893">
        <v>471540.35</v>
      </c>
      <c r="E1521" s="893">
        <v>471540.35</v>
      </c>
      <c r="F1521" s="893">
        <v>471540.35</v>
      </c>
      <c r="G1521" s="893">
        <v>471540.35</v>
      </c>
      <c r="H1521" s="894">
        <f t="shared" si="23"/>
        <v>100</v>
      </c>
      <c r="I1521" s="892" t="s">
        <v>7489</v>
      </c>
      <c r="J1521" s="894">
        <v>100</v>
      </c>
      <c r="K1521" s="875"/>
    </row>
    <row r="1522" spans="1:11" ht="33.75" customHeight="1">
      <c r="A1522" s="890" t="s">
        <v>9142</v>
      </c>
      <c r="B1522" s="891" t="s">
        <v>8233</v>
      </c>
      <c r="C1522" s="892" t="s">
        <v>7492</v>
      </c>
      <c r="D1522" s="893">
        <v>37946.400000000001</v>
      </c>
      <c r="E1522" s="893">
        <v>40000</v>
      </c>
      <c r="F1522" s="893">
        <v>40000</v>
      </c>
      <c r="G1522" s="893">
        <v>40000</v>
      </c>
      <c r="H1522" s="894">
        <f t="shared" si="23"/>
        <v>100</v>
      </c>
      <c r="I1522" s="892" t="s">
        <v>7496</v>
      </c>
      <c r="J1522" s="894">
        <v>100</v>
      </c>
      <c r="K1522" s="875"/>
    </row>
    <row r="1523" spans="1:11" ht="33.75" customHeight="1">
      <c r="A1523" s="890" t="s">
        <v>9143</v>
      </c>
      <c r="B1523" s="891" t="s">
        <v>7733</v>
      </c>
      <c r="C1523" s="892" t="s">
        <v>7492</v>
      </c>
      <c r="D1523" s="893">
        <v>615217.14</v>
      </c>
      <c r="E1523" s="893"/>
      <c r="F1523" s="893"/>
      <c r="G1523" s="893"/>
      <c r="H1523" s="894">
        <f t="shared" si="23"/>
        <v>0</v>
      </c>
      <c r="I1523" s="892" t="s">
        <v>7489</v>
      </c>
      <c r="J1523" s="894"/>
      <c r="K1523" s="875"/>
    </row>
    <row r="1524" spans="1:11" ht="22.5" customHeight="1">
      <c r="A1524" s="890" t="s">
        <v>9144</v>
      </c>
      <c r="B1524" s="891" t="s">
        <v>8233</v>
      </c>
      <c r="C1524" s="892" t="s">
        <v>7492</v>
      </c>
      <c r="D1524" s="893">
        <v>287571.84999999998</v>
      </c>
      <c r="E1524" s="893">
        <v>290000</v>
      </c>
      <c r="F1524" s="893">
        <v>290000</v>
      </c>
      <c r="G1524" s="893">
        <v>290000</v>
      </c>
      <c r="H1524" s="894">
        <f t="shared" si="23"/>
        <v>100</v>
      </c>
      <c r="I1524" s="892" t="s">
        <v>7489</v>
      </c>
      <c r="J1524" s="894">
        <v>100</v>
      </c>
      <c r="K1524" s="875"/>
    </row>
    <row r="1525" spans="1:11" ht="22.5" customHeight="1">
      <c r="A1525" s="890" t="s">
        <v>9145</v>
      </c>
      <c r="B1525" s="891" t="s">
        <v>8233</v>
      </c>
      <c r="C1525" s="892" t="s">
        <v>7492</v>
      </c>
      <c r="D1525" s="893">
        <v>29615.57</v>
      </c>
      <c r="E1525" s="893">
        <v>30000</v>
      </c>
      <c r="F1525" s="893">
        <v>30000</v>
      </c>
      <c r="G1525" s="893">
        <v>30000</v>
      </c>
      <c r="H1525" s="894">
        <f t="shared" si="23"/>
        <v>100</v>
      </c>
      <c r="I1525" s="892" t="s">
        <v>7496</v>
      </c>
      <c r="J1525" s="894">
        <v>100</v>
      </c>
      <c r="K1525" s="875"/>
    </row>
    <row r="1526" spans="1:11" ht="22.5" customHeight="1">
      <c r="A1526" s="890" t="s">
        <v>9146</v>
      </c>
      <c r="B1526" s="891" t="s">
        <v>7733</v>
      </c>
      <c r="C1526" s="892" t="s">
        <v>7492</v>
      </c>
      <c r="D1526" s="893">
        <v>270000</v>
      </c>
      <c r="E1526" s="893"/>
      <c r="F1526" s="893"/>
      <c r="G1526" s="893"/>
      <c r="H1526" s="894">
        <f t="shared" si="23"/>
        <v>0</v>
      </c>
      <c r="I1526" s="892" t="s">
        <v>7489</v>
      </c>
      <c r="J1526" s="894"/>
      <c r="K1526" s="875"/>
    </row>
    <row r="1527" spans="1:11" ht="22.5" customHeight="1">
      <c r="A1527" s="890" t="s">
        <v>9147</v>
      </c>
      <c r="B1527" s="891" t="s">
        <v>8233</v>
      </c>
      <c r="C1527" s="892" t="s">
        <v>7492</v>
      </c>
      <c r="D1527" s="893">
        <v>64450.37</v>
      </c>
      <c r="E1527" s="893">
        <v>65000</v>
      </c>
      <c r="F1527" s="893">
        <v>65000</v>
      </c>
      <c r="G1527" s="893">
        <v>65000</v>
      </c>
      <c r="H1527" s="894">
        <f t="shared" si="23"/>
        <v>100</v>
      </c>
      <c r="I1527" s="892" t="s">
        <v>7496</v>
      </c>
      <c r="J1527" s="894">
        <v>100</v>
      </c>
      <c r="K1527" s="875"/>
    </row>
    <row r="1528" spans="1:11" ht="22.5" customHeight="1">
      <c r="A1528" s="890" t="s">
        <v>9148</v>
      </c>
      <c r="B1528" s="891" t="s">
        <v>7733</v>
      </c>
      <c r="C1528" s="892" t="s">
        <v>7492</v>
      </c>
      <c r="D1528" s="893">
        <v>50109.48</v>
      </c>
      <c r="E1528" s="893"/>
      <c r="F1528" s="893"/>
      <c r="G1528" s="893"/>
      <c r="H1528" s="894">
        <f t="shared" si="23"/>
        <v>0</v>
      </c>
      <c r="I1528" s="892" t="s">
        <v>7489</v>
      </c>
      <c r="J1528" s="894"/>
      <c r="K1528" s="875"/>
    </row>
    <row r="1529" spans="1:11" ht="22.5" customHeight="1">
      <c r="A1529" s="890" t="s">
        <v>9149</v>
      </c>
      <c r="B1529" s="891" t="s">
        <v>8233</v>
      </c>
      <c r="C1529" s="892" t="s">
        <v>7492</v>
      </c>
      <c r="D1529" s="893">
        <v>77354.69</v>
      </c>
      <c r="E1529" s="893">
        <v>77500</v>
      </c>
      <c r="F1529" s="893">
        <v>77500</v>
      </c>
      <c r="G1529" s="893">
        <v>77500</v>
      </c>
      <c r="H1529" s="894">
        <f t="shared" si="23"/>
        <v>100</v>
      </c>
      <c r="I1529" s="892" t="s">
        <v>7489</v>
      </c>
      <c r="J1529" s="894">
        <v>100</v>
      </c>
      <c r="K1529" s="875"/>
    </row>
    <row r="1530" spans="1:11" ht="22.5" customHeight="1">
      <c r="A1530" s="890" t="s">
        <v>9150</v>
      </c>
      <c r="B1530" s="891" t="s">
        <v>7620</v>
      </c>
      <c r="C1530" s="892" t="s">
        <v>7492</v>
      </c>
      <c r="D1530" s="893">
        <v>375000</v>
      </c>
      <c r="E1530" s="893">
        <v>375000</v>
      </c>
      <c r="F1530" s="893">
        <v>375000</v>
      </c>
      <c r="G1530" s="893">
        <v>375000</v>
      </c>
      <c r="H1530" s="894">
        <f t="shared" si="23"/>
        <v>100</v>
      </c>
      <c r="I1530" s="892" t="s">
        <v>7489</v>
      </c>
      <c r="J1530" s="894">
        <v>100</v>
      </c>
      <c r="K1530" s="875"/>
    </row>
    <row r="1531" spans="1:11" ht="22.5" customHeight="1">
      <c r="A1531" s="890" t="s">
        <v>9151</v>
      </c>
      <c r="B1531" s="891" t="s">
        <v>7733</v>
      </c>
      <c r="C1531" s="892" t="s">
        <v>7492</v>
      </c>
      <c r="D1531" s="893">
        <v>63193.81</v>
      </c>
      <c r="E1531" s="893"/>
      <c r="F1531" s="893"/>
      <c r="G1531" s="893"/>
      <c r="H1531" s="894">
        <f t="shared" si="23"/>
        <v>0</v>
      </c>
      <c r="I1531" s="892" t="s">
        <v>7489</v>
      </c>
      <c r="J1531" s="894"/>
      <c r="K1531" s="875"/>
    </row>
    <row r="1532" spans="1:11" ht="22.5" customHeight="1">
      <c r="A1532" s="890" t="s">
        <v>9152</v>
      </c>
      <c r="B1532" s="891" t="s">
        <v>8313</v>
      </c>
      <c r="C1532" s="892" t="s">
        <v>7492</v>
      </c>
      <c r="D1532" s="893">
        <v>3363268.43</v>
      </c>
      <c r="E1532" s="893">
        <v>3363268.43</v>
      </c>
      <c r="F1532" s="893">
        <v>3049615.86</v>
      </c>
      <c r="G1532" s="893">
        <v>3049615.86</v>
      </c>
      <c r="H1532" s="894">
        <f t="shared" si="23"/>
        <v>90.674173753059605</v>
      </c>
      <c r="I1532" s="892" t="s">
        <v>7520</v>
      </c>
      <c r="J1532" s="894">
        <v>100</v>
      </c>
      <c r="K1532" s="875"/>
    </row>
    <row r="1533" spans="1:11" ht="22.5" customHeight="1">
      <c r="A1533" s="890" t="s">
        <v>9153</v>
      </c>
      <c r="B1533" s="891" t="s">
        <v>8027</v>
      </c>
      <c r="C1533" s="892" t="s">
        <v>7492</v>
      </c>
      <c r="D1533" s="893">
        <v>570394</v>
      </c>
      <c r="E1533" s="893">
        <v>570394</v>
      </c>
      <c r="F1533" s="893">
        <v>570394</v>
      </c>
      <c r="G1533" s="893">
        <v>570394</v>
      </c>
      <c r="H1533" s="894">
        <f t="shared" si="23"/>
        <v>100</v>
      </c>
      <c r="I1533" s="892" t="s">
        <v>7489</v>
      </c>
      <c r="J1533" s="894">
        <v>100</v>
      </c>
      <c r="K1533" s="875"/>
    </row>
    <row r="1534" spans="1:11" ht="22.5" customHeight="1">
      <c r="A1534" s="890" t="s">
        <v>9154</v>
      </c>
      <c r="B1534" s="891" t="s">
        <v>8233</v>
      </c>
      <c r="C1534" s="892" t="s">
        <v>7492</v>
      </c>
      <c r="D1534" s="893">
        <v>11705.65</v>
      </c>
      <c r="E1534" s="893">
        <v>12000</v>
      </c>
      <c r="F1534" s="893">
        <v>12000</v>
      </c>
      <c r="G1534" s="893">
        <v>12000</v>
      </c>
      <c r="H1534" s="894">
        <f t="shared" si="23"/>
        <v>100</v>
      </c>
      <c r="I1534" s="892" t="s">
        <v>7489</v>
      </c>
      <c r="J1534" s="894">
        <v>100</v>
      </c>
      <c r="K1534" s="875"/>
    </row>
    <row r="1535" spans="1:11" ht="22.5" customHeight="1">
      <c r="A1535" s="890" t="s">
        <v>9155</v>
      </c>
      <c r="B1535" s="891" t="s">
        <v>8027</v>
      </c>
      <c r="C1535" s="892" t="s">
        <v>7492</v>
      </c>
      <c r="D1535" s="893">
        <v>610565</v>
      </c>
      <c r="E1535" s="893">
        <v>610565</v>
      </c>
      <c r="F1535" s="893">
        <v>610565</v>
      </c>
      <c r="G1535" s="893">
        <v>610565</v>
      </c>
      <c r="H1535" s="894">
        <f t="shared" si="23"/>
        <v>100</v>
      </c>
      <c r="I1535" s="892" t="s">
        <v>7489</v>
      </c>
      <c r="J1535" s="894">
        <v>100</v>
      </c>
      <c r="K1535" s="875"/>
    </row>
    <row r="1536" spans="1:11" ht="22.5" customHeight="1">
      <c r="A1536" s="890" t="s">
        <v>9156</v>
      </c>
      <c r="B1536" s="891" t="s">
        <v>8313</v>
      </c>
      <c r="C1536" s="892" t="s">
        <v>7492</v>
      </c>
      <c r="D1536" s="893">
        <v>620347.97</v>
      </c>
      <c r="E1536" s="893">
        <v>620347.97</v>
      </c>
      <c r="F1536" s="893">
        <v>620347.97</v>
      </c>
      <c r="G1536" s="893">
        <v>620347.97</v>
      </c>
      <c r="H1536" s="894">
        <f t="shared" si="23"/>
        <v>100</v>
      </c>
      <c r="I1536" s="892" t="s">
        <v>7520</v>
      </c>
      <c r="J1536" s="894">
        <v>100</v>
      </c>
      <c r="K1536" s="875"/>
    </row>
    <row r="1537" spans="1:11" ht="22.5" customHeight="1">
      <c r="A1537" s="890" t="s">
        <v>9157</v>
      </c>
      <c r="B1537" s="891" t="s">
        <v>8233</v>
      </c>
      <c r="C1537" s="892" t="s">
        <v>7492</v>
      </c>
      <c r="D1537" s="893">
        <v>87697.67</v>
      </c>
      <c r="E1537" s="893">
        <v>88000</v>
      </c>
      <c r="F1537" s="893">
        <v>88000</v>
      </c>
      <c r="G1537" s="893">
        <v>88000</v>
      </c>
      <c r="H1537" s="894">
        <f t="shared" si="23"/>
        <v>100</v>
      </c>
      <c r="I1537" s="892" t="s">
        <v>7489</v>
      </c>
      <c r="J1537" s="894">
        <v>100</v>
      </c>
      <c r="K1537" s="875"/>
    </row>
    <row r="1538" spans="1:11" ht="22.5" customHeight="1">
      <c r="A1538" s="890" t="s">
        <v>9158</v>
      </c>
      <c r="B1538" s="891" t="s">
        <v>8027</v>
      </c>
      <c r="C1538" s="892" t="s">
        <v>7492</v>
      </c>
      <c r="D1538" s="893">
        <v>529314</v>
      </c>
      <c r="E1538" s="893">
        <v>529314</v>
      </c>
      <c r="F1538" s="893">
        <v>529314</v>
      </c>
      <c r="G1538" s="893">
        <v>529314</v>
      </c>
      <c r="H1538" s="894">
        <f t="shared" si="23"/>
        <v>100</v>
      </c>
      <c r="I1538" s="892" t="s">
        <v>7489</v>
      </c>
      <c r="J1538" s="894">
        <v>100</v>
      </c>
      <c r="K1538" s="875"/>
    </row>
    <row r="1539" spans="1:11" ht="33.75" customHeight="1">
      <c r="A1539" s="890" t="s">
        <v>9159</v>
      </c>
      <c r="B1539" s="891" t="s">
        <v>8233</v>
      </c>
      <c r="C1539" s="892" t="s">
        <v>7492</v>
      </c>
      <c r="D1539" s="893">
        <v>151260.29</v>
      </c>
      <c r="E1539" s="893">
        <v>155000</v>
      </c>
      <c r="F1539" s="893">
        <v>155000</v>
      </c>
      <c r="G1539" s="893">
        <v>155000</v>
      </c>
      <c r="H1539" s="894">
        <f t="shared" si="23"/>
        <v>100</v>
      </c>
      <c r="I1539" s="892" t="s">
        <v>7489</v>
      </c>
      <c r="J1539" s="894">
        <v>100</v>
      </c>
      <c r="K1539" s="875"/>
    </row>
    <row r="1540" spans="1:11" ht="33.75" customHeight="1">
      <c r="A1540" s="890" t="s">
        <v>9160</v>
      </c>
      <c r="B1540" s="891" t="s">
        <v>8313</v>
      </c>
      <c r="C1540" s="892" t="s">
        <v>7492</v>
      </c>
      <c r="D1540" s="893">
        <v>461135.04</v>
      </c>
      <c r="E1540" s="893">
        <v>461135.04</v>
      </c>
      <c r="F1540" s="893">
        <v>461135.04</v>
      </c>
      <c r="G1540" s="893">
        <v>461135.04</v>
      </c>
      <c r="H1540" s="894">
        <f t="shared" ref="H1540:H1603" si="24">IF(ISERROR(F1540/E1540),0,((F1540/E1540)*100))</f>
        <v>100</v>
      </c>
      <c r="I1540" s="892" t="s">
        <v>7520</v>
      </c>
      <c r="J1540" s="894">
        <v>100</v>
      </c>
      <c r="K1540" s="875"/>
    </row>
    <row r="1541" spans="1:11" ht="22.5" customHeight="1">
      <c r="A1541" s="890" t="s">
        <v>9161</v>
      </c>
      <c r="B1541" s="891" t="s">
        <v>7620</v>
      </c>
      <c r="C1541" s="892" t="s">
        <v>7492</v>
      </c>
      <c r="D1541" s="893">
        <v>735495</v>
      </c>
      <c r="E1541" s="893">
        <v>735495</v>
      </c>
      <c r="F1541" s="893">
        <v>735495</v>
      </c>
      <c r="G1541" s="893">
        <v>735495</v>
      </c>
      <c r="H1541" s="894">
        <f t="shared" si="24"/>
        <v>100</v>
      </c>
      <c r="I1541" s="892" t="s">
        <v>7489</v>
      </c>
      <c r="J1541" s="894">
        <v>100</v>
      </c>
      <c r="K1541" s="875"/>
    </row>
    <row r="1542" spans="1:11" ht="22.5" customHeight="1">
      <c r="A1542" s="890" t="s">
        <v>9162</v>
      </c>
      <c r="B1542" s="891" t="s">
        <v>8233</v>
      </c>
      <c r="C1542" s="892" t="s">
        <v>7492</v>
      </c>
      <c r="D1542" s="893">
        <v>150194</v>
      </c>
      <c r="E1542" s="893">
        <v>153000</v>
      </c>
      <c r="F1542" s="893">
        <v>153000</v>
      </c>
      <c r="G1542" s="893">
        <v>153000</v>
      </c>
      <c r="H1542" s="894">
        <f t="shared" si="24"/>
        <v>100</v>
      </c>
      <c r="I1542" s="892" t="s">
        <v>7496</v>
      </c>
      <c r="J1542" s="894">
        <v>100</v>
      </c>
      <c r="K1542" s="875"/>
    </row>
    <row r="1543" spans="1:11" ht="22.5" customHeight="1">
      <c r="A1543" s="890" t="s">
        <v>9163</v>
      </c>
      <c r="B1543" s="891" t="s">
        <v>8027</v>
      </c>
      <c r="C1543" s="892" t="s">
        <v>7492</v>
      </c>
      <c r="D1543" s="893">
        <v>76024</v>
      </c>
      <c r="E1543" s="893">
        <v>76024</v>
      </c>
      <c r="F1543" s="893">
        <v>76024</v>
      </c>
      <c r="G1543" s="893">
        <v>76024</v>
      </c>
      <c r="H1543" s="894">
        <f t="shared" si="24"/>
        <v>100</v>
      </c>
      <c r="I1543" s="892" t="s">
        <v>7489</v>
      </c>
      <c r="J1543" s="894">
        <v>100</v>
      </c>
      <c r="K1543" s="875"/>
    </row>
    <row r="1544" spans="1:11" ht="22.5" customHeight="1">
      <c r="A1544" s="890" t="s">
        <v>9164</v>
      </c>
      <c r="B1544" s="891" t="s">
        <v>8233</v>
      </c>
      <c r="C1544" s="892" t="s">
        <v>7492</v>
      </c>
      <c r="D1544" s="893">
        <v>141430.95000000001</v>
      </c>
      <c r="E1544" s="893">
        <v>143000</v>
      </c>
      <c r="F1544" s="893">
        <v>143000</v>
      </c>
      <c r="G1544" s="893">
        <v>143000</v>
      </c>
      <c r="H1544" s="894">
        <f t="shared" si="24"/>
        <v>100</v>
      </c>
      <c r="I1544" s="892" t="s">
        <v>7496</v>
      </c>
      <c r="J1544" s="894">
        <v>100</v>
      </c>
      <c r="K1544" s="875"/>
    </row>
    <row r="1545" spans="1:11" ht="22.5" customHeight="1">
      <c r="A1545" s="890" t="s">
        <v>9165</v>
      </c>
      <c r="B1545" s="891" t="s">
        <v>8313</v>
      </c>
      <c r="C1545" s="892" t="s">
        <v>7492</v>
      </c>
      <c r="D1545" s="893">
        <v>9043497.8399999999</v>
      </c>
      <c r="E1545" s="893">
        <v>9043497.8399999999</v>
      </c>
      <c r="F1545" s="893">
        <v>6044481.0599999996</v>
      </c>
      <c r="G1545" s="893">
        <v>6044481.0599999996</v>
      </c>
      <c r="H1545" s="894">
        <f t="shared" si="24"/>
        <v>66.837867017171746</v>
      </c>
      <c r="I1545" s="892" t="s">
        <v>7489</v>
      </c>
      <c r="J1545" s="894">
        <v>67.75</v>
      </c>
      <c r="K1545" s="875"/>
    </row>
    <row r="1546" spans="1:11" ht="22.5" customHeight="1">
      <c r="A1546" s="890" t="s">
        <v>9166</v>
      </c>
      <c r="B1546" s="891" t="s">
        <v>8313</v>
      </c>
      <c r="C1546" s="892" t="s">
        <v>7492</v>
      </c>
      <c r="D1546" s="893">
        <v>12965724.25</v>
      </c>
      <c r="E1546" s="893">
        <v>12965724.25</v>
      </c>
      <c r="F1546" s="893">
        <v>8014842.9000000004</v>
      </c>
      <c r="G1546" s="893">
        <v>8014842.9000000004</v>
      </c>
      <c r="H1546" s="894">
        <f t="shared" si="24"/>
        <v>61.815620519617333</v>
      </c>
      <c r="I1546" s="892" t="s">
        <v>7489</v>
      </c>
      <c r="J1546" s="894">
        <v>62.81</v>
      </c>
      <c r="K1546" s="875"/>
    </row>
    <row r="1547" spans="1:11" ht="22.5" customHeight="1">
      <c r="A1547" s="890" t="s">
        <v>9167</v>
      </c>
      <c r="B1547" s="891" t="s">
        <v>8313</v>
      </c>
      <c r="C1547" s="892" t="s">
        <v>7492</v>
      </c>
      <c r="D1547" s="893">
        <v>15813762.560000001</v>
      </c>
      <c r="E1547" s="893">
        <v>15813762.560000001</v>
      </c>
      <c r="F1547" s="893">
        <v>6765116.5199999996</v>
      </c>
      <c r="G1547" s="893">
        <v>6765116.5199999996</v>
      </c>
      <c r="H1547" s="894">
        <f t="shared" si="24"/>
        <v>42.779929787942883</v>
      </c>
      <c r="I1547" s="892" t="s">
        <v>7489</v>
      </c>
      <c r="J1547" s="894">
        <v>28.12</v>
      </c>
      <c r="K1547" s="875"/>
    </row>
    <row r="1548" spans="1:11" ht="45" customHeight="1">
      <c r="A1548" s="890" t="s">
        <v>9168</v>
      </c>
      <c r="B1548" s="891" t="s">
        <v>8313</v>
      </c>
      <c r="C1548" s="892" t="s">
        <v>7492</v>
      </c>
      <c r="D1548" s="893">
        <v>5369164.8799999999</v>
      </c>
      <c r="E1548" s="893">
        <v>5369164.8799999999</v>
      </c>
      <c r="F1548" s="893">
        <v>2502202.66</v>
      </c>
      <c r="G1548" s="893">
        <v>2502202.66</v>
      </c>
      <c r="H1548" s="894">
        <f t="shared" si="24"/>
        <v>46.603200235489886</v>
      </c>
      <c r="I1548" s="892" t="s">
        <v>7489</v>
      </c>
      <c r="J1548" s="894">
        <v>56.18</v>
      </c>
      <c r="K1548" s="875"/>
    </row>
    <row r="1549" spans="1:11" ht="22.5" customHeight="1">
      <c r="A1549" s="890" t="s">
        <v>9169</v>
      </c>
      <c r="B1549" s="891" t="s">
        <v>8313</v>
      </c>
      <c r="C1549" s="892" t="s">
        <v>7492</v>
      </c>
      <c r="D1549" s="893">
        <v>1500000</v>
      </c>
      <c r="E1549" s="893">
        <v>1500000</v>
      </c>
      <c r="F1549" s="893">
        <v>343508.87</v>
      </c>
      <c r="G1549" s="893">
        <v>343508.87</v>
      </c>
      <c r="H1549" s="894">
        <f t="shared" si="24"/>
        <v>22.900591333333335</v>
      </c>
      <c r="I1549" s="892" t="s">
        <v>7489</v>
      </c>
      <c r="J1549" s="894">
        <v>94</v>
      </c>
      <c r="K1549" s="875"/>
    </row>
    <row r="1550" spans="1:11" ht="22.5" customHeight="1">
      <c r="A1550" s="890" t="s">
        <v>9165</v>
      </c>
      <c r="B1550" s="891" t="s">
        <v>8313</v>
      </c>
      <c r="C1550" s="892" t="s">
        <v>7492</v>
      </c>
      <c r="D1550" s="893">
        <v>4120491.73</v>
      </c>
      <c r="E1550" s="893">
        <v>1390811.05</v>
      </c>
      <c r="F1550" s="893">
        <v>1075103.51</v>
      </c>
      <c r="G1550" s="893">
        <v>1075103.51</v>
      </c>
      <c r="H1550" s="894">
        <f t="shared" si="24"/>
        <v>77.300472267602416</v>
      </c>
      <c r="I1550" s="892" t="s">
        <v>7489</v>
      </c>
      <c r="J1550" s="894">
        <v>67.75</v>
      </c>
      <c r="K1550" s="875"/>
    </row>
    <row r="1551" spans="1:11" ht="22.5" customHeight="1">
      <c r="A1551" s="890" t="s">
        <v>9170</v>
      </c>
      <c r="B1551" s="891" t="s">
        <v>8027</v>
      </c>
      <c r="C1551" s="892" t="s">
        <v>7492</v>
      </c>
      <c r="D1551" s="893">
        <v>69827</v>
      </c>
      <c r="E1551" s="893">
        <v>69827</v>
      </c>
      <c r="F1551" s="893">
        <v>69827</v>
      </c>
      <c r="G1551" s="893">
        <v>69827</v>
      </c>
      <c r="H1551" s="894">
        <f t="shared" si="24"/>
        <v>100</v>
      </c>
      <c r="I1551" s="892" t="s">
        <v>7489</v>
      </c>
      <c r="J1551" s="894">
        <v>100</v>
      </c>
      <c r="K1551" s="875"/>
    </row>
    <row r="1552" spans="1:11" ht="45" customHeight="1">
      <c r="A1552" s="890" t="s">
        <v>9171</v>
      </c>
      <c r="B1552" s="891" t="s">
        <v>8313</v>
      </c>
      <c r="C1552" s="892" t="s">
        <v>7492</v>
      </c>
      <c r="D1552" s="893">
        <v>649810.13</v>
      </c>
      <c r="E1552" s="893">
        <v>649810.13</v>
      </c>
      <c r="F1552" s="893">
        <v>130152</v>
      </c>
      <c r="G1552" s="893">
        <v>130152</v>
      </c>
      <c r="H1552" s="894">
        <f t="shared" si="24"/>
        <v>20.02923530908944</v>
      </c>
      <c r="I1552" s="892" t="s">
        <v>7489</v>
      </c>
      <c r="J1552" s="894">
        <v>56.18</v>
      </c>
      <c r="K1552" s="875"/>
    </row>
    <row r="1553" spans="1:11" ht="22.5" customHeight="1">
      <c r="A1553" s="890" t="s">
        <v>9172</v>
      </c>
      <c r="B1553" s="891" t="s">
        <v>8027</v>
      </c>
      <c r="C1553" s="892" t="s">
        <v>7492</v>
      </c>
      <c r="D1553" s="893">
        <v>105243</v>
      </c>
      <c r="E1553" s="893">
        <v>105243</v>
      </c>
      <c r="F1553" s="893">
        <v>105243</v>
      </c>
      <c r="G1553" s="893">
        <v>105243</v>
      </c>
      <c r="H1553" s="894">
        <f t="shared" si="24"/>
        <v>100</v>
      </c>
      <c r="I1553" s="892" t="s">
        <v>7489</v>
      </c>
      <c r="J1553" s="894">
        <v>100</v>
      </c>
      <c r="K1553" s="875"/>
    </row>
    <row r="1554" spans="1:11" ht="33.75" customHeight="1">
      <c r="A1554" s="890" t="s">
        <v>9173</v>
      </c>
      <c r="B1554" s="891" t="s">
        <v>7733</v>
      </c>
      <c r="C1554" s="892" t="s">
        <v>7492</v>
      </c>
      <c r="D1554" s="893">
        <v>5716700</v>
      </c>
      <c r="E1554" s="893"/>
      <c r="F1554" s="893"/>
      <c r="G1554" s="893"/>
      <c r="H1554" s="894">
        <f t="shared" si="24"/>
        <v>0</v>
      </c>
      <c r="I1554" s="892" t="s">
        <v>7489</v>
      </c>
      <c r="J1554" s="894"/>
      <c r="K1554" s="875"/>
    </row>
    <row r="1555" spans="1:11" ht="22.5" customHeight="1">
      <c r="A1555" s="890" t="s">
        <v>9174</v>
      </c>
      <c r="B1555" s="891" t="s">
        <v>9019</v>
      </c>
      <c r="C1555" s="892" t="s">
        <v>7492</v>
      </c>
      <c r="D1555" s="893">
        <v>579157</v>
      </c>
      <c r="E1555" s="893">
        <v>579157</v>
      </c>
      <c r="F1555" s="893">
        <v>579157</v>
      </c>
      <c r="G1555" s="893">
        <v>579157</v>
      </c>
      <c r="H1555" s="894">
        <f t="shared" si="24"/>
        <v>100</v>
      </c>
      <c r="I1555" s="892" t="s">
        <v>7489</v>
      </c>
      <c r="J1555" s="894">
        <v>100</v>
      </c>
      <c r="K1555" s="875"/>
    </row>
    <row r="1556" spans="1:11" ht="22.5" customHeight="1">
      <c r="A1556" s="890" t="s">
        <v>9175</v>
      </c>
      <c r="B1556" s="891" t="s">
        <v>7733</v>
      </c>
      <c r="C1556" s="892" t="s">
        <v>7492</v>
      </c>
      <c r="D1556" s="893">
        <v>6061000</v>
      </c>
      <c r="E1556" s="893"/>
      <c r="F1556" s="893"/>
      <c r="G1556" s="893"/>
      <c r="H1556" s="894">
        <f t="shared" si="24"/>
        <v>0</v>
      </c>
      <c r="I1556" s="892" t="s">
        <v>7489</v>
      </c>
      <c r="J1556" s="894"/>
      <c r="K1556" s="875"/>
    </row>
    <row r="1557" spans="1:11" ht="11.25" customHeight="1">
      <c r="A1557" s="890" t="s">
        <v>9176</v>
      </c>
      <c r="B1557" s="891" t="s">
        <v>9019</v>
      </c>
      <c r="C1557" s="892" t="s">
        <v>7492</v>
      </c>
      <c r="D1557" s="893">
        <v>127111.12</v>
      </c>
      <c r="E1557" s="893">
        <v>127111.12</v>
      </c>
      <c r="F1557" s="893">
        <v>127111.12</v>
      </c>
      <c r="G1557" s="893">
        <v>127111.12</v>
      </c>
      <c r="H1557" s="894">
        <f t="shared" si="24"/>
        <v>100</v>
      </c>
      <c r="I1557" s="892" t="s">
        <v>7489</v>
      </c>
      <c r="J1557" s="894">
        <v>100</v>
      </c>
      <c r="K1557" s="875"/>
    </row>
    <row r="1558" spans="1:11" ht="11.25" customHeight="1">
      <c r="A1558" s="890" t="s">
        <v>9177</v>
      </c>
      <c r="B1558" s="891" t="s">
        <v>9019</v>
      </c>
      <c r="C1558" s="892" t="s">
        <v>7492</v>
      </c>
      <c r="D1558" s="893">
        <v>141205.23000000001</v>
      </c>
      <c r="E1558" s="893">
        <v>141205.23000000001</v>
      </c>
      <c r="F1558" s="893">
        <v>141205.23000000001</v>
      </c>
      <c r="G1558" s="893">
        <v>141205.23000000001</v>
      </c>
      <c r="H1558" s="894">
        <f t="shared" si="24"/>
        <v>100</v>
      </c>
      <c r="I1558" s="892" t="s">
        <v>7489</v>
      </c>
      <c r="J1558" s="894">
        <v>100</v>
      </c>
      <c r="K1558" s="875"/>
    </row>
    <row r="1559" spans="1:11" ht="22.5" customHeight="1">
      <c r="A1559" s="890" t="s">
        <v>9178</v>
      </c>
      <c r="B1559" s="891" t="s">
        <v>7733</v>
      </c>
      <c r="C1559" s="892" t="s">
        <v>7492</v>
      </c>
      <c r="D1559" s="893">
        <v>2165645.35</v>
      </c>
      <c r="E1559" s="893"/>
      <c r="F1559" s="893"/>
      <c r="G1559" s="893"/>
      <c r="H1559" s="894">
        <f t="shared" si="24"/>
        <v>0</v>
      </c>
      <c r="I1559" s="892" t="s">
        <v>7489</v>
      </c>
      <c r="J1559" s="894"/>
      <c r="K1559" s="875"/>
    </row>
    <row r="1560" spans="1:11" ht="22.5" customHeight="1">
      <c r="A1560" s="890" t="s">
        <v>9179</v>
      </c>
      <c r="B1560" s="891" t="s">
        <v>8520</v>
      </c>
      <c r="C1560" s="892" t="s">
        <v>7499</v>
      </c>
      <c r="D1560" s="893">
        <v>600510.51</v>
      </c>
      <c r="E1560" s="893">
        <v>1264273.58</v>
      </c>
      <c r="F1560" s="893">
        <v>0</v>
      </c>
      <c r="G1560" s="893">
        <v>0</v>
      </c>
      <c r="H1560" s="894">
        <f t="shared" si="24"/>
        <v>0</v>
      </c>
      <c r="I1560" s="892" t="s">
        <v>7489</v>
      </c>
      <c r="J1560" s="894">
        <v>0</v>
      </c>
      <c r="K1560" s="875"/>
    </row>
    <row r="1561" spans="1:11" ht="22.5" customHeight="1">
      <c r="A1561" s="890" t="s">
        <v>9180</v>
      </c>
      <c r="B1561" s="891" t="s">
        <v>7733</v>
      </c>
      <c r="C1561" s="892" t="s">
        <v>7492</v>
      </c>
      <c r="D1561" s="893">
        <v>128721.13</v>
      </c>
      <c r="E1561" s="893"/>
      <c r="F1561" s="893"/>
      <c r="G1561" s="893"/>
      <c r="H1561" s="894">
        <f t="shared" si="24"/>
        <v>0</v>
      </c>
      <c r="I1561" s="892" t="s">
        <v>7489</v>
      </c>
      <c r="J1561" s="894"/>
      <c r="K1561" s="875"/>
    </row>
    <row r="1562" spans="1:11" ht="22.5" customHeight="1">
      <c r="A1562" s="890" t="s">
        <v>9181</v>
      </c>
      <c r="B1562" s="891" t="s">
        <v>7733</v>
      </c>
      <c r="C1562" s="892" t="s">
        <v>7492</v>
      </c>
      <c r="D1562" s="893">
        <v>4000000</v>
      </c>
      <c r="E1562" s="893"/>
      <c r="F1562" s="893"/>
      <c r="G1562" s="893"/>
      <c r="H1562" s="894">
        <f t="shared" si="24"/>
        <v>0</v>
      </c>
      <c r="I1562" s="892" t="s">
        <v>7489</v>
      </c>
      <c r="J1562" s="894"/>
      <c r="K1562" s="875"/>
    </row>
    <row r="1563" spans="1:11" ht="22.5" customHeight="1">
      <c r="A1563" s="890" t="s">
        <v>9182</v>
      </c>
      <c r="B1563" s="891" t="s">
        <v>7733</v>
      </c>
      <c r="C1563" s="892" t="s">
        <v>7492</v>
      </c>
      <c r="D1563" s="893">
        <v>165000</v>
      </c>
      <c r="E1563" s="893"/>
      <c r="F1563" s="893"/>
      <c r="G1563" s="893"/>
      <c r="H1563" s="894">
        <f t="shared" si="24"/>
        <v>0</v>
      </c>
      <c r="I1563" s="892" t="s">
        <v>7489</v>
      </c>
      <c r="J1563" s="894"/>
      <c r="K1563" s="875"/>
    </row>
    <row r="1564" spans="1:11" ht="22.5" customHeight="1">
      <c r="A1564" s="890" t="s">
        <v>9183</v>
      </c>
      <c r="B1564" s="891" t="s">
        <v>7733</v>
      </c>
      <c r="C1564" s="892" t="s">
        <v>7492</v>
      </c>
      <c r="D1564" s="893">
        <v>35000</v>
      </c>
      <c r="E1564" s="893"/>
      <c r="F1564" s="893"/>
      <c r="G1564" s="893"/>
      <c r="H1564" s="894">
        <f t="shared" si="24"/>
        <v>0</v>
      </c>
      <c r="I1564" s="892" t="s">
        <v>7489</v>
      </c>
      <c r="J1564" s="894"/>
      <c r="K1564" s="875"/>
    </row>
    <row r="1565" spans="1:11" ht="22.5" customHeight="1">
      <c r="A1565" s="890" t="s">
        <v>9184</v>
      </c>
      <c r="B1565" s="891" t="s">
        <v>8244</v>
      </c>
      <c r="C1565" s="892" t="s">
        <v>7499</v>
      </c>
      <c r="D1565" s="893">
        <v>5532880</v>
      </c>
      <c r="E1565" s="893">
        <v>5532784.1200000001</v>
      </c>
      <c r="F1565" s="893">
        <v>5532784.1200000001</v>
      </c>
      <c r="G1565" s="893">
        <v>5532784.1200000001</v>
      </c>
      <c r="H1565" s="894">
        <f t="shared" si="24"/>
        <v>100</v>
      </c>
      <c r="I1565" s="892" t="s">
        <v>7489</v>
      </c>
      <c r="J1565" s="894">
        <v>100</v>
      </c>
      <c r="K1565" s="875"/>
    </row>
    <row r="1566" spans="1:11" ht="22.5" customHeight="1">
      <c r="A1566" s="890" t="s">
        <v>9185</v>
      </c>
      <c r="B1566" s="891" t="s">
        <v>8244</v>
      </c>
      <c r="C1566" s="892" t="s">
        <v>7499</v>
      </c>
      <c r="D1566" s="893">
        <v>2851200</v>
      </c>
      <c r="E1566" s="893">
        <v>2851199.96</v>
      </c>
      <c r="F1566" s="893">
        <v>2851199.96</v>
      </c>
      <c r="G1566" s="893">
        <v>2851199.96</v>
      </c>
      <c r="H1566" s="894">
        <f t="shared" si="24"/>
        <v>100</v>
      </c>
      <c r="I1566" s="892" t="s">
        <v>7489</v>
      </c>
      <c r="J1566" s="894">
        <v>100</v>
      </c>
      <c r="K1566" s="875"/>
    </row>
    <row r="1567" spans="1:11" ht="22.5" customHeight="1">
      <c r="A1567" s="890" t="s">
        <v>9186</v>
      </c>
      <c r="B1567" s="891" t="s">
        <v>7733</v>
      </c>
      <c r="C1567" s="892" t="s">
        <v>7492</v>
      </c>
      <c r="D1567" s="893">
        <v>1000000</v>
      </c>
      <c r="E1567" s="893"/>
      <c r="F1567" s="893"/>
      <c r="G1567" s="893"/>
      <c r="H1567" s="894">
        <f t="shared" si="24"/>
        <v>0</v>
      </c>
      <c r="I1567" s="892" t="s">
        <v>7489</v>
      </c>
      <c r="J1567" s="894"/>
      <c r="K1567" s="875"/>
    </row>
    <row r="1568" spans="1:11" ht="22.5" customHeight="1">
      <c r="A1568" s="890" t="s">
        <v>9187</v>
      </c>
      <c r="B1568" s="891" t="s">
        <v>9188</v>
      </c>
      <c r="C1568" s="892" t="s">
        <v>7492</v>
      </c>
      <c r="D1568" s="893">
        <v>2577236.69</v>
      </c>
      <c r="E1568" s="893">
        <v>773171.01</v>
      </c>
      <c r="F1568" s="893">
        <v>773171.01</v>
      </c>
      <c r="G1568" s="893">
        <v>773171.01</v>
      </c>
      <c r="H1568" s="894">
        <f t="shared" si="24"/>
        <v>100</v>
      </c>
      <c r="I1568" s="892" t="s">
        <v>7489</v>
      </c>
      <c r="J1568" s="894">
        <v>100</v>
      </c>
      <c r="K1568" s="875"/>
    </row>
    <row r="1569" spans="1:11" ht="22.5" customHeight="1">
      <c r="A1569" s="890" t="s">
        <v>9189</v>
      </c>
      <c r="B1569" s="891" t="s">
        <v>7733</v>
      </c>
      <c r="C1569" s="892" t="s">
        <v>7492</v>
      </c>
      <c r="D1569" s="893">
        <v>1500000</v>
      </c>
      <c r="E1569" s="893"/>
      <c r="F1569" s="893"/>
      <c r="G1569" s="893"/>
      <c r="H1569" s="894">
        <f t="shared" si="24"/>
        <v>0</v>
      </c>
      <c r="I1569" s="892" t="s">
        <v>7489</v>
      </c>
      <c r="J1569" s="894"/>
      <c r="K1569" s="875"/>
    </row>
    <row r="1570" spans="1:11" ht="22.5" customHeight="1">
      <c r="A1570" s="890" t="s">
        <v>9190</v>
      </c>
      <c r="B1570" s="891" t="s">
        <v>9188</v>
      </c>
      <c r="C1570" s="892" t="s">
        <v>7492</v>
      </c>
      <c r="D1570" s="893">
        <v>113645.85</v>
      </c>
      <c r="E1570" s="893">
        <v>112939.85</v>
      </c>
      <c r="F1570" s="893">
        <v>112939.85</v>
      </c>
      <c r="G1570" s="893">
        <v>112939.85</v>
      </c>
      <c r="H1570" s="894">
        <f t="shared" si="24"/>
        <v>100</v>
      </c>
      <c r="I1570" s="892" t="s">
        <v>7545</v>
      </c>
      <c r="J1570" s="894">
        <v>100</v>
      </c>
      <c r="K1570" s="875"/>
    </row>
    <row r="1571" spans="1:11" ht="22.5" customHeight="1">
      <c r="A1571" s="890" t="s">
        <v>9191</v>
      </c>
      <c r="B1571" s="891" t="s">
        <v>7733</v>
      </c>
      <c r="C1571" s="892" t="s">
        <v>7492</v>
      </c>
      <c r="D1571" s="893">
        <v>1000000</v>
      </c>
      <c r="E1571" s="893"/>
      <c r="F1571" s="893"/>
      <c r="G1571" s="893"/>
      <c r="H1571" s="894">
        <f t="shared" si="24"/>
        <v>0</v>
      </c>
      <c r="I1571" s="892" t="s">
        <v>7489</v>
      </c>
      <c r="J1571" s="894"/>
      <c r="K1571" s="875"/>
    </row>
    <row r="1572" spans="1:11" ht="22.5" customHeight="1">
      <c r="A1572" s="890" t="s">
        <v>9192</v>
      </c>
      <c r="B1572" s="891" t="s">
        <v>7733</v>
      </c>
      <c r="C1572" s="892" t="s">
        <v>7492</v>
      </c>
      <c r="D1572" s="893">
        <v>3000000</v>
      </c>
      <c r="E1572" s="893"/>
      <c r="F1572" s="893"/>
      <c r="G1572" s="893"/>
      <c r="H1572" s="894">
        <f t="shared" si="24"/>
        <v>0</v>
      </c>
      <c r="I1572" s="892" t="s">
        <v>7489</v>
      </c>
      <c r="J1572" s="894"/>
      <c r="K1572" s="875"/>
    </row>
    <row r="1573" spans="1:11" ht="22.5" customHeight="1">
      <c r="A1573" s="890" t="s">
        <v>9193</v>
      </c>
      <c r="B1573" s="891" t="s">
        <v>7733</v>
      </c>
      <c r="C1573" s="892" t="s">
        <v>7492</v>
      </c>
      <c r="D1573" s="893">
        <v>1800000</v>
      </c>
      <c r="E1573" s="893"/>
      <c r="F1573" s="893"/>
      <c r="G1573" s="893"/>
      <c r="H1573" s="894">
        <f t="shared" si="24"/>
        <v>0</v>
      </c>
      <c r="I1573" s="892" t="s">
        <v>7489</v>
      </c>
      <c r="J1573" s="894"/>
      <c r="K1573" s="875"/>
    </row>
    <row r="1574" spans="1:11" ht="22.5" customHeight="1">
      <c r="A1574" s="890" t="s">
        <v>9194</v>
      </c>
      <c r="B1574" s="891" t="s">
        <v>8047</v>
      </c>
      <c r="C1574" s="892" t="s">
        <v>7492</v>
      </c>
      <c r="D1574" s="893">
        <v>335245.7</v>
      </c>
      <c r="E1574" s="893">
        <v>335245.7</v>
      </c>
      <c r="F1574" s="893">
        <v>335245.7</v>
      </c>
      <c r="G1574" s="893">
        <v>335245.7</v>
      </c>
      <c r="H1574" s="894">
        <f t="shared" si="24"/>
        <v>100</v>
      </c>
      <c r="I1574" s="892" t="s">
        <v>7489</v>
      </c>
      <c r="J1574" s="894">
        <v>100</v>
      </c>
      <c r="K1574" s="875"/>
    </row>
    <row r="1575" spans="1:11" ht="22.5" customHeight="1">
      <c r="A1575" s="890" t="s">
        <v>9195</v>
      </c>
      <c r="B1575" s="891" t="s">
        <v>8047</v>
      </c>
      <c r="C1575" s="892" t="s">
        <v>7492</v>
      </c>
      <c r="D1575" s="893">
        <v>335245.7</v>
      </c>
      <c r="E1575" s="893">
        <v>335245.7</v>
      </c>
      <c r="F1575" s="893">
        <v>335245.7</v>
      </c>
      <c r="G1575" s="893">
        <v>335245.7</v>
      </c>
      <c r="H1575" s="894">
        <f t="shared" si="24"/>
        <v>100</v>
      </c>
      <c r="I1575" s="892" t="s">
        <v>7489</v>
      </c>
      <c r="J1575" s="894">
        <v>100</v>
      </c>
      <c r="K1575" s="875"/>
    </row>
    <row r="1576" spans="1:11" ht="22.5" customHeight="1">
      <c r="A1576" s="890" t="s">
        <v>9196</v>
      </c>
      <c r="B1576" s="891" t="s">
        <v>8218</v>
      </c>
      <c r="C1576" s="892" t="s">
        <v>7492</v>
      </c>
      <c r="D1576" s="893">
        <v>456327.77</v>
      </c>
      <c r="E1576" s="893"/>
      <c r="F1576" s="893"/>
      <c r="G1576" s="893"/>
      <c r="H1576" s="894">
        <f t="shared" si="24"/>
        <v>0</v>
      </c>
      <c r="I1576" s="892" t="s">
        <v>7489</v>
      </c>
      <c r="J1576" s="894"/>
      <c r="K1576" s="875"/>
    </row>
    <row r="1577" spans="1:11" ht="22.5" customHeight="1">
      <c r="A1577" s="890" t="s">
        <v>9197</v>
      </c>
      <c r="B1577" s="891" t="s">
        <v>7824</v>
      </c>
      <c r="C1577" s="892" t="s">
        <v>7492</v>
      </c>
      <c r="D1577" s="893">
        <v>100000</v>
      </c>
      <c r="E1577" s="893"/>
      <c r="F1577" s="893"/>
      <c r="G1577" s="893"/>
      <c r="H1577" s="894">
        <f t="shared" si="24"/>
        <v>0</v>
      </c>
      <c r="I1577" s="892" t="s">
        <v>7489</v>
      </c>
      <c r="J1577" s="894"/>
      <c r="K1577" s="875"/>
    </row>
    <row r="1578" spans="1:11" ht="33.75" customHeight="1">
      <c r="A1578" s="890" t="s">
        <v>9198</v>
      </c>
      <c r="B1578" s="891" t="s">
        <v>7491</v>
      </c>
      <c r="C1578" s="892" t="s">
        <v>7492</v>
      </c>
      <c r="D1578" s="893">
        <v>276000</v>
      </c>
      <c r="E1578" s="893">
        <v>276000</v>
      </c>
      <c r="F1578" s="893">
        <v>276000</v>
      </c>
      <c r="G1578" s="893">
        <v>276000</v>
      </c>
      <c r="H1578" s="894">
        <f t="shared" si="24"/>
        <v>100</v>
      </c>
      <c r="I1578" s="892" t="s">
        <v>7489</v>
      </c>
      <c r="J1578" s="894">
        <v>100</v>
      </c>
      <c r="K1578" s="875"/>
    </row>
    <row r="1579" spans="1:11" ht="33.75" customHeight="1">
      <c r="A1579" s="890" t="s">
        <v>9199</v>
      </c>
      <c r="B1579" s="891" t="s">
        <v>8313</v>
      </c>
      <c r="C1579" s="892" t="s">
        <v>7492</v>
      </c>
      <c r="D1579" s="893">
        <v>12393534</v>
      </c>
      <c r="E1579" s="893">
        <v>12393534</v>
      </c>
      <c r="F1579" s="893">
        <v>11709312.82</v>
      </c>
      <c r="G1579" s="893">
        <v>11709312.82</v>
      </c>
      <c r="H1579" s="894">
        <f t="shared" si="24"/>
        <v>94.479208432397087</v>
      </c>
      <c r="I1579" s="892" t="s">
        <v>7489</v>
      </c>
      <c r="J1579" s="894">
        <v>100</v>
      </c>
      <c r="K1579" s="875"/>
    </row>
    <row r="1580" spans="1:11" ht="22.5" customHeight="1">
      <c r="A1580" s="890" t="s">
        <v>9200</v>
      </c>
      <c r="B1580" s="891" t="s">
        <v>8313</v>
      </c>
      <c r="C1580" s="892" t="s">
        <v>7492</v>
      </c>
      <c r="D1580" s="893">
        <v>450000000</v>
      </c>
      <c r="E1580" s="893">
        <v>450000000</v>
      </c>
      <c r="F1580" s="893">
        <v>158999337.75999999</v>
      </c>
      <c r="G1580" s="893">
        <v>158999337.75999999</v>
      </c>
      <c r="H1580" s="894">
        <f t="shared" si="24"/>
        <v>35.333186168888886</v>
      </c>
      <c r="I1580" s="892" t="s">
        <v>8031</v>
      </c>
      <c r="J1580" s="894">
        <v>0</v>
      </c>
      <c r="K1580" s="875"/>
    </row>
    <row r="1581" spans="1:11" ht="56.25" customHeight="1">
      <c r="A1581" s="890" t="s">
        <v>9201</v>
      </c>
      <c r="B1581" s="891" t="s">
        <v>7495</v>
      </c>
      <c r="C1581" s="892" t="s">
        <v>7492</v>
      </c>
      <c r="D1581" s="893">
        <v>7789524.29</v>
      </c>
      <c r="E1581" s="893">
        <v>7789524.29</v>
      </c>
      <c r="F1581" s="893">
        <v>7789524.29</v>
      </c>
      <c r="G1581" s="893">
        <v>7789524.29</v>
      </c>
      <c r="H1581" s="894">
        <f t="shared" si="24"/>
        <v>100</v>
      </c>
      <c r="I1581" s="892" t="s">
        <v>7557</v>
      </c>
      <c r="J1581" s="894">
        <v>100</v>
      </c>
      <c r="K1581" s="875"/>
    </row>
    <row r="1582" spans="1:11" ht="22.5" customHeight="1">
      <c r="A1582" s="890" t="s">
        <v>9202</v>
      </c>
      <c r="B1582" s="891" t="s">
        <v>8053</v>
      </c>
      <c r="C1582" s="892" t="s">
        <v>7492</v>
      </c>
      <c r="D1582" s="893">
        <v>766600</v>
      </c>
      <c r="E1582" s="893">
        <v>766600</v>
      </c>
      <c r="F1582" s="893">
        <v>763295.69</v>
      </c>
      <c r="G1582" s="893">
        <v>763295.69</v>
      </c>
      <c r="H1582" s="894">
        <f t="shared" si="24"/>
        <v>99.5689655622228</v>
      </c>
      <c r="I1582" s="892" t="s">
        <v>7489</v>
      </c>
      <c r="J1582" s="894">
        <v>100</v>
      </c>
      <c r="K1582" s="875"/>
    </row>
    <row r="1583" spans="1:11" ht="22.5" customHeight="1">
      <c r="A1583" s="890" t="s">
        <v>7534</v>
      </c>
      <c r="B1583" s="891" t="s">
        <v>8250</v>
      </c>
      <c r="C1583" s="892" t="s">
        <v>7492</v>
      </c>
      <c r="D1583" s="893">
        <v>208270.69</v>
      </c>
      <c r="E1583" s="893"/>
      <c r="F1583" s="893"/>
      <c r="G1583" s="893"/>
      <c r="H1583" s="894">
        <f t="shared" si="24"/>
        <v>0</v>
      </c>
      <c r="I1583" s="892" t="s">
        <v>7557</v>
      </c>
      <c r="J1583" s="894"/>
      <c r="K1583" s="875"/>
    </row>
    <row r="1584" spans="1:11" ht="22.5" customHeight="1">
      <c r="A1584" s="890" t="s">
        <v>9203</v>
      </c>
      <c r="B1584" s="891" t="s">
        <v>8250</v>
      </c>
      <c r="C1584" s="892" t="s">
        <v>7492</v>
      </c>
      <c r="D1584" s="893">
        <v>207699.87</v>
      </c>
      <c r="E1584" s="893"/>
      <c r="F1584" s="893"/>
      <c r="G1584" s="893"/>
      <c r="H1584" s="894">
        <f t="shared" si="24"/>
        <v>0</v>
      </c>
      <c r="I1584" s="892" t="s">
        <v>7557</v>
      </c>
      <c r="J1584" s="894"/>
      <c r="K1584" s="875"/>
    </row>
    <row r="1585" spans="1:11" ht="22.5" customHeight="1">
      <c r="A1585" s="890" t="s">
        <v>9204</v>
      </c>
      <c r="B1585" s="891" t="s">
        <v>8250</v>
      </c>
      <c r="C1585" s="892" t="s">
        <v>7492</v>
      </c>
      <c r="D1585" s="893">
        <v>539550</v>
      </c>
      <c r="E1585" s="893"/>
      <c r="F1585" s="893"/>
      <c r="G1585" s="893"/>
      <c r="H1585" s="894">
        <f t="shared" si="24"/>
        <v>0</v>
      </c>
      <c r="I1585" s="892" t="s">
        <v>7557</v>
      </c>
      <c r="J1585" s="894"/>
      <c r="K1585" s="875"/>
    </row>
    <row r="1586" spans="1:11" ht="22.5" customHeight="1">
      <c r="A1586" s="890" t="s">
        <v>9205</v>
      </c>
      <c r="B1586" s="891" t="s">
        <v>8250</v>
      </c>
      <c r="C1586" s="892" t="s">
        <v>7492</v>
      </c>
      <c r="D1586" s="893">
        <v>208000</v>
      </c>
      <c r="E1586" s="893"/>
      <c r="F1586" s="893"/>
      <c r="G1586" s="893"/>
      <c r="H1586" s="894">
        <f t="shared" si="24"/>
        <v>0</v>
      </c>
      <c r="I1586" s="892" t="s">
        <v>7557</v>
      </c>
      <c r="J1586" s="894"/>
      <c r="K1586" s="875"/>
    </row>
    <row r="1587" spans="1:11" ht="22.5" customHeight="1">
      <c r="A1587" s="890" t="s">
        <v>7534</v>
      </c>
      <c r="B1587" s="891" t="s">
        <v>8250</v>
      </c>
      <c r="C1587" s="892" t="s">
        <v>7492</v>
      </c>
      <c r="D1587" s="893">
        <v>850666.66</v>
      </c>
      <c r="E1587" s="893"/>
      <c r="F1587" s="893"/>
      <c r="G1587" s="893"/>
      <c r="H1587" s="894">
        <f t="shared" si="24"/>
        <v>0</v>
      </c>
      <c r="I1587" s="892" t="s">
        <v>7557</v>
      </c>
      <c r="J1587" s="894"/>
      <c r="K1587" s="875"/>
    </row>
    <row r="1588" spans="1:11" ht="45" customHeight="1">
      <c r="A1588" s="890" t="s">
        <v>9206</v>
      </c>
      <c r="B1588" s="891" t="s">
        <v>7487</v>
      </c>
      <c r="C1588" s="892" t="s">
        <v>7492</v>
      </c>
      <c r="D1588" s="893">
        <v>2701791.18</v>
      </c>
      <c r="E1588" s="893">
        <v>2701791.18</v>
      </c>
      <c r="F1588" s="893">
        <v>2591585.87</v>
      </c>
      <c r="G1588" s="893">
        <v>2591585.87</v>
      </c>
      <c r="H1588" s="894">
        <f t="shared" si="24"/>
        <v>95.92102784198147</v>
      </c>
      <c r="I1588" s="892" t="s">
        <v>7551</v>
      </c>
      <c r="J1588" s="894">
        <v>100</v>
      </c>
      <c r="K1588" s="875"/>
    </row>
    <row r="1589" spans="1:11" ht="45" customHeight="1">
      <c r="A1589" s="890" t="s">
        <v>9207</v>
      </c>
      <c r="B1589" s="891" t="s">
        <v>8621</v>
      </c>
      <c r="C1589" s="892" t="s">
        <v>7492</v>
      </c>
      <c r="D1589" s="893">
        <v>45000</v>
      </c>
      <c r="E1589" s="893">
        <v>44880.4</v>
      </c>
      <c r="F1589" s="893">
        <v>44686.95</v>
      </c>
      <c r="G1589" s="893">
        <v>44686.95</v>
      </c>
      <c r="H1589" s="894">
        <f t="shared" si="24"/>
        <v>99.568965517241367</v>
      </c>
      <c r="I1589" s="892" t="s">
        <v>7527</v>
      </c>
      <c r="J1589" s="894">
        <v>100</v>
      </c>
      <c r="K1589" s="875"/>
    </row>
    <row r="1590" spans="1:11" ht="22.5" customHeight="1">
      <c r="A1590" s="890" t="s">
        <v>8658</v>
      </c>
      <c r="B1590" s="891" t="s">
        <v>8059</v>
      </c>
      <c r="C1590" s="892" t="s">
        <v>7499</v>
      </c>
      <c r="D1590" s="893">
        <v>1025008.03</v>
      </c>
      <c r="E1590" s="893">
        <v>1025008.03</v>
      </c>
      <c r="F1590" s="893">
        <v>302268.52</v>
      </c>
      <c r="G1590" s="893">
        <v>302268.52</v>
      </c>
      <c r="H1590" s="894">
        <f t="shared" si="24"/>
        <v>29.489380683193282</v>
      </c>
      <c r="I1590" s="892" t="s">
        <v>7496</v>
      </c>
      <c r="J1590" s="894">
        <v>30</v>
      </c>
      <c r="K1590" s="875"/>
    </row>
    <row r="1591" spans="1:11" ht="22.5" customHeight="1">
      <c r="A1591" s="890" t="s">
        <v>9208</v>
      </c>
      <c r="B1591" s="891" t="s">
        <v>8793</v>
      </c>
      <c r="C1591" s="892" t="s">
        <v>7492</v>
      </c>
      <c r="D1591" s="893">
        <v>2373804.7599999998</v>
      </c>
      <c r="E1591" s="893"/>
      <c r="F1591" s="893"/>
      <c r="G1591" s="893"/>
      <c r="H1591" s="894">
        <f t="shared" si="24"/>
        <v>0</v>
      </c>
      <c r="I1591" s="892" t="s">
        <v>7496</v>
      </c>
      <c r="J1591" s="894"/>
      <c r="K1591" s="875"/>
    </row>
    <row r="1592" spans="1:11" ht="22.5" customHeight="1">
      <c r="A1592" s="890" t="s">
        <v>9209</v>
      </c>
      <c r="B1592" s="891" t="s">
        <v>7733</v>
      </c>
      <c r="C1592" s="892" t="s">
        <v>7492</v>
      </c>
      <c r="D1592" s="893">
        <v>46800</v>
      </c>
      <c r="E1592" s="893">
        <v>46800</v>
      </c>
      <c r="F1592" s="893">
        <v>20000</v>
      </c>
      <c r="G1592" s="893">
        <v>20000</v>
      </c>
      <c r="H1592" s="894">
        <f t="shared" si="24"/>
        <v>42.735042735042732</v>
      </c>
      <c r="I1592" s="892" t="s">
        <v>7549</v>
      </c>
      <c r="J1592" s="894">
        <v>30</v>
      </c>
      <c r="K1592" s="875"/>
    </row>
    <row r="1593" spans="1:11" ht="22.5" customHeight="1">
      <c r="A1593" s="890" t="s">
        <v>9210</v>
      </c>
      <c r="B1593" s="891" t="s">
        <v>7733</v>
      </c>
      <c r="C1593" s="892" t="s">
        <v>7492</v>
      </c>
      <c r="D1593" s="893">
        <v>101400</v>
      </c>
      <c r="E1593" s="893">
        <v>101400</v>
      </c>
      <c r="F1593" s="893">
        <v>40000</v>
      </c>
      <c r="G1593" s="893">
        <v>40000</v>
      </c>
      <c r="H1593" s="894">
        <f t="shared" si="24"/>
        <v>39.447731755424066</v>
      </c>
      <c r="I1593" s="892" t="s">
        <v>7549</v>
      </c>
      <c r="J1593" s="894">
        <v>30</v>
      </c>
      <c r="K1593" s="875"/>
    </row>
    <row r="1594" spans="1:11" ht="22.5" customHeight="1">
      <c r="A1594" s="890" t="s">
        <v>9211</v>
      </c>
      <c r="B1594" s="891" t="s">
        <v>7660</v>
      </c>
      <c r="C1594" s="892" t="s">
        <v>7492</v>
      </c>
      <c r="D1594" s="893">
        <v>52546</v>
      </c>
      <c r="E1594" s="893">
        <v>52545</v>
      </c>
      <c r="F1594" s="893">
        <v>15000</v>
      </c>
      <c r="G1594" s="893">
        <v>15000</v>
      </c>
      <c r="H1594" s="894">
        <f t="shared" si="24"/>
        <v>28.546959748786755</v>
      </c>
      <c r="I1594" s="892" t="s">
        <v>7549</v>
      </c>
      <c r="J1594" s="894">
        <v>30</v>
      </c>
      <c r="K1594" s="875"/>
    </row>
    <row r="1595" spans="1:11" ht="22.5" customHeight="1">
      <c r="A1595" s="890" t="s">
        <v>9212</v>
      </c>
      <c r="B1595" s="891" t="s">
        <v>7660</v>
      </c>
      <c r="C1595" s="892" t="s">
        <v>7492</v>
      </c>
      <c r="D1595" s="893">
        <v>52545</v>
      </c>
      <c r="E1595" s="893">
        <v>52545</v>
      </c>
      <c r="F1595" s="893">
        <v>20000</v>
      </c>
      <c r="G1595" s="893">
        <v>20000</v>
      </c>
      <c r="H1595" s="894">
        <f t="shared" si="24"/>
        <v>38.062612998382342</v>
      </c>
      <c r="I1595" s="892" t="s">
        <v>7549</v>
      </c>
      <c r="J1595" s="894">
        <v>30</v>
      </c>
      <c r="K1595" s="875"/>
    </row>
    <row r="1596" spans="1:11" ht="22.5" customHeight="1">
      <c r="A1596" s="890" t="s">
        <v>9213</v>
      </c>
      <c r="B1596" s="891" t="s">
        <v>7660</v>
      </c>
      <c r="C1596" s="892" t="s">
        <v>7492</v>
      </c>
      <c r="D1596" s="893">
        <v>32841</v>
      </c>
      <c r="E1596" s="893">
        <v>32841</v>
      </c>
      <c r="F1596" s="893">
        <v>10000</v>
      </c>
      <c r="G1596" s="893">
        <v>10000</v>
      </c>
      <c r="H1596" s="894">
        <f t="shared" si="24"/>
        <v>30.449742699674186</v>
      </c>
      <c r="I1596" s="892" t="s">
        <v>7549</v>
      </c>
      <c r="J1596" s="894">
        <v>30</v>
      </c>
      <c r="K1596" s="875"/>
    </row>
    <row r="1597" spans="1:11" ht="33.75" customHeight="1">
      <c r="A1597" s="890" t="s">
        <v>9214</v>
      </c>
      <c r="B1597" s="891" t="s">
        <v>7660</v>
      </c>
      <c r="C1597" s="892" t="s">
        <v>7492</v>
      </c>
      <c r="D1597" s="893">
        <v>98523</v>
      </c>
      <c r="E1597" s="893">
        <v>98523</v>
      </c>
      <c r="F1597" s="893">
        <v>20000</v>
      </c>
      <c r="G1597" s="893">
        <v>20000</v>
      </c>
      <c r="H1597" s="894">
        <f t="shared" si="24"/>
        <v>20.299828466449458</v>
      </c>
      <c r="I1597" s="892" t="s">
        <v>7549</v>
      </c>
      <c r="J1597" s="894">
        <v>30</v>
      </c>
      <c r="K1597" s="875"/>
    </row>
    <row r="1598" spans="1:11" ht="33.75" customHeight="1">
      <c r="A1598" s="890" t="s">
        <v>9215</v>
      </c>
      <c r="B1598" s="891" t="s">
        <v>7692</v>
      </c>
      <c r="C1598" s="892" t="s">
        <v>7492</v>
      </c>
      <c r="D1598" s="893">
        <v>65682</v>
      </c>
      <c r="E1598" s="893">
        <v>65682</v>
      </c>
      <c r="F1598" s="893">
        <v>18000</v>
      </c>
      <c r="G1598" s="893">
        <v>18000</v>
      </c>
      <c r="H1598" s="894">
        <f t="shared" si="24"/>
        <v>27.40476842970677</v>
      </c>
      <c r="I1598" s="892" t="s">
        <v>7549</v>
      </c>
      <c r="J1598" s="894">
        <v>30</v>
      </c>
      <c r="K1598" s="875"/>
    </row>
    <row r="1599" spans="1:11" ht="22.5" customHeight="1">
      <c r="A1599" s="890" t="s">
        <v>9216</v>
      </c>
      <c r="B1599" s="891" t="s">
        <v>7692</v>
      </c>
      <c r="C1599" s="892" t="s">
        <v>7492</v>
      </c>
      <c r="D1599" s="893">
        <v>39409</v>
      </c>
      <c r="E1599" s="893">
        <v>39409</v>
      </c>
      <c r="F1599" s="893">
        <v>15000</v>
      </c>
      <c r="G1599" s="893">
        <v>15000</v>
      </c>
      <c r="H1599" s="894">
        <f t="shared" si="24"/>
        <v>38.062371539496056</v>
      </c>
      <c r="I1599" s="892" t="s">
        <v>7549</v>
      </c>
      <c r="J1599" s="894">
        <v>30</v>
      </c>
      <c r="K1599" s="875"/>
    </row>
    <row r="1600" spans="1:11" ht="22.5" customHeight="1">
      <c r="A1600" s="890" t="s">
        <v>9217</v>
      </c>
      <c r="B1600" s="891" t="s">
        <v>7692</v>
      </c>
      <c r="C1600" s="892" t="s">
        <v>7492</v>
      </c>
      <c r="D1600" s="893">
        <v>72250</v>
      </c>
      <c r="E1600" s="893">
        <v>72250</v>
      </c>
      <c r="F1600" s="893">
        <v>20000</v>
      </c>
      <c r="G1600" s="893">
        <v>20000</v>
      </c>
      <c r="H1600" s="894">
        <f t="shared" si="24"/>
        <v>27.681660899653981</v>
      </c>
      <c r="I1600" s="892" t="s">
        <v>7549</v>
      </c>
      <c r="J1600" s="894">
        <v>30</v>
      </c>
      <c r="K1600" s="875"/>
    </row>
    <row r="1601" spans="1:11" ht="33.75" customHeight="1">
      <c r="A1601" s="890" t="s">
        <v>9218</v>
      </c>
      <c r="B1601" s="891" t="s">
        <v>7692</v>
      </c>
      <c r="C1601" s="892" t="s">
        <v>7492</v>
      </c>
      <c r="D1601" s="893">
        <v>65682</v>
      </c>
      <c r="E1601" s="893">
        <v>65682</v>
      </c>
      <c r="F1601" s="893">
        <v>20000</v>
      </c>
      <c r="G1601" s="893">
        <v>20000</v>
      </c>
      <c r="H1601" s="894">
        <f t="shared" si="24"/>
        <v>30.449742699674186</v>
      </c>
      <c r="I1601" s="892" t="s">
        <v>7549</v>
      </c>
      <c r="J1601" s="894">
        <v>30</v>
      </c>
      <c r="K1601" s="875"/>
    </row>
    <row r="1602" spans="1:11" ht="22.5" customHeight="1">
      <c r="A1602" s="890" t="s">
        <v>9219</v>
      </c>
      <c r="B1602" s="891" t="s">
        <v>7692</v>
      </c>
      <c r="C1602" s="892" t="s">
        <v>7492</v>
      </c>
      <c r="D1602" s="893">
        <v>98523</v>
      </c>
      <c r="E1602" s="893">
        <v>98523</v>
      </c>
      <c r="F1602" s="893">
        <v>25000</v>
      </c>
      <c r="G1602" s="893">
        <v>25000</v>
      </c>
      <c r="H1602" s="894">
        <f t="shared" si="24"/>
        <v>25.374785583061822</v>
      </c>
      <c r="I1602" s="892" t="s">
        <v>7549</v>
      </c>
      <c r="J1602" s="894">
        <v>30</v>
      </c>
      <c r="K1602" s="875"/>
    </row>
    <row r="1603" spans="1:11" ht="33.75" customHeight="1">
      <c r="A1603" s="890" t="s">
        <v>9220</v>
      </c>
      <c r="B1603" s="891" t="s">
        <v>7692</v>
      </c>
      <c r="C1603" s="892" t="s">
        <v>7492</v>
      </c>
      <c r="D1603" s="893">
        <v>131364</v>
      </c>
      <c r="E1603" s="893">
        <v>131364</v>
      </c>
      <c r="F1603" s="893">
        <v>40000</v>
      </c>
      <c r="G1603" s="893">
        <v>40000</v>
      </c>
      <c r="H1603" s="894">
        <f t="shared" si="24"/>
        <v>30.449742699674186</v>
      </c>
      <c r="I1603" s="892" t="s">
        <v>7549</v>
      </c>
      <c r="J1603" s="894">
        <v>30</v>
      </c>
      <c r="K1603" s="875"/>
    </row>
    <row r="1604" spans="1:11" ht="22.5" customHeight="1">
      <c r="A1604" s="890" t="s">
        <v>9221</v>
      </c>
      <c r="B1604" s="891" t="s">
        <v>7900</v>
      </c>
      <c r="C1604" s="892" t="s">
        <v>7492</v>
      </c>
      <c r="D1604" s="893">
        <v>275000</v>
      </c>
      <c r="E1604" s="893">
        <v>275000</v>
      </c>
      <c r="F1604" s="893">
        <v>60000</v>
      </c>
      <c r="G1604" s="893">
        <v>60000</v>
      </c>
      <c r="H1604" s="894">
        <f t="shared" ref="H1604:H1667" si="25">IF(ISERROR(F1604/E1604),0,((F1604/E1604)*100))</f>
        <v>21.818181818181817</v>
      </c>
      <c r="I1604" s="892" t="s">
        <v>7549</v>
      </c>
      <c r="J1604" s="894">
        <v>30</v>
      </c>
      <c r="K1604" s="875"/>
    </row>
    <row r="1605" spans="1:11" ht="22.5" customHeight="1">
      <c r="A1605" s="890" t="s">
        <v>9222</v>
      </c>
      <c r="B1605" s="891" t="s">
        <v>8124</v>
      </c>
      <c r="C1605" s="892" t="s">
        <v>7492</v>
      </c>
      <c r="D1605" s="893">
        <v>412500</v>
      </c>
      <c r="E1605" s="893">
        <v>412500</v>
      </c>
      <c r="F1605" s="893">
        <v>100000</v>
      </c>
      <c r="G1605" s="893">
        <v>100000</v>
      </c>
      <c r="H1605" s="894">
        <f t="shared" si="25"/>
        <v>24.242424242424242</v>
      </c>
      <c r="I1605" s="892" t="s">
        <v>7549</v>
      </c>
      <c r="J1605" s="894">
        <v>30</v>
      </c>
      <c r="K1605" s="875"/>
    </row>
    <row r="1606" spans="1:11" ht="22.5" customHeight="1">
      <c r="A1606" s="890" t="s">
        <v>9223</v>
      </c>
      <c r="B1606" s="891" t="s">
        <v>8124</v>
      </c>
      <c r="C1606" s="892" t="s">
        <v>7492</v>
      </c>
      <c r="D1606" s="893">
        <v>550000</v>
      </c>
      <c r="E1606" s="893">
        <v>550000</v>
      </c>
      <c r="F1606" s="893">
        <v>550000</v>
      </c>
      <c r="G1606" s="893">
        <v>550000</v>
      </c>
      <c r="H1606" s="894">
        <f t="shared" si="25"/>
        <v>100</v>
      </c>
      <c r="I1606" s="892" t="s">
        <v>7549</v>
      </c>
      <c r="J1606" s="894">
        <v>80</v>
      </c>
      <c r="K1606" s="875"/>
    </row>
    <row r="1607" spans="1:11" ht="22.5" customHeight="1">
      <c r="A1607" s="890" t="s">
        <v>9224</v>
      </c>
      <c r="B1607" s="891" t="s">
        <v>8171</v>
      </c>
      <c r="C1607" s="892" t="s">
        <v>7492</v>
      </c>
      <c r="D1607" s="893">
        <v>275000</v>
      </c>
      <c r="E1607" s="893">
        <v>275000</v>
      </c>
      <c r="F1607" s="893">
        <v>100000</v>
      </c>
      <c r="G1607" s="893">
        <v>100000</v>
      </c>
      <c r="H1607" s="894">
        <f t="shared" si="25"/>
        <v>36.363636363636367</v>
      </c>
      <c r="I1607" s="892" t="s">
        <v>7549</v>
      </c>
      <c r="J1607" s="894">
        <v>30</v>
      </c>
      <c r="K1607" s="875"/>
    </row>
    <row r="1608" spans="1:11" ht="22.5" customHeight="1">
      <c r="A1608" s="890" t="s">
        <v>9225</v>
      </c>
      <c r="B1608" s="891" t="s">
        <v>8171</v>
      </c>
      <c r="C1608" s="892" t="s">
        <v>7492</v>
      </c>
      <c r="D1608" s="893">
        <v>412500</v>
      </c>
      <c r="E1608" s="893">
        <v>412500</v>
      </c>
      <c r="F1608" s="893">
        <v>150000</v>
      </c>
      <c r="G1608" s="893">
        <v>150000</v>
      </c>
      <c r="H1608" s="894">
        <f t="shared" si="25"/>
        <v>36.363636363636367</v>
      </c>
      <c r="I1608" s="892" t="s">
        <v>7549</v>
      </c>
      <c r="J1608" s="894">
        <v>30</v>
      </c>
      <c r="K1608" s="875"/>
    </row>
    <row r="1609" spans="1:11" ht="22.5" customHeight="1">
      <c r="A1609" s="890" t="s">
        <v>9226</v>
      </c>
      <c r="B1609" s="891" t="s">
        <v>7955</v>
      </c>
      <c r="C1609" s="892" t="s">
        <v>7492</v>
      </c>
      <c r="D1609" s="893">
        <v>275000</v>
      </c>
      <c r="E1609" s="893">
        <v>275000</v>
      </c>
      <c r="F1609" s="893">
        <v>100000</v>
      </c>
      <c r="G1609" s="893">
        <v>100000</v>
      </c>
      <c r="H1609" s="894">
        <f t="shared" si="25"/>
        <v>36.363636363636367</v>
      </c>
      <c r="I1609" s="892" t="s">
        <v>7549</v>
      </c>
      <c r="J1609" s="894">
        <v>30</v>
      </c>
      <c r="K1609" s="875"/>
    </row>
    <row r="1610" spans="1:11" ht="33.75" customHeight="1">
      <c r="A1610" s="890" t="s">
        <v>9227</v>
      </c>
      <c r="B1610" s="891" t="s">
        <v>7601</v>
      </c>
      <c r="C1610" s="892" t="s">
        <v>7492</v>
      </c>
      <c r="D1610" s="893">
        <v>85071</v>
      </c>
      <c r="E1610" s="893">
        <v>85071</v>
      </c>
      <c r="F1610" s="893">
        <v>30000</v>
      </c>
      <c r="G1610" s="893">
        <v>30000</v>
      </c>
      <c r="H1610" s="894">
        <f t="shared" si="25"/>
        <v>35.26466128292838</v>
      </c>
      <c r="I1610" s="892" t="s">
        <v>7549</v>
      </c>
      <c r="J1610" s="894">
        <v>30</v>
      </c>
      <c r="K1610" s="875"/>
    </row>
    <row r="1611" spans="1:11" ht="33.75" customHeight="1">
      <c r="A1611" s="890" t="s">
        <v>9228</v>
      </c>
      <c r="B1611" s="891" t="s">
        <v>9229</v>
      </c>
      <c r="C1611" s="892" t="s">
        <v>7492</v>
      </c>
      <c r="D1611" s="893">
        <v>141785</v>
      </c>
      <c r="E1611" s="893">
        <v>141785</v>
      </c>
      <c r="F1611" s="893">
        <v>40000</v>
      </c>
      <c r="G1611" s="893">
        <v>40000</v>
      </c>
      <c r="H1611" s="894">
        <f t="shared" si="25"/>
        <v>28.211729026342702</v>
      </c>
      <c r="I1611" s="892" t="s">
        <v>7549</v>
      </c>
      <c r="J1611" s="894">
        <v>30</v>
      </c>
      <c r="K1611" s="875"/>
    </row>
    <row r="1612" spans="1:11" ht="33.75" customHeight="1">
      <c r="A1612" s="890" t="s">
        <v>9230</v>
      </c>
      <c r="B1612" s="891" t="s">
        <v>7841</v>
      </c>
      <c r="C1612" s="892" t="s">
        <v>7492</v>
      </c>
      <c r="D1612" s="893">
        <v>56714</v>
      </c>
      <c r="E1612" s="893">
        <v>56714</v>
      </c>
      <c r="F1612" s="893">
        <v>20000</v>
      </c>
      <c r="G1612" s="893">
        <v>20000</v>
      </c>
      <c r="H1612" s="894">
        <f t="shared" si="25"/>
        <v>35.26466128292838</v>
      </c>
      <c r="I1612" s="892" t="s">
        <v>7549</v>
      </c>
      <c r="J1612" s="894">
        <v>30</v>
      </c>
      <c r="K1612" s="875"/>
    </row>
    <row r="1613" spans="1:11" ht="22.5" customHeight="1">
      <c r="A1613" s="890" t="s">
        <v>9231</v>
      </c>
      <c r="B1613" s="891" t="s">
        <v>7561</v>
      </c>
      <c r="C1613" s="892" t="s">
        <v>7492</v>
      </c>
      <c r="D1613" s="893">
        <v>32500</v>
      </c>
      <c r="E1613" s="893">
        <v>32500</v>
      </c>
      <c r="F1613" s="893">
        <v>10000</v>
      </c>
      <c r="G1613" s="893">
        <v>10000</v>
      </c>
      <c r="H1613" s="894">
        <f t="shared" si="25"/>
        <v>30.76923076923077</v>
      </c>
      <c r="I1613" s="892" t="s">
        <v>7549</v>
      </c>
      <c r="J1613" s="894">
        <v>30</v>
      </c>
      <c r="K1613" s="875"/>
    </row>
    <row r="1614" spans="1:11" ht="22.5" customHeight="1">
      <c r="A1614" s="890" t="s">
        <v>9232</v>
      </c>
      <c r="B1614" s="891" t="s">
        <v>7561</v>
      </c>
      <c r="C1614" s="892" t="s">
        <v>7492</v>
      </c>
      <c r="D1614" s="893">
        <v>32500</v>
      </c>
      <c r="E1614" s="893">
        <v>32500</v>
      </c>
      <c r="F1614" s="893">
        <v>10000</v>
      </c>
      <c r="G1614" s="893">
        <v>10000</v>
      </c>
      <c r="H1614" s="894">
        <f t="shared" si="25"/>
        <v>30.76923076923077</v>
      </c>
      <c r="I1614" s="892" t="s">
        <v>7549</v>
      </c>
      <c r="J1614" s="894">
        <v>30</v>
      </c>
      <c r="K1614" s="875"/>
    </row>
    <row r="1615" spans="1:11" ht="33.75" customHeight="1">
      <c r="A1615" s="890" t="s">
        <v>9233</v>
      </c>
      <c r="B1615" s="891" t="s">
        <v>7635</v>
      </c>
      <c r="C1615" s="892" t="s">
        <v>7492</v>
      </c>
      <c r="D1615" s="893">
        <v>170142</v>
      </c>
      <c r="E1615" s="893">
        <v>170142</v>
      </c>
      <c r="F1615" s="893">
        <v>70000</v>
      </c>
      <c r="G1615" s="893">
        <v>70000</v>
      </c>
      <c r="H1615" s="894">
        <f t="shared" si="25"/>
        <v>41.142104830083106</v>
      </c>
      <c r="I1615" s="892" t="s">
        <v>7549</v>
      </c>
      <c r="J1615" s="894">
        <v>30</v>
      </c>
      <c r="K1615" s="875"/>
    </row>
    <row r="1616" spans="1:11" ht="22.5" customHeight="1">
      <c r="A1616" s="890" t="s">
        <v>9234</v>
      </c>
      <c r="B1616" s="891" t="s">
        <v>7635</v>
      </c>
      <c r="C1616" s="892" t="s">
        <v>7492</v>
      </c>
      <c r="D1616" s="893">
        <v>141785</v>
      </c>
      <c r="E1616" s="893">
        <v>141785</v>
      </c>
      <c r="F1616" s="893">
        <v>70000</v>
      </c>
      <c r="G1616" s="893">
        <v>70000</v>
      </c>
      <c r="H1616" s="894">
        <f t="shared" si="25"/>
        <v>49.370525796099727</v>
      </c>
      <c r="I1616" s="892" t="s">
        <v>7549</v>
      </c>
      <c r="J1616" s="894">
        <v>30</v>
      </c>
      <c r="K1616" s="875"/>
    </row>
    <row r="1617" spans="1:11" ht="33.75" customHeight="1">
      <c r="A1617" s="890" t="s">
        <v>9235</v>
      </c>
      <c r="B1617" s="891" t="s">
        <v>7635</v>
      </c>
      <c r="C1617" s="892" t="s">
        <v>7492</v>
      </c>
      <c r="D1617" s="893">
        <v>113428</v>
      </c>
      <c r="E1617" s="893">
        <v>113428</v>
      </c>
      <c r="F1617" s="893">
        <v>30000</v>
      </c>
      <c r="G1617" s="893">
        <v>30000</v>
      </c>
      <c r="H1617" s="894">
        <f t="shared" si="25"/>
        <v>26.448495962196283</v>
      </c>
      <c r="I1617" s="892" t="s">
        <v>7549</v>
      </c>
      <c r="J1617" s="894">
        <v>30</v>
      </c>
      <c r="K1617" s="875"/>
    </row>
    <row r="1618" spans="1:11" ht="33.75" customHeight="1">
      <c r="A1618" s="890" t="s">
        <v>9236</v>
      </c>
      <c r="B1618" s="891" t="s">
        <v>7635</v>
      </c>
      <c r="C1618" s="892" t="s">
        <v>7492</v>
      </c>
      <c r="D1618" s="893">
        <v>113428</v>
      </c>
      <c r="E1618" s="893">
        <v>113428</v>
      </c>
      <c r="F1618" s="893">
        <v>25000</v>
      </c>
      <c r="G1618" s="893">
        <v>25000</v>
      </c>
      <c r="H1618" s="894">
        <f t="shared" si="25"/>
        <v>22.040413301830235</v>
      </c>
      <c r="I1618" s="892" t="s">
        <v>7549</v>
      </c>
      <c r="J1618" s="894">
        <v>30</v>
      </c>
      <c r="K1618" s="875"/>
    </row>
    <row r="1619" spans="1:11" ht="33.75" customHeight="1">
      <c r="A1619" s="890" t="s">
        <v>9237</v>
      </c>
      <c r="B1619" s="891" t="s">
        <v>7635</v>
      </c>
      <c r="C1619" s="892" t="s">
        <v>7492</v>
      </c>
      <c r="D1619" s="893">
        <v>113428</v>
      </c>
      <c r="E1619" s="893">
        <v>113428</v>
      </c>
      <c r="F1619" s="893">
        <v>25000</v>
      </c>
      <c r="G1619" s="893">
        <v>25000</v>
      </c>
      <c r="H1619" s="894">
        <f t="shared" si="25"/>
        <v>22.040413301830235</v>
      </c>
      <c r="I1619" s="892" t="s">
        <v>7549</v>
      </c>
      <c r="J1619" s="894">
        <v>30</v>
      </c>
      <c r="K1619" s="875"/>
    </row>
    <row r="1620" spans="1:11" ht="33.75" customHeight="1">
      <c r="A1620" s="890" t="s">
        <v>9238</v>
      </c>
      <c r="B1620" s="891" t="s">
        <v>7733</v>
      </c>
      <c r="C1620" s="892" t="s">
        <v>7492</v>
      </c>
      <c r="D1620" s="893">
        <v>56714</v>
      </c>
      <c r="E1620" s="893">
        <v>56714</v>
      </c>
      <c r="F1620" s="893">
        <v>15000</v>
      </c>
      <c r="G1620" s="893">
        <v>15000</v>
      </c>
      <c r="H1620" s="894">
        <f t="shared" si="25"/>
        <v>26.448495962196283</v>
      </c>
      <c r="I1620" s="892" t="s">
        <v>7549</v>
      </c>
      <c r="J1620" s="894">
        <v>30</v>
      </c>
      <c r="K1620" s="875"/>
    </row>
    <row r="1621" spans="1:11" ht="22.5" customHeight="1">
      <c r="A1621" s="890" t="s">
        <v>9239</v>
      </c>
      <c r="B1621" s="891" t="s">
        <v>7913</v>
      </c>
      <c r="C1621" s="892" t="s">
        <v>7492</v>
      </c>
      <c r="D1621" s="893">
        <v>65000</v>
      </c>
      <c r="E1621" s="893">
        <v>65000</v>
      </c>
      <c r="F1621" s="893">
        <v>15000</v>
      </c>
      <c r="G1621" s="893">
        <v>15000</v>
      </c>
      <c r="H1621" s="894">
        <f t="shared" si="25"/>
        <v>23.076923076923077</v>
      </c>
      <c r="I1621" s="892" t="s">
        <v>7549</v>
      </c>
      <c r="J1621" s="894">
        <v>30</v>
      </c>
      <c r="K1621" s="875"/>
    </row>
    <row r="1622" spans="1:11" ht="22.5" customHeight="1">
      <c r="A1622" s="890" t="s">
        <v>9240</v>
      </c>
      <c r="B1622" s="891" t="s">
        <v>9241</v>
      </c>
      <c r="C1622" s="892" t="s">
        <v>7492</v>
      </c>
      <c r="D1622" s="893">
        <v>13000</v>
      </c>
      <c r="E1622" s="893">
        <v>13000</v>
      </c>
      <c r="F1622" s="893">
        <v>13000</v>
      </c>
      <c r="G1622" s="893">
        <v>13000</v>
      </c>
      <c r="H1622" s="894">
        <f t="shared" si="25"/>
        <v>100</v>
      </c>
      <c r="I1622" s="892" t="s">
        <v>7549</v>
      </c>
      <c r="J1622" s="894">
        <v>100</v>
      </c>
      <c r="K1622" s="875"/>
    </row>
    <row r="1623" spans="1:11" ht="22.5" customHeight="1">
      <c r="A1623" s="890" t="s">
        <v>9242</v>
      </c>
      <c r="B1623" s="891" t="s">
        <v>9241</v>
      </c>
      <c r="C1623" s="892" t="s">
        <v>7492</v>
      </c>
      <c r="D1623" s="893">
        <v>13000</v>
      </c>
      <c r="E1623" s="893">
        <v>13000</v>
      </c>
      <c r="F1623" s="893">
        <v>13000</v>
      </c>
      <c r="G1623" s="893">
        <v>13000</v>
      </c>
      <c r="H1623" s="894">
        <f t="shared" si="25"/>
        <v>100</v>
      </c>
      <c r="I1623" s="892" t="s">
        <v>7549</v>
      </c>
      <c r="J1623" s="894">
        <v>30</v>
      </c>
      <c r="K1623" s="875"/>
    </row>
    <row r="1624" spans="1:11" ht="22.5" customHeight="1">
      <c r="A1624" s="890" t="s">
        <v>9243</v>
      </c>
      <c r="B1624" s="891" t="s">
        <v>9241</v>
      </c>
      <c r="C1624" s="892" t="s">
        <v>7492</v>
      </c>
      <c r="D1624" s="893">
        <v>13000</v>
      </c>
      <c r="E1624" s="893">
        <v>13000</v>
      </c>
      <c r="F1624" s="893">
        <v>13000</v>
      </c>
      <c r="G1624" s="893">
        <v>13000</v>
      </c>
      <c r="H1624" s="894">
        <f t="shared" si="25"/>
        <v>100</v>
      </c>
      <c r="I1624" s="892" t="s">
        <v>7549</v>
      </c>
      <c r="J1624" s="894">
        <v>30</v>
      </c>
      <c r="K1624" s="875"/>
    </row>
    <row r="1625" spans="1:11" ht="22.5" customHeight="1">
      <c r="A1625" s="890" t="s">
        <v>9244</v>
      </c>
      <c r="B1625" s="891" t="s">
        <v>7660</v>
      </c>
      <c r="C1625" s="892" t="s">
        <v>7492</v>
      </c>
      <c r="D1625" s="893">
        <v>65000</v>
      </c>
      <c r="E1625" s="893">
        <v>65000</v>
      </c>
      <c r="F1625" s="893">
        <v>20000</v>
      </c>
      <c r="G1625" s="893">
        <v>20000</v>
      </c>
      <c r="H1625" s="894">
        <f t="shared" si="25"/>
        <v>30.76923076923077</v>
      </c>
      <c r="I1625" s="892" t="s">
        <v>7549</v>
      </c>
      <c r="J1625" s="894">
        <v>0</v>
      </c>
      <c r="K1625" s="875"/>
    </row>
    <row r="1626" spans="1:11" ht="22.5" customHeight="1">
      <c r="A1626" s="890" t="s">
        <v>9245</v>
      </c>
      <c r="B1626" s="891" t="s">
        <v>7660</v>
      </c>
      <c r="C1626" s="892" t="s">
        <v>7492</v>
      </c>
      <c r="D1626" s="893">
        <v>65000</v>
      </c>
      <c r="E1626" s="893">
        <v>65000</v>
      </c>
      <c r="F1626" s="893">
        <v>30000</v>
      </c>
      <c r="G1626" s="893">
        <v>30000</v>
      </c>
      <c r="H1626" s="894">
        <f t="shared" si="25"/>
        <v>46.153846153846153</v>
      </c>
      <c r="I1626" s="892" t="s">
        <v>7549</v>
      </c>
      <c r="J1626" s="894">
        <v>30</v>
      </c>
      <c r="K1626" s="875"/>
    </row>
    <row r="1627" spans="1:11" ht="33.75" customHeight="1">
      <c r="A1627" s="890" t="s">
        <v>9246</v>
      </c>
      <c r="B1627" s="891" t="s">
        <v>7487</v>
      </c>
      <c r="C1627" s="892" t="s">
        <v>7492</v>
      </c>
      <c r="D1627" s="893">
        <v>300000</v>
      </c>
      <c r="E1627" s="893">
        <v>300000</v>
      </c>
      <c r="F1627" s="893">
        <v>0</v>
      </c>
      <c r="G1627" s="893">
        <v>0</v>
      </c>
      <c r="H1627" s="894">
        <f t="shared" si="25"/>
        <v>0</v>
      </c>
      <c r="I1627" s="892" t="s">
        <v>7489</v>
      </c>
      <c r="J1627" s="894">
        <v>0</v>
      </c>
      <c r="K1627" s="875"/>
    </row>
    <row r="1628" spans="1:11" ht="22.5" customHeight="1">
      <c r="A1628" s="890" t="s">
        <v>9247</v>
      </c>
      <c r="B1628" s="891" t="s">
        <v>7660</v>
      </c>
      <c r="C1628" s="892" t="s">
        <v>7492</v>
      </c>
      <c r="D1628" s="893">
        <v>130000</v>
      </c>
      <c r="E1628" s="893">
        <v>130000</v>
      </c>
      <c r="F1628" s="893">
        <v>40000</v>
      </c>
      <c r="G1628" s="893">
        <v>40000</v>
      </c>
      <c r="H1628" s="894">
        <f t="shared" si="25"/>
        <v>30.76923076923077</v>
      </c>
      <c r="I1628" s="892" t="s">
        <v>7549</v>
      </c>
      <c r="J1628" s="894">
        <v>30</v>
      </c>
      <c r="K1628" s="875"/>
    </row>
    <row r="1629" spans="1:11" ht="22.5" customHeight="1">
      <c r="A1629" s="890" t="s">
        <v>9248</v>
      </c>
      <c r="B1629" s="891" t="s">
        <v>7660</v>
      </c>
      <c r="C1629" s="892" t="s">
        <v>7492</v>
      </c>
      <c r="D1629" s="893">
        <v>78000</v>
      </c>
      <c r="E1629" s="893">
        <v>78000</v>
      </c>
      <c r="F1629" s="893">
        <v>20000</v>
      </c>
      <c r="G1629" s="893">
        <v>20000</v>
      </c>
      <c r="H1629" s="894">
        <f t="shared" si="25"/>
        <v>25.641025641025639</v>
      </c>
      <c r="I1629" s="892" t="s">
        <v>7549</v>
      </c>
      <c r="J1629" s="894">
        <v>30</v>
      </c>
      <c r="K1629" s="875"/>
    </row>
    <row r="1630" spans="1:11" ht="22.5" customHeight="1">
      <c r="A1630" s="890" t="s">
        <v>9249</v>
      </c>
      <c r="B1630" s="891" t="s">
        <v>7660</v>
      </c>
      <c r="C1630" s="892" t="s">
        <v>7492</v>
      </c>
      <c r="D1630" s="893">
        <v>52000</v>
      </c>
      <c r="E1630" s="893">
        <v>52000</v>
      </c>
      <c r="F1630" s="893">
        <v>15000</v>
      </c>
      <c r="G1630" s="893">
        <v>15000</v>
      </c>
      <c r="H1630" s="894">
        <f t="shared" si="25"/>
        <v>28.846153846153843</v>
      </c>
      <c r="I1630" s="892" t="s">
        <v>7549</v>
      </c>
      <c r="J1630" s="894">
        <v>30</v>
      </c>
      <c r="K1630" s="875"/>
    </row>
    <row r="1631" spans="1:11" ht="22.5" customHeight="1">
      <c r="A1631" s="890" t="s">
        <v>9250</v>
      </c>
      <c r="B1631" s="891" t="s">
        <v>7660</v>
      </c>
      <c r="C1631" s="892" t="s">
        <v>7492</v>
      </c>
      <c r="D1631" s="893">
        <v>83200</v>
      </c>
      <c r="E1631" s="893">
        <v>78000</v>
      </c>
      <c r="F1631" s="893">
        <v>20000</v>
      </c>
      <c r="G1631" s="893">
        <v>20000</v>
      </c>
      <c r="H1631" s="894">
        <f t="shared" si="25"/>
        <v>25.641025641025639</v>
      </c>
      <c r="I1631" s="892" t="s">
        <v>7549</v>
      </c>
      <c r="J1631" s="894">
        <v>30</v>
      </c>
      <c r="K1631" s="875"/>
    </row>
    <row r="1632" spans="1:11" ht="22.5" customHeight="1">
      <c r="A1632" s="890" t="s">
        <v>9251</v>
      </c>
      <c r="B1632" s="891" t="s">
        <v>7660</v>
      </c>
      <c r="C1632" s="892" t="s">
        <v>7492</v>
      </c>
      <c r="D1632" s="893">
        <v>78000</v>
      </c>
      <c r="E1632" s="893">
        <v>78000</v>
      </c>
      <c r="F1632" s="893">
        <v>15000</v>
      </c>
      <c r="G1632" s="893">
        <v>15000</v>
      </c>
      <c r="H1632" s="894">
        <f t="shared" si="25"/>
        <v>19.230769230769234</v>
      </c>
      <c r="I1632" s="892" t="s">
        <v>7549</v>
      </c>
      <c r="J1632" s="894">
        <v>30</v>
      </c>
      <c r="K1632" s="875"/>
    </row>
    <row r="1633" spans="1:11" ht="22.5" customHeight="1">
      <c r="A1633" s="890" t="s">
        <v>9252</v>
      </c>
      <c r="B1633" s="891" t="s">
        <v>7724</v>
      </c>
      <c r="C1633" s="892" t="s">
        <v>7492</v>
      </c>
      <c r="D1633" s="893">
        <v>26396</v>
      </c>
      <c r="E1633" s="893">
        <v>26396.5</v>
      </c>
      <c r="F1633" s="893">
        <v>7000</v>
      </c>
      <c r="G1633" s="893">
        <v>7000</v>
      </c>
      <c r="H1633" s="894">
        <f t="shared" si="25"/>
        <v>26.518667247551758</v>
      </c>
      <c r="I1633" s="892" t="s">
        <v>7549</v>
      </c>
      <c r="J1633" s="894">
        <v>30</v>
      </c>
      <c r="K1633" s="875"/>
    </row>
    <row r="1634" spans="1:11" ht="22.5" customHeight="1">
      <c r="A1634" s="890" t="s">
        <v>9253</v>
      </c>
      <c r="B1634" s="891" t="s">
        <v>7724</v>
      </c>
      <c r="C1634" s="892" t="s">
        <v>7492</v>
      </c>
      <c r="D1634" s="893">
        <v>26396</v>
      </c>
      <c r="E1634" s="893">
        <v>26396.5</v>
      </c>
      <c r="F1634" s="893">
        <v>7000</v>
      </c>
      <c r="G1634" s="893">
        <v>7000</v>
      </c>
      <c r="H1634" s="894">
        <f t="shared" si="25"/>
        <v>26.518667247551758</v>
      </c>
      <c r="I1634" s="892" t="s">
        <v>7549</v>
      </c>
      <c r="J1634" s="894">
        <v>30</v>
      </c>
      <c r="K1634" s="875"/>
    </row>
    <row r="1635" spans="1:11" ht="22.5" customHeight="1">
      <c r="A1635" s="890" t="s">
        <v>9254</v>
      </c>
      <c r="B1635" s="891" t="s">
        <v>8017</v>
      </c>
      <c r="C1635" s="892" t="s">
        <v>7492</v>
      </c>
      <c r="D1635" s="893">
        <v>20800</v>
      </c>
      <c r="E1635" s="893">
        <v>20800</v>
      </c>
      <c r="F1635" s="893">
        <v>10000</v>
      </c>
      <c r="G1635" s="893">
        <v>10000</v>
      </c>
      <c r="H1635" s="894">
        <f t="shared" si="25"/>
        <v>48.07692307692308</v>
      </c>
      <c r="I1635" s="892" t="s">
        <v>7549</v>
      </c>
      <c r="J1635" s="894">
        <v>30</v>
      </c>
      <c r="K1635" s="875"/>
    </row>
    <row r="1636" spans="1:11" ht="22.5" customHeight="1">
      <c r="A1636" s="890" t="s">
        <v>9255</v>
      </c>
      <c r="B1636" s="891" t="s">
        <v>7697</v>
      </c>
      <c r="C1636" s="892" t="s">
        <v>7492</v>
      </c>
      <c r="D1636" s="893">
        <v>13000</v>
      </c>
      <c r="E1636" s="893">
        <v>13000</v>
      </c>
      <c r="F1636" s="893">
        <v>5000</v>
      </c>
      <c r="G1636" s="893">
        <v>5000</v>
      </c>
      <c r="H1636" s="894">
        <f t="shared" si="25"/>
        <v>38.461538461538467</v>
      </c>
      <c r="I1636" s="892" t="s">
        <v>7549</v>
      </c>
      <c r="J1636" s="894">
        <v>30</v>
      </c>
      <c r="K1636" s="875"/>
    </row>
    <row r="1637" spans="1:11" ht="22.5" customHeight="1">
      <c r="A1637" s="890" t="s">
        <v>9256</v>
      </c>
      <c r="B1637" s="891" t="s">
        <v>8017</v>
      </c>
      <c r="C1637" s="892" t="s">
        <v>7492</v>
      </c>
      <c r="D1637" s="893">
        <v>23400</v>
      </c>
      <c r="E1637" s="893">
        <v>23400</v>
      </c>
      <c r="F1637" s="893">
        <v>8000</v>
      </c>
      <c r="G1637" s="893">
        <v>8000</v>
      </c>
      <c r="H1637" s="894">
        <f t="shared" si="25"/>
        <v>34.188034188034187</v>
      </c>
      <c r="I1637" s="892" t="s">
        <v>7549</v>
      </c>
      <c r="J1637" s="894">
        <v>30</v>
      </c>
      <c r="K1637" s="875"/>
    </row>
    <row r="1638" spans="1:11" ht="22.5" customHeight="1">
      <c r="A1638" s="890" t="s">
        <v>9257</v>
      </c>
      <c r="B1638" s="891" t="s">
        <v>7697</v>
      </c>
      <c r="C1638" s="892" t="s">
        <v>7492</v>
      </c>
      <c r="D1638" s="893">
        <v>26000</v>
      </c>
      <c r="E1638" s="893">
        <v>26000</v>
      </c>
      <c r="F1638" s="893">
        <v>10000</v>
      </c>
      <c r="G1638" s="893">
        <v>10000</v>
      </c>
      <c r="H1638" s="894">
        <f t="shared" si="25"/>
        <v>38.461538461538467</v>
      </c>
      <c r="I1638" s="892" t="s">
        <v>7549</v>
      </c>
      <c r="J1638" s="894">
        <v>30</v>
      </c>
      <c r="K1638" s="875"/>
    </row>
    <row r="1639" spans="1:11" ht="22.5" customHeight="1">
      <c r="A1639" s="890" t="s">
        <v>9258</v>
      </c>
      <c r="B1639" s="891" t="s">
        <v>8017</v>
      </c>
      <c r="C1639" s="892" t="s">
        <v>7492</v>
      </c>
      <c r="D1639" s="893">
        <v>20800</v>
      </c>
      <c r="E1639" s="893">
        <v>20800</v>
      </c>
      <c r="F1639" s="893">
        <v>8000</v>
      </c>
      <c r="G1639" s="893">
        <v>8000</v>
      </c>
      <c r="H1639" s="894">
        <f t="shared" si="25"/>
        <v>38.461538461538467</v>
      </c>
      <c r="I1639" s="892" t="s">
        <v>7549</v>
      </c>
      <c r="J1639" s="894">
        <v>30</v>
      </c>
      <c r="K1639" s="875"/>
    </row>
    <row r="1640" spans="1:11" ht="22.5" customHeight="1">
      <c r="A1640" s="890" t="s">
        <v>9259</v>
      </c>
      <c r="B1640" s="891" t="s">
        <v>7697</v>
      </c>
      <c r="C1640" s="892" t="s">
        <v>7492</v>
      </c>
      <c r="D1640" s="893">
        <v>13000</v>
      </c>
      <c r="E1640" s="893">
        <v>13000</v>
      </c>
      <c r="F1640" s="893">
        <v>5000</v>
      </c>
      <c r="G1640" s="893">
        <v>5000</v>
      </c>
      <c r="H1640" s="894">
        <f t="shared" si="25"/>
        <v>38.461538461538467</v>
      </c>
      <c r="I1640" s="892" t="s">
        <v>7549</v>
      </c>
      <c r="J1640" s="894">
        <v>30</v>
      </c>
      <c r="K1640" s="875"/>
    </row>
    <row r="1641" spans="1:11" ht="22.5" customHeight="1">
      <c r="A1641" s="890" t="s">
        <v>9260</v>
      </c>
      <c r="B1641" s="891" t="s">
        <v>7697</v>
      </c>
      <c r="C1641" s="892" t="s">
        <v>7492</v>
      </c>
      <c r="D1641" s="893">
        <v>13000</v>
      </c>
      <c r="E1641" s="893">
        <v>13000</v>
      </c>
      <c r="F1641" s="893">
        <v>5000</v>
      </c>
      <c r="G1641" s="893">
        <v>5000</v>
      </c>
      <c r="H1641" s="894">
        <f t="shared" si="25"/>
        <v>38.461538461538467</v>
      </c>
      <c r="I1641" s="892" t="s">
        <v>7549</v>
      </c>
      <c r="J1641" s="894">
        <v>30</v>
      </c>
      <c r="K1641" s="875"/>
    </row>
    <row r="1642" spans="1:11" ht="22.5" customHeight="1">
      <c r="A1642" s="890" t="s">
        <v>9261</v>
      </c>
      <c r="B1642" s="891" t="s">
        <v>7697</v>
      </c>
      <c r="C1642" s="892" t="s">
        <v>7492</v>
      </c>
      <c r="D1642" s="893">
        <v>13000</v>
      </c>
      <c r="E1642" s="893">
        <v>13000</v>
      </c>
      <c r="F1642" s="893">
        <v>5000</v>
      </c>
      <c r="G1642" s="893">
        <v>5000</v>
      </c>
      <c r="H1642" s="894">
        <f t="shared" si="25"/>
        <v>38.461538461538467</v>
      </c>
      <c r="I1642" s="892" t="s">
        <v>7549</v>
      </c>
      <c r="J1642" s="894">
        <v>30</v>
      </c>
      <c r="K1642" s="875"/>
    </row>
    <row r="1643" spans="1:11" ht="22.5" customHeight="1">
      <c r="A1643" s="890" t="s">
        <v>9262</v>
      </c>
      <c r="B1643" s="891" t="s">
        <v>9263</v>
      </c>
      <c r="C1643" s="892" t="s">
        <v>7492</v>
      </c>
      <c r="D1643" s="893">
        <v>130000</v>
      </c>
      <c r="E1643" s="893">
        <v>130000</v>
      </c>
      <c r="F1643" s="893">
        <v>60000</v>
      </c>
      <c r="G1643" s="893">
        <v>60000</v>
      </c>
      <c r="H1643" s="894">
        <f t="shared" si="25"/>
        <v>46.153846153846153</v>
      </c>
      <c r="I1643" s="892" t="s">
        <v>7549</v>
      </c>
      <c r="J1643" s="894">
        <v>30</v>
      </c>
      <c r="K1643" s="875"/>
    </row>
    <row r="1644" spans="1:11" ht="22.5" customHeight="1">
      <c r="A1644" s="890" t="s">
        <v>9264</v>
      </c>
      <c r="B1644" s="891" t="s">
        <v>7568</v>
      </c>
      <c r="C1644" s="892" t="s">
        <v>7492</v>
      </c>
      <c r="D1644" s="893">
        <v>234000</v>
      </c>
      <c r="E1644" s="893">
        <v>234000</v>
      </c>
      <c r="F1644" s="893">
        <v>234000</v>
      </c>
      <c r="G1644" s="893">
        <v>234000</v>
      </c>
      <c r="H1644" s="894">
        <f t="shared" si="25"/>
        <v>100</v>
      </c>
      <c r="I1644" s="892" t="s">
        <v>7549</v>
      </c>
      <c r="J1644" s="894">
        <v>60</v>
      </c>
      <c r="K1644" s="875"/>
    </row>
    <row r="1645" spans="1:11" ht="22.5" customHeight="1">
      <c r="A1645" s="890" t="s">
        <v>9265</v>
      </c>
      <c r="B1645" s="891" t="s">
        <v>9266</v>
      </c>
      <c r="C1645" s="892" t="s">
        <v>7492</v>
      </c>
      <c r="D1645" s="893">
        <v>57200</v>
      </c>
      <c r="E1645" s="893">
        <v>57200</v>
      </c>
      <c r="F1645" s="893">
        <v>25000</v>
      </c>
      <c r="G1645" s="893">
        <v>25000</v>
      </c>
      <c r="H1645" s="894">
        <f t="shared" si="25"/>
        <v>43.706293706293707</v>
      </c>
      <c r="I1645" s="892" t="s">
        <v>7549</v>
      </c>
      <c r="J1645" s="894">
        <v>30</v>
      </c>
      <c r="K1645" s="875"/>
    </row>
    <row r="1646" spans="1:11" ht="22.5" customHeight="1">
      <c r="A1646" s="890" t="s">
        <v>9267</v>
      </c>
      <c r="B1646" s="891" t="s">
        <v>7629</v>
      </c>
      <c r="C1646" s="892" t="s">
        <v>7492</v>
      </c>
      <c r="D1646" s="893">
        <v>390000</v>
      </c>
      <c r="E1646" s="893">
        <v>390000</v>
      </c>
      <c r="F1646" s="893">
        <v>390000</v>
      </c>
      <c r="G1646" s="893">
        <v>390000</v>
      </c>
      <c r="H1646" s="894">
        <f t="shared" si="25"/>
        <v>100</v>
      </c>
      <c r="I1646" s="892" t="s">
        <v>7549</v>
      </c>
      <c r="J1646" s="894">
        <v>60</v>
      </c>
      <c r="K1646" s="875"/>
    </row>
    <row r="1647" spans="1:11" ht="33.75" customHeight="1">
      <c r="A1647" s="890" t="s">
        <v>9268</v>
      </c>
      <c r="B1647" s="891" t="s">
        <v>7835</v>
      </c>
      <c r="C1647" s="892" t="s">
        <v>7492</v>
      </c>
      <c r="D1647" s="893">
        <v>390000</v>
      </c>
      <c r="E1647" s="893">
        <v>390000</v>
      </c>
      <c r="F1647" s="893">
        <v>39000</v>
      </c>
      <c r="G1647" s="893">
        <v>39000</v>
      </c>
      <c r="H1647" s="894">
        <f t="shared" si="25"/>
        <v>10</v>
      </c>
      <c r="I1647" s="892" t="s">
        <v>7549</v>
      </c>
      <c r="J1647" s="894">
        <v>60</v>
      </c>
      <c r="K1647" s="875"/>
    </row>
    <row r="1648" spans="1:11" ht="33.75" customHeight="1">
      <c r="A1648" s="890" t="s">
        <v>9269</v>
      </c>
      <c r="B1648" s="891" t="s">
        <v>7835</v>
      </c>
      <c r="C1648" s="892" t="s">
        <v>7492</v>
      </c>
      <c r="D1648" s="893">
        <v>370500</v>
      </c>
      <c r="E1648" s="893">
        <v>370500</v>
      </c>
      <c r="F1648" s="893">
        <v>370500</v>
      </c>
      <c r="G1648" s="893">
        <v>370500</v>
      </c>
      <c r="H1648" s="894">
        <f t="shared" si="25"/>
        <v>100</v>
      </c>
      <c r="I1648" s="892" t="s">
        <v>7549</v>
      </c>
      <c r="J1648" s="894">
        <v>60</v>
      </c>
      <c r="K1648" s="875"/>
    </row>
    <row r="1649" spans="1:11" ht="22.5" customHeight="1">
      <c r="A1649" s="890" t="s">
        <v>9270</v>
      </c>
      <c r="B1649" s="891" t="s">
        <v>9271</v>
      </c>
      <c r="C1649" s="892" t="s">
        <v>7492</v>
      </c>
      <c r="D1649" s="893">
        <v>26000</v>
      </c>
      <c r="E1649" s="893">
        <v>26000</v>
      </c>
      <c r="F1649" s="893">
        <v>9000</v>
      </c>
      <c r="G1649" s="893">
        <v>9000</v>
      </c>
      <c r="H1649" s="894">
        <f t="shared" si="25"/>
        <v>34.615384615384613</v>
      </c>
      <c r="I1649" s="892" t="s">
        <v>7549</v>
      </c>
      <c r="J1649" s="894">
        <v>30</v>
      </c>
      <c r="K1649" s="875"/>
    </row>
    <row r="1650" spans="1:11" ht="33.75" customHeight="1">
      <c r="A1650" s="890" t="s">
        <v>9272</v>
      </c>
      <c r="B1650" s="891" t="s">
        <v>7835</v>
      </c>
      <c r="C1650" s="892" t="s">
        <v>7492</v>
      </c>
      <c r="D1650" s="893">
        <v>351000</v>
      </c>
      <c r="E1650" s="893">
        <v>351000</v>
      </c>
      <c r="F1650" s="893">
        <v>351000</v>
      </c>
      <c r="G1650" s="893">
        <v>351000</v>
      </c>
      <c r="H1650" s="894">
        <f t="shared" si="25"/>
        <v>100</v>
      </c>
      <c r="I1650" s="892" t="s">
        <v>7549</v>
      </c>
      <c r="J1650" s="894">
        <v>60</v>
      </c>
      <c r="K1650" s="875"/>
    </row>
    <row r="1651" spans="1:11" ht="22.5" customHeight="1">
      <c r="A1651" s="890" t="s">
        <v>9273</v>
      </c>
      <c r="B1651" s="891" t="s">
        <v>9271</v>
      </c>
      <c r="C1651" s="892" t="s">
        <v>7492</v>
      </c>
      <c r="D1651" s="893">
        <v>26000</v>
      </c>
      <c r="E1651" s="893">
        <v>26000</v>
      </c>
      <c r="F1651" s="893">
        <v>8000</v>
      </c>
      <c r="G1651" s="893">
        <v>8000</v>
      </c>
      <c r="H1651" s="894">
        <f t="shared" si="25"/>
        <v>30.76923076923077</v>
      </c>
      <c r="I1651" s="892" t="s">
        <v>7549</v>
      </c>
      <c r="J1651" s="894">
        <v>30</v>
      </c>
      <c r="K1651" s="875"/>
    </row>
    <row r="1652" spans="1:11" ht="22.5" customHeight="1">
      <c r="A1652" s="890" t="s">
        <v>9274</v>
      </c>
      <c r="B1652" s="891" t="s">
        <v>9275</v>
      </c>
      <c r="C1652" s="892" t="s">
        <v>7492</v>
      </c>
      <c r="D1652" s="893">
        <v>292500</v>
      </c>
      <c r="E1652" s="893">
        <v>292500</v>
      </c>
      <c r="F1652" s="893">
        <v>100000</v>
      </c>
      <c r="G1652" s="893">
        <v>100000</v>
      </c>
      <c r="H1652" s="894">
        <f t="shared" si="25"/>
        <v>34.188034188034187</v>
      </c>
      <c r="I1652" s="892" t="s">
        <v>7549</v>
      </c>
      <c r="J1652" s="894">
        <v>30</v>
      </c>
      <c r="K1652" s="875"/>
    </row>
    <row r="1653" spans="1:11" ht="22.5" customHeight="1">
      <c r="A1653" s="890" t="s">
        <v>9276</v>
      </c>
      <c r="B1653" s="891" t="s">
        <v>7697</v>
      </c>
      <c r="C1653" s="892" t="s">
        <v>7492</v>
      </c>
      <c r="D1653" s="893">
        <v>15600</v>
      </c>
      <c r="E1653" s="893">
        <v>15600</v>
      </c>
      <c r="F1653" s="893">
        <v>4500</v>
      </c>
      <c r="G1653" s="893">
        <v>4500</v>
      </c>
      <c r="H1653" s="894">
        <f t="shared" si="25"/>
        <v>28.846153846153843</v>
      </c>
      <c r="I1653" s="892" t="s">
        <v>7549</v>
      </c>
      <c r="J1653" s="894">
        <v>30</v>
      </c>
      <c r="K1653" s="875"/>
    </row>
    <row r="1654" spans="1:11" ht="22.5" customHeight="1">
      <c r="A1654" s="890" t="s">
        <v>9277</v>
      </c>
      <c r="B1654" s="891" t="s">
        <v>9271</v>
      </c>
      <c r="C1654" s="892" t="s">
        <v>7492</v>
      </c>
      <c r="D1654" s="893">
        <v>52000</v>
      </c>
      <c r="E1654" s="893">
        <v>52000</v>
      </c>
      <c r="F1654" s="893">
        <v>17000</v>
      </c>
      <c r="G1654" s="893">
        <v>17000</v>
      </c>
      <c r="H1654" s="894">
        <f t="shared" si="25"/>
        <v>32.692307692307693</v>
      </c>
      <c r="I1654" s="892" t="s">
        <v>7549</v>
      </c>
      <c r="J1654" s="894">
        <v>30</v>
      </c>
      <c r="K1654" s="875"/>
    </row>
    <row r="1655" spans="1:11" ht="22.5" customHeight="1">
      <c r="A1655" s="890" t="s">
        <v>9278</v>
      </c>
      <c r="B1655" s="891" t="s">
        <v>8696</v>
      </c>
      <c r="C1655" s="892" t="s">
        <v>7492</v>
      </c>
      <c r="D1655" s="893">
        <v>370500</v>
      </c>
      <c r="E1655" s="893">
        <v>370500</v>
      </c>
      <c r="F1655" s="893">
        <v>370500</v>
      </c>
      <c r="G1655" s="893">
        <v>370500</v>
      </c>
      <c r="H1655" s="894">
        <f t="shared" si="25"/>
        <v>100</v>
      </c>
      <c r="I1655" s="892" t="s">
        <v>7549</v>
      </c>
      <c r="J1655" s="894">
        <v>60</v>
      </c>
      <c r="K1655" s="875"/>
    </row>
    <row r="1656" spans="1:11" ht="22.5" customHeight="1">
      <c r="A1656" s="890" t="s">
        <v>9279</v>
      </c>
      <c r="B1656" s="891" t="s">
        <v>9271</v>
      </c>
      <c r="C1656" s="892" t="s">
        <v>7492</v>
      </c>
      <c r="D1656" s="893">
        <v>52000</v>
      </c>
      <c r="E1656" s="893">
        <v>52000</v>
      </c>
      <c r="F1656" s="893">
        <v>12000</v>
      </c>
      <c r="G1656" s="893">
        <v>12000</v>
      </c>
      <c r="H1656" s="894">
        <f t="shared" si="25"/>
        <v>23.076923076923077</v>
      </c>
      <c r="I1656" s="892" t="s">
        <v>7549</v>
      </c>
      <c r="J1656" s="894">
        <v>30</v>
      </c>
      <c r="K1656" s="875"/>
    </row>
    <row r="1657" spans="1:11" ht="22.5" customHeight="1">
      <c r="A1657" s="890" t="s">
        <v>9280</v>
      </c>
      <c r="B1657" s="891" t="s">
        <v>7590</v>
      </c>
      <c r="C1657" s="892" t="s">
        <v>7492</v>
      </c>
      <c r="D1657" s="893">
        <v>400000</v>
      </c>
      <c r="E1657" s="893">
        <v>400000</v>
      </c>
      <c r="F1657" s="893">
        <v>120000</v>
      </c>
      <c r="G1657" s="893">
        <v>120000</v>
      </c>
      <c r="H1657" s="894">
        <f t="shared" si="25"/>
        <v>30</v>
      </c>
      <c r="I1657" s="892" t="s">
        <v>7549</v>
      </c>
      <c r="J1657" s="894">
        <v>60</v>
      </c>
      <c r="K1657" s="875"/>
    </row>
    <row r="1658" spans="1:11" ht="22.5" customHeight="1">
      <c r="A1658" s="890" t="s">
        <v>9281</v>
      </c>
      <c r="B1658" s="891" t="s">
        <v>8616</v>
      </c>
      <c r="C1658" s="892" t="s">
        <v>7492</v>
      </c>
      <c r="D1658" s="893">
        <v>300000</v>
      </c>
      <c r="E1658" s="893">
        <v>300000</v>
      </c>
      <c r="F1658" s="893">
        <v>90000</v>
      </c>
      <c r="G1658" s="893">
        <v>90000</v>
      </c>
      <c r="H1658" s="894">
        <f t="shared" si="25"/>
        <v>30</v>
      </c>
      <c r="I1658" s="892" t="s">
        <v>7549</v>
      </c>
      <c r="J1658" s="894">
        <v>30</v>
      </c>
      <c r="K1658" s="875"/>
    </row>
    <row r="1659" spans="1:11" ht="22.5" customHeight="1">
      <c r="A1659" s="890" t="s">
        <v>9282</v>
      </c>
      <c r="B1659" s="891" t="s">
        <v>7697</v>
      </c>
      <c r="C1659" s="892" t="s">
        <v>7492</v>
      </c>
      <c r="D1659" s="893">
        <v>52000</v>
      </c>
      <c r="E1659" s="893">
        <v>52000</v>
      </c>
      <c r="F1659" s="893">
        <v>12000</v>
      </c>
      <c r="G1659" s="893">
        <v>12000</v>
      </c>
      <c r="H1659" s="894">
        <f t="shared" si="25"/>
        <v>23.076923076923077</v>
      </c>
      <c r="I1659" s="892" t="s">
        <v>7549</v>
      </c>
      <c r="J1659" s="894">
        <v>30</v>
      </c>
      <c r="K1659" s="875"/>
    </row>
    <row r="1660" spans="1:11" ht="22.5" customHeight="1">
      <c r="A1660" s="890" t="s">
        <v>9283</v>
      </c>
      <c r="B1660" s="891" t="s">
        <v>8816</v>
      </c>
      <c r="C1660" s="892" t="s">
        <v>7492</v>
      </c>
      <c r="D1660" s="893">
        <v>300000</v>
      </c>
      <c r="E1660" s="893">
        <v>300000</v>
      </c>
      <c r="F1660" s="893">
        <v>300000</v>
      </c>
      <c r="G1660" s="893">
        <v>300000</v>
      </c>
      <c r="H1660" s="894">
        <f t="shared" si="25"/>
        <v>100</v>
      </c>
      <c r="I1660" s="892" t="s">
        <v>7549</v>
      </c>
      <c r="J1660" s="894">
        <v>40</v>
      </c>
      <c r="K1660" s="875"/>
    </row>
    <row r="1661" spans="1:11" ht="22.5" customHeight="1">
      <c r="A1661" s="890" t="s">
        <v>9284</v>
      </c>
      <c r="B1661" s="891" t="s">
        <v>9271</v>
      </c>
      <c r="C1661" s="892" t="s">
        <v>7492</v>
      </c>
      <c r="D1661" s="893">
        <v>18200</v>
      </c>
      <c r="E1661" s="893">
        <v>18200</v>
      </c>
      <c r="F1661" s="893">
        <v>6000</v>
      </c>
      <c r="G1661" s="893">
        <v>6000</v>
      </c>
      <c r="H1661" s="894">
        <f t="shared" si="25"/>
        <v>32.967032967032964</v>
      </c>
      <c r="I1661" s="892" t="s">
        <v>7549</v>
      </c>
      <c r="J1661" s="894">
        <v>30</v>
      </c>
      <c r="K1661" s="875"/>
    </row>
    <row r="1662" spans="1:11" ht="22.5" customHeight="1">
      <c r="A1662" s="890" t="s">
        <v>9285</v>
      </c>
      <c r="B1662" s="891" t="s">
        <v>7622</v>
      </c>
      <c r="C1662" s="892" t="s">
        <v>7492</v>
      </c>
      <c r="D1662" s="893">
        <v>300000</v>
      </c>
      <c r="E1662" s="893">
        <v>300000</v>
      </c>
      <c r="F1662" s="893">
        <v>300000</v>
      </c>
      <c r="G1662" s="893">
        <v>300000</v>
      </c>
      <c r="H1662" s="894">
        <f t="shared" si="25"/>
        <v>100</v>
      </c>
      <c r="I1662" s="892" t="s">
        <v>7549</v>
      </c>
      <c r="J1662" s="894">
        <v>40</v>
      </c>
      <c r="K1662" s="875"/>
    </row>
    <row r="1663" spans="1:11" ht="22.5" customHeight="1">
      <c r="A1663" s="890" t="s">
        <v>9286</v>
      </c>
      <c r="B1663" s="891" t="s">
        <v>7697</v>
      </c>
      <c r="C1663" s="892" t="s">
        <v>7492</v>
      </c>
      <c r="D1663" s="893">
        <v>15600</v>
      </c>
      <c r="E1663" s="893">
        <v>15600</v>
      </c>
      <c r="F1663" s="893">
        <v>4500</v>
      </c>
      <c r="G1663" s="893">
        <v>4500</v>
      </c>
      <c r="H1663" s="894">
        <f t="shared" si="25"/>
        <v>28.846153846153843</v>
      </c>
      <c r="I1663" s="892" t="s">
        <v>7549</v>
      </c>
      <c r="J1663" s="894">
        <v>30</v>
      </c>
      <c r="K1663" s="875"/>
    </row>
    <row r="1664" spans="1:11" ht="22.5" customHeight="1">
      <c r="A1664" s="890" t="s">
        <v>9287</v>
      </c>
      <c r="B1664" s="891" t="s">
        <v>9288</v>
      </c>
      <c r="C1664" s="892" t="s">
        <v>7492</v>
      </c>
      <c r="D1664" s="893">
        <v>182000</v>
      </c>
      <c r="E1664" s="893">
        <v>182000</v>
      </c>
      <c r="F1664" s="893">
        <v>50000</v>
      </c>
      <c r="G1664" s="893">
        <v>50000</v>
      </c>
      <c r="H1664" s="894">
        <f t="shared" si="25"/>
        <v>27.472527472527474</v>
      </c>
      <c r="I1664" s="892" t="s">
        <v>7549</v>
      </c>
      <c r="J1664" s="894">
        <v>30</v>
      </c>
      <c r="K1664" s="875"/>
    </row>
    <row r="1665" spans="1:11" ht="22.5" customHeight="1">
      <c r="A1665" s="890" t="s">
        <v>9289</v>
      </c>
      <c r="B1665" s="891" t="s">
        <v>7697</v>
      </c>
      <c r="C1665" s="892" t="s">
        <v>7492</v>
      </c>
      <c r="D1665" s="893">
        <v>26000</v>
      </c>
      <c r="E1665" s="893">
        <v>26000</v>
      </c>
      <c r="F1665" s="893">
        <v>7000</v>
      </c>
      <c r="G1665" s="893">
        <v>7000</v>
      </c>
      <c r="H1665" s="894">
        <f t="shared" si="25"/>
        <v>26.923076923076923</v>
      </c>
      <c r="I1665" s="892" t="s">
        <v>7549</v>
      </c>
      <c r="J1665" s="894">
        <v>30</v>
      </c>
      <c r="K1665" s="875"/>
    </row>
    <row r="1666" spans="1:11" ht="22.5" customHeight="1">
      <c r="A1666" s="890" t="s">
        <v>9290</v>
      </c>
      <c r="B1666" s="891" t="s">
        <v>8425</v>
      </c>
      <c r="C1666" s="892" t="s">
        <v>7492</v>
      </c>
      <c r="D1666" s="893">
        <v>39000</v>
      </c>
      <c r="E1666" s="893">
        <v>39000</v>
      </c>
      <c r="F1666" s="893">
        <v>9000</v>
      </c>
      <c r="G1666" s="893">
        <v>9000</v>
      </c>
      <c r="H1666" s="894">
        <f t="shared" si="25"/>
        <v>23.076923076923077</v>
      </c>
      <c r="I1666" s="892" t="s">
        <v>7549</v>
      </c>
      <c r="J1666" s="894">
        <v>30</v>
      </c>
      <c r="K1666" s="875"/>
    </row>
    <row r="1667" spans="1:11" ht="22.5" customHeight="1">
      <c r="A1667" s="890" t="s">
        <v>9291</v>
      </c>
      <c r="B1667" s="891" t="s">
        <v>9288</v>
      </c>
      <c r="C1667" s="892" t="s">
        <v>7492</v>
      </c>
      <c r="D1667" s="893">
        <v>182000</v>
      </c>
      <c r="E1667" s="893">
        <v>182000</v>
      </c>
      <c r="F1667" s="893">
        <v>50000</v>
      </c>
      <c r="G1667" s="893">
        <v>50000</v>
      </c>
      <c r="H1667" s="894">
        <f t="shared" si="25"/>
        <v>27.472527472527474</v>
      </c>
      <c r="I1667" s="892" t="s">
        <v>7549</v>
      </c>
      <c r="J1667" s="894">
        <v>30</v>
      </c>
      <c r="K1667" s="875"/>
    </row>
    <row r="1668" spans="1:11" ht="22.5" customHeight="1">
      <c r="A1668" s="890" t="s">
        <v>9292</v>
      </c>
      <c r="B1668" s="891" t="s">
        <v>9288</v>
      </c>
      <c r="C1668" s="892" t="s">
        <v>7492</v>
      </c>
      <c r="D1668" s="893">
        <v>182000</v>
      </c>
      <c r="E1668" s="893">
        <v>182000</v>
      </c>
      <c r="F1668" s="893">
        <v>50000</v>
      </c>
      <c r="G1668" s="893">
        <v>50000</v>
      </c>
      <c r="H1668" s="894">
        <f t="shared" ref="H1668:H1731" si="26">IF(ISERROR(F1668/E1668),0,((F1668/E1668)*100))</f>
        <v>27.472527472527474</v>
      </c>
      <c r="I1668" s="892" t="s">
        <v>7549</v>
      </c>
      <c r="J1668" s="894">
        <v>30</v>
      </c>
      <c r="K1668" s="875"/>
    </row>
    <row r="1669" spans="1:11" ht="22.5" customHeight="1">
      <c r="A1669" s="890" t="s">
        <v>9293</v>
      </c>
      <c r="B1669" s="891" t="s">
        <v>8425</v>
      </c>
      <c r="C1669" s="892" t="s">
        <v>7492</v>
      </c>
      <c r="D1669" s="893">
        <v>20800</v>
      </c>
      <c r="E1669" s="893">
        <v>20800</v>
      </c>
      <c r="F1669" s="893">
        <v>7000</v>
      </c>
      <c r="G1669" s="893">
        <v>7000</v>
      </c>
      <c r="H1669" s="894">
        <f t="shared" si="26"/>
        <v>33.653846153846153</v>
      </c>
      <c r="I1669" s="892" t="s">
        <v>7549</v>
      </c>
      <c r="J1669" s="894">
        <v>30</v>
      </c>
      <c r="K1669" s="875"/>
    </row>
    <row r="1670" spans="1:11" ht="22.5" customHeight="1">
      <c r="A1670" s="890" t="s">
        <v>9294</v>
      </c>
      <c r="B1670" s="891" t="s">
        <v>9295</v>
      </c>
      <c r="C1670" s="892" t="s">
        <v>7492</v>
      </c>
      <c r="D1670" s="893">
        <v>13000</v>
      </c>
      <c r="E1670" s="893">
        <v>13000</v>
      </c>
      <c r="F1670" s="893">
        <v>4000</v>
      </c>
      <c r="G1670" s="893">
        <v>4000</v>
      </c>
      <c r="H1670" s="894">
        <f t="shared" si="26"/>
        <v>30.76923076923077</v>
      </c>
      <c r="I1670" s="892" t="s">
        <v>7549</v>
      </c>
      <c r="J1670" s="894">
        <v>30</v>
      </c>
      <c r="K1670" s="875"/>
    </row>
    <row r="1671" spans="1:11" ht="22.5" customHeight="1">
      <c r="A1671" s="890" t="s">
        <v>9296</v>
      </c>
      <c r="B1671" s="891" t="s">
        <v>8460</v>
      </c>
      <c r="C1671" s="892" t="s">
        <v>7492</v>
      </c>
      <c r="D1671" s="893">
        <v>260000</v>
      </c>
      <c r="E1671" s="893">
        <v>260000</v>
      </c>
      <c r="F1671" s="893">
        <v>260000</v>
      </c>
      <c r="G1671" s="893">
        <v>260000</v>
      </c>
      <c r="H1671" s="894">
        <f t="shared" si="26"/>
        <v>100</v>
      </c>
      <c r="I1671" s="892" t="s">
        <v>7549</v>
      </c>
      <c r="J1671" s="894">
        <v>60</v>
      </c>
      <c r="K1671" s="875"/>
    </row>
    <row r="1672" spans="1:11" ht="22.5" customHeight="1">
      <c r="A1672" s="890" t="s">
        <v>9297</v>
      </c>
      <c r="B1672" s="891" t="s">
        <v>9298</v>
      </c>
      <c r="C1672" s="892" t="s">
        <v>7492</v>
      </c>
      <c r="D1672" s="893">
        <v>26396</v>
      </c>
      <c r="E1672" s="893">
        <v>26396.5</v>
      </c>
      <c r="F1672" s="893">
        <v>6500</v>
      </c>
      <c r="G1672" s="893">
        <v>6500</v>
      </c>
      <c r="H1672" s="894">
        <f t="shared" si="26"/>
        <v>24.624476729869489</v>
      </c>
      <c r="I1672" s="892" t="s">
        <v>7549</v>
      </c>
      <c r="J1672" s="894">
        <v>30</v>
      </c>
      <c r="K1672" s="875"/>
    </row>
    <row r="1673" spans="1:11" ht="22.5" customHeight="1">
      <c r="A1673" s="890" t="s">
        <v>9299</v>
      </c>
      <c r="B1673" s="891" t="s">
        <v>9298</v>
      </c>
      <c r="C1673" s="892" t="s">
        <v>7492</v>
      </c>
      <c r="D1673" s="893">
        <v>26396</v>
      </c>
      <c r="E1673" s="893">
        <v>26396.5</v>
      </c>
      <c r="F1673" s="893">
        <v>7000</v>
      </c>
      <c r="G1673" s="893">
        <v>7000</v>
      </c>
      <c r="H1673" s="894">
        <f t="shared" si="26"/>
        <v>26.518667247551758</v>
      </c>
      <c r="I1673" s="892" t="s">
        <v>7549</v>
      </c>
      <c r="J1673" s="894">
        <v>30</v>
      </c>
      <c r="K1673" s="875"/>
    </row>
    <row r="1674" spans="1:11" ht="22.5" customHeight="1">
      <c r="A1674" s="890" t="s">
        <v>9300</v>
      </c>
      <c r="B1674" s="891" t="s">
        <v>9099</v>
      </c>
      <c r="C1674" s="892" t="s">
        <v>7492</v>
      </c>
      <c r="D1674" s="893">
        <v>13000</v>
      </c>
      <c r="E1674" s="893">
        <v>13000</v>
      </c>
      <c r="F1674" s="893">
        <v>4500</v>
      </c>
      <c r="G1674" s="893">
        <v>4500</v>
      </c>
      <c r="H1674" s="894">
        <f t="shared" si="26"/>
        <v>34.615384615384613</v>
      </c>
      <c r="I1674" s="892" t="s">
        <v>7549</v>
      </c>
      <c r="J1674" s="894">
        <v>30</v>
      </c>
      <c r="K1674" s="875"/>
    </row>
    <row r="1675" spans="1:11" ht="22.5" customHeight="1">
      <c r="A1675" s="890" t="s">
        <v>9301</v>
      </c>
      <c r="B1675" s="891" t="s">
        <v>7694</v>
      </c>
      <c r="C1675" s="892" t="s">
        <v>7492</v>
      </c>
      <c r="D1675" s="893">
        <v>26396</v>
      </c>
      <c r="E1675" s="893">
        <v>26396.5</v>
      </c>
      <c r="F1675" s="893">
        <v>7500</v>
      </c>
      <c r="G1675" s="893">
        <v>7500</v>
      </c>
      <c r="H1675" s="894">
        <f t="shared" si="26"/>
        <v>28.41285776523403</v>
      </c>
      <c r="I1675" s="892" t="s">
        <v>7549</v>
      </c>
      <c r="J1675" s="894">
        <v>30</v>
      </c>
      <c r="K1675" s="875"/>
    </row>
    <row r="1676" spans="1:11" ht="22.5" customHeight="1">
      <c r="A1676" s="890" t="s">
        <v>9302</v>
      </c>
      <c r="B1676" s="891" t="s">
        <v>7694</v>
      </c>
      <c r="C1676" s="892" t="s">
        <v>7492</v>
      </c>
      <c r="D1676" s="893">
        <v>26396</v>
      </c>
      <c r="E1676" s="893">
        <v>26396.5</v>
      </c>
      <c r="F1676" s="893">
        <v>7000</v>
      </c>
      <c r="G1676" s="893">
        <v>7000</v>
      </c>
      <c r="H1676" s="894">
        <f t="shared" si="26"/>
        <v>26.518667247551758</v>
      </c>
      <c r="I1676" s="892" t="s">
        <v>7549</v>
      </c>
      <c r="J1676" s="894">
        <v>30</v>
      </c>
      <c r="K1676" s="875"/>
    </row>
    <row r="1677" spans="1:11" ht="22.5" customHeight="1">
      <c r="A1677" s="890" t="s">
        <v>9303</v>
      </c>
      <c r="B1677" s="891" t="s">
        <v>8124</v>
      </c>
      <c r="C1677" s="892" t="s">
        <v>7492</v>
      </c>
      <c r="D1677" s="893">
        <v>13000</v>
      </c>
      <c r="E1677" s="893">
        <v>13000</v>
      </c>
      <c r="F1677" s="893">
        <v>4000</v>
      </c>
      <c r="G1677" s="893">
        <v>4000</v>
      </c>
      <c r="H1677" s="894">
        <f t="shared" si="26"/>
        <v>30.76923076923077</v>
      </c>
      <c r="I1677" s="892" t="s">
        <v>7549</v>
      </c>
      <c r="J1677" s="894">
        <v>30</v>
      </c>
      <c r="K1677" s="875"/>
    </row>
    <row r="1678" spans="1:11" ht="22.5" customHeight="1">
      <c r="A1678" s="890" t="s">
        <v>9304</v>
      </c>
      <c r="B1678" s="891" t="s">
        <v>8124</v>
      </c>
      <c r="C1678" s="892" t="s">
        <v>7492</v>
      </c>
      <c r="D1678" s="893">
        <v>13000</v>
      </c>
      <c r="E1678" s="893">
        <v>13000</v>
      </c>
      <c r="F1678" s="893">
        <v>4000</v>
      </c>
      <c r="G1678" s="893">
        <v>4000</v>
      </c>
      <c r="H1678" s="894">
        <f t="shared" si="26"/>
        <v>30.76923076923077</v>
      </c>
      <c r="I1678" s="892" t="s">
        <v>7549</v>
      </c>
      <c r="J1678" s="894">
        <v>30</v>
      </c>
      <c r="K1678" s="875"/>
    </row>
    <row r="1679" spans="1:11" ht="22.5" customHeight="1">
      <c r="A1679" s="890" t="s">
        <v>9305</v>
      </c>
      <c r="B1679" s="891" t="s">
        <v>8124</v>
      </c>
      <c r="C1679" s="892" t="s">
        <v>7492</v>
      </c>
      <c r="D1679" s="893">
        <v>13000</v>
      </c>
      <c r="E1679" s="893">
        <v>13000</v>
      </c>
      <c r="F1679" s="893">
        <v>4000</v>
      </c>
      <c r="G1679" s="893">
        <v>4000</v>
      </c>
      <c r="H1679" s="894">
        <f t="shared" si="26"/>
        <v>30.76923076923077</v>
      </c>
      <c r="I1679" s="892" t="s">
        <v>7549</v>
      </c>
      <c r="J1679" s="894">
        <v>30</v>
      </c>
      <c r="K1679" s="875"/>
    </row>
    <row r="1680" spans="1:11" ht="22.5" customHeight="1">
      <c r="A1680" s="890" t="s">
        <v>9306</v>
      </c>
      <c r="B1680" s="891" t="s">
        <v>8124</v>
      </c>
      <c r="C1680" s="892" t="s">
        <v>7492</v>
      </c>
      <c r="D1680" s="893">
        <v>13000</v>
      </c>
      <c r="E1680" s="893">
        <v>13000</v>
      </c>
      <c r="F1680" s="893">
        <v>4000</v>
      </c>
      <c r="G1680" s="893">
        <v>4000</v>
      </c>
      <c r="H1680" s="894">
        <f t="shared" si="26"/>
        <v>30.76923076923077</v>
      </c>
      <c r="I1680" s="892" t="s">
        <v>7549</v>
      </c>
      <c r="J1680" s="894">
        <v>30</v>
      </c>
      <c r="K1680" s="875"/>
    </row>
    <row r="1681" spans="1:11" ht="22.5" customHeight="1">
      <c r="A1681" s="890" t="s">
        <v>9307</v>
      </c>
      <c r="B1681" s="891" t="s">
        <v>8124</v>
      </c>
      <c r="C1681" s="892" t="s">
        <v>7492</v>
      </c>
      <c r="D1681" s="893">
        <v>13000</v>
      </c>
      <c r="E1681" s="893">
        <v>13000</v>
      </c>
      <c r="F1681" s="893">
        <v>4000</v>
      </c>
      <c r="G1681" s="893">
        <v>4000</v>
      </c>
      <c r="H1681" s="894">
        <f t="shared" si="26"/>
        <v>30.76923076923077</v>
      </c>
      <c r="I1681" s="892" t="s">
        <v>7549</v>
      </c>
      <c r="J1681" s="894">
        <v>30</v>
      </c>
      <c r="K1681" s="875"/>
    </row>
    <row r="1682" spans="1:11" ht="22.5" customHeight="1">
      <c r="A1682" s="890" t="s">
        <v>9308</v>
      </c>
      <c r="B1682" s="891" t="s">
        <v>8124</v>
      </c>
      <c r="C1682" s="892" t="s">
        <v>7492</v>
      </c>
      <c r="D1682" s="893">
        <v>13000</v>
      </c>
      <c r="E1682" s="893">
        <v>13000</v>
      </c>
      <c r="F1682" s="893">
        <v>4000</v>
      </c>
      <c r="G1682" s="893">
        <v>4000</v>
      </c>
      <c r="H1682" s="894">
        <f t="shared" si="26"/>
        <v>30.76923076923077</v>
      </c>
      <c r="I1682" s="892" t="s">
        <v>7549</v>
      </c>
      <c r="J1682" s="894">
        <v>30</v>
      </c>
      <c r="K1682" s="875"/>
    </row>
    <row r="1683" spans="1:11" ht="22.5" customHeight="1">
      <c r="A1683" s="890" t="s">
        <v>9309</v>
      </c>
      <c r="B1683" s="891" t="s">
        <v>7601</v>
      </c>
      <c r="C1683" s="892" t="s">
        <v>7492</v>
      </c>
      <c r="D1683" s="893">
        <v>88400</v>
      </c>
      <c r="E1683" s="893">
        <v>88400</v>
      </c>
      <c r="F1683" s="893">
        <v>26000</v>
      </c>
      <c r="G1683" s="893">
        <v>26000</v>
      </c>
      <c r="H1683" s="894">
        <f t="shared" si="26"/>
        <v>29.411764705882355</v>
      </c>
      <c r="I1683" s="892" t="s">
        <v>7549</v>
      </c>
      <c r="J1683" s="894">
        <v>30</v>
      </c>
      <c r="K1683" s="875"/>
    </row>
    <row r="1684" spans="1:11" ht="22.5" customHeight="1">
      <c r="A1684" s="890" t="s">
        <v>9310</v>
      </c>
      <c r="B1684" s="891" t="s">
        <v>9311</v>
      </c>
      <c r="C1684" s="892" t="s">
        <v>7492</v>
      </c>
      <c r="D1684" s="893">
        <v>26000</v>
      </c>
      <c r="E1684" s="893">
        <v>26000</v>
      </c>
      <c r="F1684" s="893">
        <v>8000</v>
      </c>
      <c r="G1684" s="893">
        <v>8000</v>
      </c>
      <c r="H1684" s="894">
        <f t="shared" si="26"/>
        <v>30.76923076923077</v>
      </c>
      <c r="I1684" s="892" t="s">
        <v>7549</v>
      </c>
      <c r="J1684" s="894">
        <v>30</v>
      </c>
      <c r="K1684" s="875"/>
    </row>
    <row r="1685" spans="1:11" ht="22.5" customHeight="1">
      <c r="A1685" s="890" t="s">
        <v>9312</v>
      </c>
      <c r="B1685" s="891" t="s">
        <v>9313</v>
      </c>
      <c r="C1685" s="892" t="s">
        <v>7492</v>
      </c>
      <c r="D1685" s="893">
        <v>26396</v>
      </c>
      <c r="E1685" s="893">
        <v>26396.5</v>
      </c>
      <c r="F1685" s="893">
        <v>8000</v>
      </c>
      <c r="G1685" s="893">
        <v>8000</v>
      </c>
      <c r="H1685" s="894">
        <f t="shared" si="26"/>
        <v>30.307048282916295</v>
      </c>
      <c r="I1685" s="892" t="s">
        <v>7549</v>
      </c>
      <c r="J1685" s="894">
        <v>30</v>
      </c>
      <c r="K1685" s="875"/>
    </row>
    <row r="1686" spans="1:11" ht="22.5" customHeight="1">
      <c r="A1686" s="890" t="s">
        <v>9314</v>
      </c>
      <c r="B1686" s="891" t="s">
        <v>9313</v>
      </c>
      <c r="C1686" s="892" t="s">
        <v>7492</v>
      </c>
      <c r="D1686" s="893">
        <v>26396</v>
      </c>
      <c r="E1686" s="893">
        <v>26396.5</v>
      </c>
      <c r="F1686" s="893">
        <v>8000</v>
      </c>
      <c r="G1686" s="893">
        <v>8000</v>
      </c>
      <c r="H1686" s="894">
        <f t="shared" si="26"/>
        <v>30.307048282916295</v>
      </c>
      <c r="I1686" s="892" t="s">
        <v>7549</v>
      </c>
      <c r="J1686" s="894">
        <v>30</v>
      </c>
      <c r="K1686" s="875"/>
    </row>
    <row r="1687" spans="1:11" ht="22.5" customHeight="1">
      <c r="A1687" s="890" t="s">
        <v>9315</v>
      </c>
      <c r="B1687" s="891" t="s">
        <v>9313</v>
      </c>
      <c r="C1687" s="892" t="s">
        <v>7492</v>
      </c>
      <c r="D1687" s="893">
        <v>26396</v>
      </c>
      <c r="E1687" s="893">
        <v>26396.5</v>
      </c>
      <c r="F1687" s="893">
        <v>8000</v>
      </c>
      <c r="G1687" s="893">
        <v>8000</v>
      </c>
      <c r="H1687" s="894">
        <f t="shared" si="26"/>
        <v>30.307048282916295</v>
      </c>
      <c r="I1687" s="892" t="s">
        <v>7549</v>
      </c>
      <c r="J1687" s="894">
        <v>30</v>
      </c>
      <c r="K1687" s="875"/>
    </row>
    <row r="1688" spans="1:11" ht="22.5" customHeight="1">
      <c r="A1688" s="890" t="s">
        <v>9316</v>
      </c>
      <c r="B1688" s="891" t="s">
        <v>9313</v>
      </c>
      <c r="C1688" s="892" t="s">
        <v>7492</v>
      </c>
      <c r="D1688" s="893">
        <v>26396</v>
      </c>
      <c r="E1688" s="893">
        <v>26396.5</v>
      </c>
      <c r="F1688" s="893">
        <v>8000</v>
      </c>
      <c r="G1688" s="893">
        <v>8000</v>
      </c>
      <c r="H1688" s="894">
        <f t="shared" si="26"/>
        <v>30.307048282916295</v>
      </c>
      <c r="I1688" s="892" t="s">
        <v>7549</v>
      </c>
      <c r="J1688" s="894">
        <v>30</v>
      </c>
      <c r="K1688" s="875"/>
    </row>
    <row r="1689" spans="1:11" ht="22.5" customHeight="1">
      <c r="A1689" s="890" t="s">
        <v>9317</v>
      </c>
      <c r="B1689" s="891" t="s">
        <v>8460</v>
      </c>
      <c r="C1689" s="892" t="s">
        <v>7492</v>
      </c>
      <c r="D1689" s="893">
        <v>182000</v>
      </c>
      <c r="E1689" s="893">
        <v>182000</v>
      </c>
      <c r="F1689" s="893">
        <v>182000</v>
      </c>
      <c r="G1689" s="893">
        <v>182000</v>
      </c>
      <c r="H1689" s="894">
        <f t="shared" si="26"/>
        <v>100</v>
      </c>
      <c r="I1689" s="892" t="s">
        <v>7549</v>
      </c>
      <c r="J1689" s="894">
        <v>60</v>
      </c>
      <c r="K1689" s="875"/>
    </row>
    <row r="1690" spans="1:11" ht="22.5" customHeight="1">
      <c r="A1690" s="890" t="s">
        <v>9318</v>
      </c>
      <c r="B1690" s="891" t="s">
        <v>9313</v>
      </c>
      <c r="C1690" s="892" t="s">
        <v>7492</v>
      </c>
      <c r="D1690" s="893">
        <v>26396</v>
      </c>
      <c r="E1690" s="893">
        <v>26396.5</v>
      </c>
      <c r="F1690" s="893">
        <v>8500</v>
      </c>
      <c r="G1690" s="893">
        <v>8500</v>
      </c>
      <c r="H1690" s="894">
        <f t="shared" si="26"/>
        <v>32.201238800598567</v>
      </c>
      <c r="I1690" s="892" t="s">
        <v>7549</v>
      </c>
      <c r="J1690" s="894">
        <v>30</v>
      </c>
      <c r="K1690" s="875"/>
    </row>
    <row r="1691" spans="1:11" ht="33.75" customHeight="1">
      <c r="A1691" s="890" t="s">
        <v>9319</v>
      </c>
      <c r="B1691" s="891" t="s">
        <v>7743</v>
      </c>
      <c r="C1691" s="892" t="s">
        <v>7492</v>
      </c>
      <c r="D1691" s="893">
        <v>131524</v>
      </c>
      <c r="E1691" s="893">
        <v>131524</v>
      </c>
      <c r="F1691" s="893">
        <v>131524</v>
      </c>
      <c r="G1691" s="893">
        <v>131524</v>
      </c>
      <c r="H1691" s="894">
        <f t="shared" si="26"/>
        <v>100</v>
      </c>
      <c r="I1691" s="892" t="s">
        <v>7549</v>
      </c>
      <c r="J1691" s="894">
        <v>60</v>
      </c>
      <c r="K1691" s="875"/>
    </row>
    <row r="1692" spans="1:11" ht="22.5" customHeight="1">
      <c r="A1692" s="890" t="s">
        <v>9320</v>
      </c>
      <c r="B1692" s="891" t="s">
        <v>9241</v>
      </c>
      <c r="C1692" s="892" t="s">
        <v>7492</v>
      </c>
      <c r="D1692" s="893">
        <v>13000</v>
      </c>
      <c r="E1692" s="893">
        <v>13000</v>
      </c>
      <c r="F1692" s="893">
        <v>4000</v>
      </c>
      <c r="G1692" s="893">
        <v>4000</v>
      </c>
      <c r="H1692" s="894">
        <f t="shared" si="26"/>
        <v>30.76923076923077</v>
      </c>
      <c r="I1692" s="892" t="s">
        <v>7549</v>
      </c>
      <c r="J1692" s="894">
        <v>30</v>
      </c>
      <c r="K1692" s="875"/>
    </row>
    <row r="1693" spans="1:11" ht="22.5" customHeight="1">
      <c r="A1693" s="890" t="s">
        <v>9321</v>
      </c>
      <c r="B1693" s="891" t="s">
        <v>7743</v>
      </c>
      <c r="C1693" s="892" t="s">
        <v>7492</v>
      </c>
      <c r="D1693" s="893">
        <v>26304</v>
      </c>
      <c r="E1693" s="893">
        <v>26304</v>
      </c>
      <c r="F1693" s="893">
        <v>10000</v>
      </c>
      <c r="G1693" s="893">
        <v>10000</v>
      </c>
      <c r="H1693" s="894">
        <f t="shared" si="26"/>
        <v>38.017031630170315</v>
      </c>
      <c r="I1693" s="892" t="s">
        <v>7549</v>
      </c>
      <c r="J1693" s="894">
        <v>30</v>
      </c>
      <c r="K1693" s="875"/>
    </row>
    <row r="1694" spans="1:11" ht="33.75" customHeight="1">
      <c r="A1694" s="890" t="s">
        <v>9322</v>
      </c>
      <c r="B1694" s="891" t="s">
        <v>7743</v>
      </c>
      <c r="C1694" s="892" t="s">
        <v>7492</v>
      </c>
      <c r="D1694" s="893">
        <v>26304</v>
      </c>
      <c r="E1694" s="893">
        <v>26304</v>
      </c>
      <c r="F1694" s="893">
        <v>10000</v>
      </c>
      <c r="G1694" s="893">
        <v>10000</v>
      </c>
      <c r="H1694" s="894">
        <f t="shared" si="26"/>
        <v>38.017031630170315</v>
      </c>
      <c r="I1694" s="892" t="s">
        <v>7549</v>
      </c>
      <c r="J1694" s="894">
        <v>30</v>
      </c>
      <c r="K1694" s="875"/>
    </row>
    <row r="1695" spans="1:11" ht="33.75" customHeight="1">
      <c r="A1695" s="890" t="s">
        <v>9323</v>
      </c>
      <c r="B1695" s="891" t="s">
        <v>7743</v>
      </c>
      <c r="C1695" s="892" t="s">
        <v>7492</v>
      </c>
      <c r="D1695" s="893">
        <v>26304</v>
      </c>
      <c r="E1695" s="893">
        <v>26304</v>
      </c>
      <c r="F1695" s="893">
        <v>10000</v>
      </c>
      <c r="G1695" s="893">
        <v>10000</v>
      </c>
      <c r="H1695" s="894">
        <f t="shared" si="26"/>
        <v>38.017031630170315</v>
      </c>
      <c r="I1695" s="892" t="s">
        <v>7549</v>
      </c>
      <c r="J1695" s="894">
        <v>30</v>
      </c>
      <c r="K1695" s="875"/>
    </row>
    <row r="1696" spans="1:11" ht="33.75" customHeight="1">
      <c r="A1696" s="890" t="s">
        <v>9324</v>
      </c>
      <c r="B1696" s="891" t="s">
        <v>7743</v>
      </c>
      <c r="C1696" s="892" t="s">
        <v>7492</v>
      </c>
      <c r="D1696" s="893">
        <v>26304</v>
      </c>
      <c r="E1696" s="893">
        <v>26304</v>
      </c>
      <c r="F1696" s="893">
        <v>10000</v>
      </c>
      <c r="G1696" s="893">
        <v>10000</v>
      </c>
      <c r="H1696" s="894">
        <f t="shared" si="26"/>
        <v>38.017031630170315</v>
      </c>
      <c r="I1696" s="892" t="s">
        <v>7549</v>
      </c>
      <c r="J1696" s="894">
        <v>30</v>
      </c>
      <c r="K1696" s="875"/>
    </row>
    <row r="1697" spans="1:11" ht="22.5" customHeight="1">
      <c r="A1697" s="890" t="s">
        <v>9325</v>
      </c>
      <c r="B1697" s="891" t="s">
        <v>9326</v>
      </c>
      <c r="C1697" s="892" t="s">
        <v>7492</v>
      </c>
      <c r="D1697" s="893">
        <v>52609</v>
      </c>
      <c r="E1697" s="893">
        <v>52609</v>
      </c>
      <c r="F1697" s="893">
        <v>20000</v>
      </c>
      <c r="G1697" s="893">
        <v>20000</v>
      </c>
      <c r="H1697" s="894">
        <f t="shared" si="26"/>
        <v>38.016308996559523</v>
      </c>
      <c r="I1697" s="892" t="s">
        <v>7549</v>
      </c>
      <c r="J1697" s="894">
        <v>30</v>
      </c>
      <c r="K1697" s="875"/>
    </row>
    <row r="1698" spans="1:11" ht="22.5" customHeight="1">
      <c r="A1698" s="890" t="s">
        <v>9327</v>
      </c>
      <c r="B1698" s="891" t="s">
        <v>9328</v>
      </c>
      <c r="C1698" s="892" t="s">
        <v>7492</v>
      </c>
      <c r="D1698" s="893">
        <v>78914</v>
      </c>
      <c r="E1698" s="893">
        <v>78914</v>
      </c>
      <c r="F1698" s="893">
        <v>40000</v>
      </c>
      <c r="G1698" s="893">
        <v>40000</v>
      </c>
      <c r="H1698" s="894">
        <f t="shared" si="26"/>
        <v>50.688090833058773</v>
      </c>
      <c r="I1698" s="892" t="s">
        <v>7549</v>
      </c>
      <c r="J1698" s="894">
        <v>30</v>
      </c>
      <c r="K1698" s="875"/>
    </row>
    <row r="1699" spans="1:11" ht="33.75" customHeight="1">
      <c r="A1699" s="890" t="s">
        <v>9329</v>
      </c>
      <c r="B1699" s="891" t="s">
        <v>8171</v>
      </c>
      <c r="C1699" s="892" t="s">
        <v>7492</v>
      </c>
      <c r="D1699" s="893">
        <v>20800</v>
      </c>
      <c r="E1699" s="893">
        <v>20800</v>
      </c>
      <c r="F1699" s="893">
        <v>6500</v>
      </c>
      <c r="G1699" s="893">
        <v>6500</v>
      </c>
      <c r="H1699" s="894">
        <f t="shared" si="26"/>
        <v>31.25</v>
      </c>
      <c r="I1699" s="892" t="s">
        <v>7549</v>
      </c>
      <c r="J1699" s="894">
        <v>30</v>
      </c>
      <c r="K1699" s="875"/>
    </row>
    <row r="1700" spans="1:11" ht="22.5" customHeight="1">
      <c r="A1700" s="890" t="s">
        <v>9330</v>
      </c>
      <c r="B1700" s="891" t="s">
        <v>8171</v>
      </c>
      <c r="C1700" s="892" t="s">
        <v>7492</v>
      </c>
      <c r="D1700" s="893">
        <v>31200</v>
      </c>
      <c r="E1700" s="893">
        <v>31200</v>
      </c>
      <c r="F1700" s="893">
        <v>9500</v>
      </c>
      <c r="G1700" s="893">
        <v>9500</v>
      </c>
      <c r="H1700" s="894">
        <f t="shared" si="26"/>
        <v>30.448717948717945</v>
      </c>
      <c r="I1700" s="892" t="s">
        <v>7549</v>
      </c>
      <c r="J1700" s="894">
        <v>30</v>
      </c>
      <c r="K1700" s="875"/>
    </row>
    <row r="1701" spans="1:11" ht="22.5" customHeight="1">
      <c r="A1701" s="890" t="s">
        <v>9331</v>
      </c>
      <c r="B1701" s="891" t="s">
        <v>8238</v>
      </c>
      <c r="C1701" s="892" t="s">
        <v>7492</v>
      </c>
      <c r="D1701" s="893">
        <v>78000</v>
      </c>
      <c r="E1701" s="893">
        <v>78000</v>
      </c>
      <c r="F1701" s="893">
        <v>25000</v>
      </c>
      <c r="G1701" s="893">
        <v>25000</v>
      </c>
      <c r="H1701" s="894">
        <f t="shared" si="26"/>
        <v>32.051282051282051</v>
      </c>
      <c r="I1701" s="892" t="s">
        <v>7549</v>
      </c>
      <c r="J1701" s="894">
        <v>30</v>
      </c>
      <c r="K1701" s="875"/>
    </row>
    <row r="1702" spans="1:11" ht="22.5" customHeight="1">
      <c r="A1702" s="890" t="s">
        <v>9332</v>
      </c>
      <c r="B1702" s="891" t="s">
        <v>9333</v>
      </c>
      <c r="C1702" s="892" t="s">
        <v>7492</v>
      </c>
      <c r="D1702" s="893">
        <v>26304</v>
      </c>
      <c r="E1702" s="893">
        <v>26304</v>
      </c>
      <c r="F1702" s="893">
        <v>26304</v>
      </c>
      <c r="G1702" s="893">
        <v>26304</v>
      </c>
      <c r="H1702" s="894">
        <f t="shared" si="26"/>
        <v>100</v>
      </c>
      <c r="I1702" s="892" t="s">
        <v>7549</v>
      </c>
      <c r="J1702" s="894">
        <v>30</v>
      </c>
      <c r="K1702" s="875"/>
    </row>
    <row r="1703" spans="1:11" ht="22.5" customHeight="1">
      <c r="A1703" s="890" t="s">
        <v>9334</v>
      </c>
      <c r="B1703" s="891" t="s">
        <v>7733</v>
      </c>
      <c r="C1703" s="892" t="s">
        <v>7492</v>
      </c>
      <c r="D1703" s="893">
        <v>26304</v>
      </c>
      <c r="E1703" s="893">
        <v>26304</v>
      </c>
      <c r="F1703" s="893">
        <v>10000</v>
      </c>
      <c r="G1703" s="893">
        <v>10000</v>
      </c>
      <c r="H1703" s="894">
        <f t="shared" si="26"/>
        <v>38.017031630170315</v>
      </c>
      <c r="I1703" s="892" t="s">
        <v>7549</v>
      </c>
      <c r="J1703" s="894">
        <v>30</v>
      </c>
      <c r="K1703" s="875"/>
    </row>
    <row r="1704" spans="1:11" ht="22.5" customHeight="1">
      <c r="A1704" s="890" t="s">
        <v>9335</v>
      </c>
      <c r="B1704" s="891" t="s">
        <v>7733</v>
      </c>
      <c r="C1704" s="892" t="s">
        <v>7492</v>
      </c>
      <c r="D1704" s="893">
        <v>26304</v>
      </c>
      <c r="E1704" s="893">
        <v>26304</v>
      </c>
      <c r="F1704" s="893">
        <v>10000</v>
      </c>
      <c r="G1704" s="893">
        <v>10000</v>
      </c>
      <c r="H1704" s="894">
        <f t="shared" si="26"/>
        <v>38.017031630170315</v>
      </c>
      <c r="I1704" s="892" t="s">
        <v>7549</v>
      </c>
      <c r="J1704" s="894">
        <v>30</v>
      </c>
      <c r="K1704" s="875"/>
    </row>
    <row r="1705" spans="1:11" ht="22.5" customHeight="1">
      <c r="A1705" s="890" t="s">
        <v>9336</v>
      </c>
      <c r="B1705" s="891" t="s">
        <v>7568</v>
      </c>
      <c r="C1705" s="892" t="s">
        <v>7492</v>
      </c>
      <c r="D1705" s="893">
        <v>26304</v>
      </c>
      <c r="E1705" s="893">
        <v>26304</v>
      </c>
      <c r="F1705" s="893">
        <v>10000</v>
      </c>
      <c r="G1705" s="893">
        <v>10000</v>
      </c>
      <c r="H1705" s="894">
        <f t="shared" si="26"/>
        <v>38.017031630170315</v>
      </c>
      <c r="I1705" s="892" t="s">
        <v>7549</v>
      </c>
      <c r="J1705" s="894">
        <v>30</v>
      </c>
      <c r="K1705" s="875"/>
    </row>
    <row r="1706" spans="1:11" ht="22.5" customHeight="1">
      <c r="A1706" s="890" t="s">
        <v>9337</v>
      </c>
      <c r="B1706" s="891" t="s">
        <v>7743</v>
      </c>
      <c r="C1706" s="892" t="s">
        <v>7492</v>
      </c>
      <c r="D1706" s="893">
        <v>18477</v>
      </c>
      <c r="E1706" s="893">
        <v>18477</v>
      </c>
      <c r="F1706" s="893">
        <v>18477</v>
      </c>
      <c r="G1706" s="893">
        <v>18477</v>
      </c>
      <c r="H1706" s="894">
        <f t="shared" si="26"/>
        <v>100</v>
      </c>
      <c r="I1706" s="892" t="s">
        <v>7549</v>
      </c>
      <c r="J1706" s="894">
        <v>60</v>
      </c>
      <c r="K1706" s="875"/>
    </row>
    <row r="1707" spans="1:11" ht="22.5" customHeight="1">
      <c r="A1707" s="890" t="s">
        <v>9338</v>
      </c>
      <c r="B1707" s="891" t="s">
        <v>8520</v>
      </c>
      <c r="C1707" s="892" t="s">
        <v>7492</v>
      </c>
      <c r="D1707" s="893">
        <v>78000</v>
      </c>
      <c r="E1707" s="893">
        <v>78000</v>
      </c>
      <c r="F1707" s="893">
        <v>78000</v>
      </c>
      <c r="G1707" s="893">
        <v>78000</v>
      </c>
      <c r="H1707" s="894">
        <f t="shared" si="26"/>
        <v>100</v>
      </c>
      <c r="I1707" s="892" t="s">
        <v>7549</v>
      </c>
      <c r="J1707" s="894">
        <v>30</v>
      </c>
      <c r="K1707" s="875"/>
    </row>
    <row r="1708" spans="1:11" ht="22.5" customHeight="1">
      <c r="A1708" s="890" t="s">
        <v>9339</v>
      </c>
      <c r="B1708" s="891" t="s">
        <v>7868</v>
      </c>
      <c r="C1708" s="892" t="s">
        <v>7492</v>
      </c>
      <c r="D1708" s="893">
        <v>70200</v>
      </c>
      <c r="E1708" s="893">
        <v>70200</v>
      </c>
      <c r="F1708" s="893">
        <v>70200</v>
      </c>
      <c r="G1708" s="893">
        <v>70200</v>
      </c>
      <c r="H1708" s="894">
        <f t="shared" si="26"/>
        <v>100</v>
      </c>
      <c r="I1708" s="892" t="s">
        <v>7549</v>
      </c>
      <c r="J1708" s="894">
        <v>30</v>
      </c>
      <c r="K1708" s="875"/>
    </row>
    <row r="1709" spans="1:11" ht="22.5" customHeight="1">
      <c r="A1709" s="890" t="s">
        <v>9340</v>
      </c>
      <c r="B1709" s="891" t="s">
        <v>9341</v>
      </c>
      <c r="C1709" s="892" t="s">
        <v>7492</v>
      </c>
      <c r="D1709" s="893">
        <v>65000</v>
      </c>
      <c r="E1709" s="893">
        <v>65000</v>
      </c>
      <c r="F1709" s="893">
        <v>65000</v>
      </c>
      <c r="G1709" s="893">
        <v>65000</v>
      </c>
      <c r="H1709" s="894">
        <f t="shared" si="26"/>
        <v>100</v>
      </c>
      <c r="I1709" s="892" t="s">
        <v>7549</v>
      </c>
      <c r="J1709" s="894">
        <v>30</v>
      </c>
      <c r="K1709" s="875"/>
    </row>
    <row r="1710" spans="1:11" ht="33.75" customHeight="1">
      <c r="A1710" s="890" t="s">
        <v>9342</v>
      </c>
      <c r="B1710" s="891" t="s">
        <v>9341</v>
      </c>
      <c r="C1710" s="892" t="s">
        <v>7492</v>
      </c>
      <c r="D1710" s="893">
        <v>91000</v>
      </c>
      <c r="E1710" s="893">
        <v>91000</v>
      </c>
      <c r="F1710" s="893">
        <v>91000</v>
      </c>
      <c r="G1710" s="893">
        <v>91000</v>
      </c>
      <c r="H1710" s="894">
        <f t="shared" si="26"/>
        <v>100</v>
      </c>
      <c r="I1710" s="892" t="s">
        <v>7549</v>
      </c>
      <c r="J1710" s="894">
        <v>40</v>
      </c>
      <c r="K1710" s="875"/>
    </row>
    <row r="1711" spans="1:11" ht="22.5" customHeight="1">
      <c r="A1711" s="890" t="s">
        <v>9343</v>
      </c>
      <c r="B1711" s="891" t="s">
        <v>7660</v>
      </c>
      <c r="C1711" s="892" t="s">
        <v>7492</v>
      </c>
      <c r="D1711" s="893">
        <v>65000</v>
      </c>
      <c r="E1711" s="893">
        <v>65000</v>
      </c>
      <c r="F1711" s="893">
        <v>65000</v>
      </c>
      <c r="G1711" s="893">
        <v>65000</v>
      </c>
      <c r="H1711" s="894">
        <f t="shared" si="26"/>
        <v>100</v>
      </c>
      <c r="I1711" s="892" t="s">
        <v>7549</v>
      </c>
      <c r="J1711" s="894">
        <v>30</v>
      </c>
      <c r="K1711" s="875"/>
    </row>
    <row r="1712" spans="1:11" ht="22.5" customHeight="1">
      <c r="A1712" s="890" t="s">
        <v>9239</v>
      </c>
      <c r="B1712" s="891" t="s">
        <v>7660</v>
      </c>
      <c r="C1712" s="892" t="s">
        <v>7492</v>
      </c>
      <c r="D1712" s="893">
        <v>65000</v>
      </c>
      <c r="E1712" s="893">
        <v>65000</v>
      </c>
      <c r="F1712" s="893">
        <v>65000</v>
      </c>
      <c r="G1712" s="893">
        <v>65000</v>
      </c>
      <c r="H1712" s="894">
        <f t="shared" si="26"/>
        <v>100</v>
      </c>
      <c r="I1712" s="892" t="s">
        <v>7549</v>
      </c>
      <c r="J1712" s="894">
        <v>30</v>
      </c>
      <c r="K1712" s="875"/>
    </row>
    <row r="1713" spans="1:11" ht="22.5" customHeight="1">
      <c r="A1713" s="890" t="s">
        <v>9344</v>
      </c>
      <c r="B1713" s="891" t="s">
        <v>7597</v>
      </c>
      <c r="C1713" s="892" t="s">
        <v>7492</v>
      </c>
      <c r="D1713" s="893">
        <v>31200</v>
      </c>
      <c r="E1713" s="893">
        <v>31200</v>
      </c>
      <c r="F1713" s="893">
        <v>10000</v>
      </c>
      <c r="G1713" s="893">
        <v>10000</v>
      </c>
      <c r="H1713" s="894">
        <f t="shared" si="26"/>
        <v>32.051282051282051</v>
      </c>
      <c r="I1713" s="892" t="s">
        <v>7549</v>
      </c>
      <c r="J1713" s="894">
        <v>30</v>
      </c>
      <c r="K1713" s="875"/>
    </row>
    <row r="1714" spans="1:11" ht="22.5" customHeight="1">
      <c r="A1714" s="890" t="s">
        <v>9345</v>
      </c>
      <c r="B1714" s="891" t="s">
        <v>7597</v>
      </c>
      <c r="C1714" s="892" t="s">
        <v>7492</v>
      </c>
      <c r="D1714" s="893">
        <v>31200</v>
      </c>
      <c r="E1714" s="893">
        <v>31200</v>
      </c>
      <c r="F1714" s="893">
        <v>9500</v>
      </c>
      <c r="G1714" s="893">
        <v>9500</v>
      </c>
      <c r="H1714" s="894">
        <f t="shared" si="26"/>
        <v>30.448717948717945</v>
      </c>
      <c r="I1714" s="892" t="s">
        <v>7549</v>
      </c>
      <c r="J1714" s="894">
        <v>30</v>
      </c>
      <c r="K1714" s="875"/>
    </row>
    <row r="1715" spans="1:11" ht="22.5" customHeight="1">
      <c r="A1715" s="890" t="s">
        <v>9346</v>
      </c>
      <c r="B1715" s="891" t="s">
        <v>8784</v>
      </c>
      <c r="C1715" s="892" t="s">
        <v>7492</v>
      </c>
      <c r="D1715" s="893">
        <v>23400</v>
      </c>
      <c r="E1715" s="893">
        <v>23400</v>
      </c>
      <c r="F1715" s="893">
        <v>8000</v>
      </c>
      <c r="G1715" s="893">
        <v>8000</v>
      </c>
      <c r="H1715" s="894">
        <f t="shared" si="26"/>
        <v>34.188034188034187</v>
      </c>
      <c r="I1715" s="892" t="s">
        <v>7549</v>
      </c>
      <c r="J1715" s="894">
        <v>30</v>
      </c>
      <c r="K1715" s="875"/>
    </row>
    <row r="1716" spans="1:11" ht="22.5" customHeight="1">
      <c r="A1716" s="890" t="s">
        <v>9347</v>
      </c>
      <c r="B1716" s="891" t="s">
        <v>8784</v>
      </c>
      <c r="C1716" s="892" t="s">
        <v>7492</v>
      </c>
      <c r="D1716" s="893">
        <v>20800</v>
      </c>
      <c r="E1716" s="893">
        <v>20800</v>
      </c>
      <c r="F1716" s="893">
        <v>6500</v>
      </c>
      <c r="G1716" s="893">
        <v>6500</v>
      </c>
      <c r="H1716" s="894">
        <f t="shared" si="26"/>
        <v>31.25</v>
      </c>
      <c r="I1716" s="892" t="s">
        <v>7549</v>
      </c>
      <c r="J1716" s="894">
        <v>30</v>
      </c>
      <c r="K1716" s="875"/>
    </row>
    <row r="1717" spans="1:11" ht="22.5" customHeight="1">
      <c r="A1717" s="890" t="s">
        <v>9348</v>
      </c>
      <c r="B1717" s="891" t="s">
        <v>8784</v>
      </c>
      <c r="C1717" s="892" t="s">
        <v>7492</v>
      </c>
      <c r="D1717" s="893">
        <v>20800</v>
      </c>
      <c r="E1717" s="893">
        <v>20800</v>
      </c>
      <c r="F1717" s="893">
        <v>6500</v>
      </c>
      <c r="G1717" s="893">
        <v>6500</v>
      </c>
      <c r="H1717" s="894">
        <f t="shared" si="26"/>
        <v>31.25</v>
      </c>
      <c r="I1717" s="892" t="s">
        <v>7549</v>
      </c>
      <c r="J1717" s="894">
        <v>30</v>
      </c>
      <c r="K1717" s="875"/>
    </row>
    <row r="1718" spans="1:11" ht="22.5" customHeight="1">
      <c r="A1718" s="890" t="s">
        <v>9349</v>
      </c>
      <c r="B1718" s="891" t="s">
        <v>9350</v>
      </c>
      <c r="C1718" s="892" t="s">
        <v>7492</v>
      </c>
      <c r="D1718" s="893">
        <v>26000</v>
      </c>
      <c r="E1718" s="893">
        <v>26000</v>
      </c>
      <c r="F1718" s="893">
        <v>7500</v>
      </c>
      <c r="G1718" s="893">
        <v>7500</v>
      </c>
      <c r="H1718" s="894">
        <f t="shared" si="26"/>
        <v>28.846153846153843</v>
      </c>
      <c r="I1718" s="892" t="s">
        <v>7549</v>
      </c>
      <c r="J1718" s="894">
        <v>30</v>
      </c>
      <c r="K1718" s="875"/>
    </row>
    <row r="1719" spans="1:11" ht="22.5" customHeight="1">
      <c r="A1719" s="890" t="s">
        <v>9351</v>
      </c>
      <c r="B1719" s="891" t="s">
        <v>7624</v>
      </c>
      <c r="C1719" s="892" t="s">
        <v>7492</v>
      </c>
      <c r="D1719" s="893">
        <v>26396</v>
      </c>
      <c r="E1719" s="893">
        <v>26396</v>
      </c>
      <c r="F1719" s="893">
        <v>7500</v>
      </c>
      <c r="G1719" s="893">
        <v>7500</v>
      </c>
      <c r="H1719" s="894">
        <f t="shared" si="26"/>
        <v>28.413395969086224</v>
      </c>
      <c r="I1719" s="892" t="s">
        <v>7549</v>
      </c>
      <c r="J1719" s="894">
        <v>30</v>
      </c>
      <c r="K1719" s="875"/>
    </row>
    <row r="1720" spans="1:11" ht="22.5" customHeight="1">
      <c r="A1720" s="890" t="s">
        <v>9352</v>
      </c>
      <c r="B1720" s="891" t="s">
        <v>7624</v>
      </c>
      <c r="C1720" s="892" t="s">
        <v>7492</v>
      </c>
      <c r="D1720" s="893">
        <v>26396</v>
      </c>
      <c r="E1720" s="893">
        <v>26396</v>
      </c>
      <c r="F1720" s="893">
        <v>8000</v>
      </c>
      <c r="G1720" s="893">
        <v>8000</v>
      </c>
      <c r="H1720" s="894">
        <f t="shared" si="26"/>
        <v>30.307622367025306</v>
      </c>
      <c r="I1720" s="892" t="s">
        <v>7549</v>
      </c>
      <c r="J1720" s="894">
        <v>30</v>
      </c>
      <c r="K1720" s="875"/>
    </row>
    <row r="1721" spans="1:11" ht="22.5" customHeight="1">
      <c r="A1721" s="890" t="s">
        <v>9353</v>
      </c>
      <c r="B1721" s="891" t="s">
        <v>7624</v>
      </c>
      <c r="C1721" s="892" t="s">
        <v>7492</v>
      </c>
      <c r="D1721" s="893">
        <v>26396</v>
      </c>
      <c r="E1721" s="893">
        <v>26396</v>
      </c>
      <c r="F1721" s="893">
        <v>8000</v>
      </c>
      <c r="G1721" s="893">
        <v>8000</v>
      </c>
      <c r="H1721" s="894">
        <f t="shared" si="26"/>
        <v>30.307622367025306</v>
      </c>
      <c r="I1721" s="892" t="s">
        <v>7549</v>
      </c>
      <c r="J1721" s="894">
        <v>30</v>
      </c>
      <c r="K1721" s="875"/>
    </row>
    <row r="1722" spans="1:11" ht="22.5" customHeight="1">
      <c r="A1722" s="890" t="s">
        <v>9354</v>
      </c>
      <c r="B1722" s="891" t="s">
        <v>7624</v>
      </c>
      <c r="C1722" s="892" t="s">
        <v>7492</v>
      </c>
      <c r="D1722" s="893">
        <v>26396</v>
      </c>
      <c r="E1722" s="893">
        <v>26396</v>
      </c>
      <c r="F1722" s="893">
        <v>8000</v>
      </c>
      <c r="G1722" s="893">
        <v>8000</v>
      </c>
      <c r="H1722" s="894">
        <f t="shared" si="26"/>
        <v>30.307622367025306</v>
      </c>
      <c r="I1722" s="892" t="s">
        <v>7549</v>
      </c>
      <c r="J1722" s="894">
        <v>30</v>
      </c>
      <c r="K1722" s="875"/>
    </row>
    <row r="1723" spans="1:11" ht="22.5" customHeight="1">
      <c r="A1723" s="890" t="s">
        <v>9355</v>
      </c>
      <c r="B1723" s="891" t="s">
        <v>7624</v>
      </c>
      <c r="C1723" s="892" t="s">
        <v>7492</v>
      </c>
      <c r="D1723" s="893">
        <v>26396</v>
      </c>
      <c r="E1723" s="893">
        <v>26396</v>
      </c>
      <c r="F1723" s="893">
        <v>8000</v>
      </c>
      <c r="G1723" s="893">
        <v>8000</v>
      </c>
      <c r="H1723" s="894">
        <f t="shared" si="26"/>
        <v>30.307622367025306</v>
      </c>
      <c r="I1723" s="892" t="s">
        <v>7549</v>
      </c>
      <c r="J1723" s="894">
        <v>30</v>
      </c>
      <c r="K1723" s="875"/>
    </row>
    <row r="1724" spans="1:11" ht="22.5" customHeight="1">
      <c r="A1724" s="890" t="s">
        <v>9356</v>
      </c>
      <c r="B1724" s="891" t="s">
        <v>7624</v>
      </c>
      <c r="C1724" s="892" t="s">
        <v>7492</v>
      </c>
      <c r="D1724" s="893">
        <v>26396</v>
      </c>
      <c r="E1724" s="893">
        <v>26396</v>
      </c>
      <c r="F1724" s="893">
        <v>8000</v>
      </c>
      <c r="G1724" s="893">
        <v>8000</v>
      </c>
      <c r="H1724" s="894">
        <f t="shared" si="26"/>
        <v>30.307622367025306</v>
      </c>
      <c r="I1724" s="892" t="s">
        <v>7549</v>
      </c>
      <c r="J1724" s="894">
        <v>30</v>
      </c>
      <c r="K1724" s="875"/>
    </row>
    <row r="1725" spans="1:11" ht="22.5" customHeight="1">
      <c r="A1725" s="890" t="s">
        <v>9357</v>
      </c>
      <c r="B1725" s="891" t="s">
        <v>9358</v>
      </c>
      <c r="C1725" s="892" t="s">
        <v>7492</v>
      </c>
      <c r="D1725" s="893">
        <v>130000</v>
      </c>
      <c r="E1725" s="893">
        <v>130000</v>
      </c>
      <c r="F1725" s="893">
        <v>40000</v>
      </c>
      <c r="G1725" s="893">
        <v>40000</v>
      </c>
      <c r="H1725" s="894">
        <f t="shared" si="26"/>
        <v>30.76923076923077</v>
      </c>
      <c r="I1725" s="892" t="s">
        <v>7549</v>
      </c>
      <c r="J1725" s="894">
        <v>30</v>
      </c>
      <c r="K1725" s="875"/>
    </row>
    <row r="1726" spans="1:11" ht="22.5" customHeight="1">
      <c r="A1726" s="890" t="s">
        <v>9359</v>
      </c>
      <c r="B1726" s="891" t="s">
        <v>7620</v>
      </c>
      <c r="C1726" s="892" t="s">
        <v>7492</v>
      </c>
      <c r="D1726" s="893">
        <v>26000</v>
      </c>
      <c r="E1726" s="893">
        <v>26000</v>
      </c>
      <c r="F1726" s="893">
        <v>8000</v>
      </c>
      <c r="G1726" s="893">
        <v>8000</v>
      </c>
      <c r="H1726" s="894">
        <f t="shared" si="26"/>
        <v>30.76923076923077</v>
      </c>
      <c r="I1726" s="892" t="s">
        <v>7549</v>
      </c>
      <c r="J1726" s="894">
        <v>30</v>
      </c>
      <c r="K1726" s="875"/>
    </row>
    <row r="1727" spans="1:11" ht="22.5" customHeight="1">
      <c r="A1727" s="890" t="s">
        <v>9360</v>
      </c>
      <c r="B1727" s="891" t="s">
        <v>8608</v>
      </c>
      <c r="C1727" s="892" t="s">
        <v>7492</v>
      </c>
      <c r="D1727" s="893">
        <v>31200</v>
      </c>
      <c r="E1727" s="893">
        <v>31200</v>
      </c>
      <c r="F1727" s="893">
        <v>9500</v>
      </c>
      <c r="G1727" s="893">
        <v>9500</v>
      </c>
      <c r="H1727" s="894">
        <f t="shared" si="26"/>
        <v>30.448717948717945</v>
      </c>
      <c r="I1727" s="892" t="s">
        <v>7549</v>
      </c>
      <c r="J1727" s="894">
        <v>30</v>
      </c>
      <c r="K1727" s="875"/>
    </row>
    <row r="1728" spans="1:11" ht="33.75" customHeight="1">
      <c r="A1728" s="890" t="s">
        <v>9361</v>
      </c>
      <c r="B1728" s="891" t="s">
        <v>9362</v>
      </c>
      <c r="C1728" s="892" t="s">
        <v>7492</v>
      </c>
      <c r="D1728" s="893">
        <v>93600</v>
      </c>
      <c r="E1728" s="893">
        <v>93600</v>
      </c>
      <c r="F1728" s="893">
        <v>29000</v>
      </c>
      <c r="G1728" s="893">
        <v>29000</v>
      </c>
      <c r="H1728" s="894">
        <f t="shared" si="26"/>
        <v>30.982905982905983</v>
      </c>
      <c r="I1728" s="892" t="s">
        <v>7549</v>
      </c>
      <c r="J1728" s="894">
        <v>30</v>
      </c>
      <c r="K1728" s="875"/>
    </row>
    <row r="1729" spans="1:11" ht="22.5" customHeight="1">
      <c r="A1729" s="890" t="s">
        <v>9363</v>
      </c>
      <c r="B1729" s="891" t="s">
        <v>8250</v>
      </c>
      <c r="C1729" s="892" t="s">
        <v>7492</v>
      </c>
      <c r="D1729" s="893">
        <v>52000</v>
      </c>
      <c r="E1729" s="893">
        <v>52000</v>
      </c>
      <c r="F1729" s="893">
        <v>16000</v>
      </c>
      <c r="G1729" s="893">
        <v>16000</v>
      </c>
      <c r="H1729" s="894">
        <f t="shared" si="26"/>
        <v>30.76923076923077</v>
      </c>
      <c r="I1729" s="892" t="s">
        <v>7549</v>
      </c>
      <c r="J1729" s="894">
        <v>30</v>
      </c>
      <c r="K1729" s="875"/>
    </row>
    <row r="1730" spans="1:11" ht="22.5" customHeight="1">
      <c r="A1730" s="890" t="s">
        <v>9364</v>
      </c>
      <c r="B1730" s="891" t="s">
        <v>8250</v>
      </c>
      <c r="C1730" s="892" t="s">
        <v>7492</v>
      </c>
      <c r="D1730" s="893">
        <v>26000</v>
      </c>
      <c r="E1730" s="893">
        <v>26000</v>
      </c>
      <c r="F1730" s="893">
        <v>8000</v>
      </c>
      <c r="G1730" s="893">
        <v>8000</v>
      </c>
      <c r="H1730" s="894">
        <f t="shared" si="26"/>
        <v>30.76923076923077</v>
      </c>
      <c r="I1730" s="892" t="s">
        <v>7549</v>
      </c>
      <c r="J1730" s="894">
        <v>30</v>
      </c>
      <c r="K1730" s="875"/>
    </row>
    <row r="1731" spans="1:11" ht="33.75" customHeight="1">
      <c r="A1731" s="890" t="s">
        <v>9365</v>
      </c>
      <c r="B1731" s="891" t="s">
        <v>8250</v>
      </c>
      <c r="C1731" s="892" t="s">
        <v>7492</v>
      </c>
      <c r="D1731" s="893">
        <v>49400</v>
      </c>
      <c r="E1731" s="893">
        <v>49400</v>
      </c>
      <c r="F1731" s="893">
        <v>16000</v>
      </c>
      <c r="G1731" s="893">
        <v>16000</v>
      </c>
      <c r="H1731" s="894">
        <f t="shared" si="26"/>
        <v>32.388663967611336</v>
      </c>
      <c r="I1731" s="892" t="s">
        <v>7549</v>
      </c>
      <c r="J1731" s="894">
        <v>30</v>
      </c>
      <c r="K1731" s="875"/>
    </row>
    <row r="1732" spans="1:11" ht="22.5" customHeight="1">
      <c r="A1732" s="890" t="s">
        <v>9366</v>
      </c>
      <c r="B1732" s="891" t="s">
        <v>7650</v>
      </c>
      <c r="C1732" s="892" t="s">
        <v>7492</v>
      </c>
      <c r="D1732" s="893">
        <v>156000</v>
      </c>
      <c r="E1732" s="893">
        <v>156000</v>
      </c>
      <c r="F1732" s="893">
        <v>45000</v>
      </c>
      <c r="G1732" s="893">
        <v>45000</v>
      </c>
      <c r="H1732" s="894">
        <f t="shared" ref="H1732:H1795" si="27">IF(ISERROR(F1732/E1732),0,((F1732/E1732)*100))</f>
        <v>28.846153846153843</v>
      </c>
      <c r="I1732" s="892" t="s">
        <v>7549</v>
      </c>
      <c r="J1732" s="894">
        <v>30</v>
      </c>
      <c r="K1732" s="875"/>
    </row>
    <row r="1733" spans="1:11" ht="22.5" customHeight="1">
      <c r="A1733" s="890" t="s">
        <v>9367</v>
      </c>
      <c r="B1733" s="891" t="s">
        <v>7660</v>
      </c>
      <c r="C1733" s="892" t="s">
        <v>7492</v>
      </c>
      <c r="D1733" s="893">
        <v>52000</v>
      </c>
      <c r="E1733" s="893">
        <v>52000</v>
      </c>
      <c r="F1733" s="893">
        <v>52000</v>
      </c>
      <c r="G1733" s="893">
        <v>52000</v>
      </c>
      <c r="H1733" s="894">
        <f t="shared" si="27"/>
        <v>100</v>
      </c>
      <c r="I1733" s="892" t="s">
        <v>7549</v>
      </c>
      <c r="J1733" s="894">
        <v>30</v>
      </c>
      <c r="K1733" s="875"/>
    </row>
    <row r="1734" spans="1:11" ht="22.5" customHeight="1">
      <c r="A1734" s="890" t="s">
        <v>9368</v>
      </c>
      <c r="B1734" s="891" t="s">
        <v>9369</v>
      </c>
      <c r="C1734" s="892" t="s">
        <v>7492</v>
      </c>
      <c r="D1734" s="893">
        <v>140400</v>
      </c>
      <c r="E1734" s="893">
        <v>140400</v>
      </c>
      <c r="F1734" s="893">
        <v>45000</v>
      </c>
      <c r="G1734" s="893">
        <v>45000</v>
      </c>
      <c r="H1734" s="894">
        <f t="shared" si="27"/>
        <v>32.051282051282051</v>
      </c>
      <c r="I1734" s="892" t="s">
        <v>7549</v>
      </c>
      <c r="J1734" s="894">
        <v>30</v>
      </c>
      <c r="K1734" s="875"/>
    </row>
    <row r="1735" spans="1:11" ht="22.5" customHeight="1">
      <c r="A1735" s="890" t="s">
        <v>9370</v>
      </c>
      <c r="B1735" s="891" t="s">
        <v>7526</v>
      </c>
      <c r="C1735" s="892" t="s">
        <v>7492</v>
      </c>
      <c r="D1735" s="893">
        <v>10400</v>
      </c>
      <c r="E1735" s="893">
        <v>10400</v>
      </c>
      <c r="F1735" s="893">
        <v>3200</v>
      </c>
      <c r="G1735" s="893">
        <v>3200</v>
      </c>
      <c r="H1735" s="894">
        <f t="shared" si="27"/>
        <v>30.76923076923077</v>
      </c>
      <c r="I1735" s="892" t="s">
        <v>7549</v>
      </c>
      <c r="J1735" s="894">
        <v>30</v>
      </c>
      <c r="K1735" s="875"/>
    </row>
    <row r="1736" spans="1:11" ht="22.5" customHeight="1">
      <c r="A1736" s="890" t="s">
        <v>9371</v>
      </c>
      <c r="B1736" s="891" t="s">
        <v>7624</v>
      </c>
      <c r="C1736" s="892" t="s">
        <v>7492</v>
      </c>
      <c r="D1736" s="893">
        <v>65000</v>
      </c>
      <c r="E1736" s="893">
        <v>65000</v>
      </c>
      <c r="F1736" s="893">
        <v>65000</v>
      </c>
      <c r="G1736" s="893">
        <v>65000</v>
      </c>
      <c r="H1736" s="894">
        <f t="shared" si="27"/>
        <v>100</v>
      </c>
      <c r="I1736" s="892" t="s">
        <v>7549</v>
      </c>
      <c r="J1736" s="894">
        <v>30</v>
      </c>
      <c r="K1736" s="875"/>
    </row>
    <row r="1737" spans="1:11" ht="22.5" customHeight="1">
      <c r="A1737" s="890" t="s">
        <v>9372</v>
      </c>
      <c r="B1737" s="891" t="s">
        <v>7526</v>
      </c>
      <c r="C1737" s="892" t="s">
        <v>7492</v>
      </c>
      <c r="D1737" s="893">
        <v>10400</v>
      </c>
      <c r="E1737" s="893">
        <v>10400</v>
      </c>
      <c r="F1737" s="893">
        <v>3200</v>
      </c>
      <c r="G1737" s="893">
        <v>3200</v>
      </c>
      <c r="H1737" s="894">
        <f t="shared" si="27"/>
        <v>30.76923076923077</v>
      </c>
      <c r="I1737" s="892" t="s">
        <v>7549</v>
      </c>
      <c r="J1737" s="894">
        <v>30</v>
      </c>
      <c r="K1737" s="875"/>
    </row>
    <row r="1738" spans="1:11" ht="22.5" customHeight="1">
      <c r="A1738" s="890" t="s">
        <v>9373</v>
      </c>
      <c r="B1738" s="891" t="s">
        <v>7526</v>
      </c>
      <c r="C1738" s="892" t="s">
        <v>7492</v>
      </c>
      <c r="D1738" s="893">
        <v>10400</v>
      </c>
      <c r="E1738" s="893">
        <v>10400</v>
      </c>
      <c r="F1738" s="893">
        <v>3200</v>
      </c>
      <c r="G1738" s="893">
        <v>3200</v>
      </c>
      <c r="H1738" s="894">
        <f t="shared" si="27"/>
        <v>30.76923076923077</v>
      </c>
      <c r="I1738" s="892" t="s">
        <v>7549</v>
      </c>
      <c r="J1738" s="894">
        <v>30</v>
      </c>
      <c r="K1738" s="875"/>
    </row>
    <row r="1739" spans="1:11" ht="22.5" customHeight="1">
      <c r="A1739" s="890" t="s">
        <v>9374</v>
      </c>
      <c r="B1739" s="891" t="s">
        <v>7526</v>
      </c>
      <c r="C1739" s="892" t="s">
        <v>7492</v>
      </c>
      <c r="D1739" s="893">
        <v>10400</v>
      </c>
      <c r="E1739" s="893">
        <v>10400</v>
      </c>
      <c r="F1739" s="893">
        <v>3200</v>
      </c>
      <c r="G1739" s="893">
        <v>3200</v>
      </c>
      <c r="H1739" s="894">
        <f t="shared" si="27"/>
        <v>30.76923076923077</v>
      </c>
      <c r="I1739" s="892" t="s">
        <v>7549</v>
      </c>
      <c r="J1739" s="894">
        <v>30</v>
      </c>
      <c r="K1739" s="875"/>
    </row>
    <row r="1740" spans="1:11" ht="22.5" customHeight="1">
      <c r="A1740" s="890" t="s">
        <v>9375</v>
      </c>
      <c r="B1740" s="891" t="s">
        <v>7526</v>
      </c>
      <c r="C1740" s="892" t="s">
        <v>7492</v>
      </c>
      <c r="D1740" s="893">
        <v>10400</v>
      </c>
      <c r="E1740" s="893">
        <v>10400</v>
      </c>
      <c r="F1740" s="893">
        <v>3200</v>
      </c>
      <c r="G1740" s="893">
        <v>3200</v>
      </c>
      <c r="H1740" s="894">
        <f t="shared" si="27"/>
        <v>30.76923076923077</v>
      </c>
      <c r="I1740" s="892" t="s">
        <v>7549</v>
      </c>
      <c r="J1740" s="894">
        <v>30</v>
      </c>
      <c r="K1740" s="875"/>
    </row>
    <row r="1741" spans="1:11" ht="22.5" customHeight="1">
      <c r="A1741" s="890" t="s">
        <v>9376</v>
      </c>
      <c r="B1741" s="891" t="s">
        <v>7526</v>
      </c>
      <c r="C1741" s="892" t="s">
        <v>7492</v>
      </c>
      <c r="D1741" s="893">
        <v>26396</v>
      </c>
      <c r="E1741" s="893">
        <v>26396</v>
      </c>
      <c r="F1741" s="893">
        <v>8000</v>
      </c>
      <c r="G1741" s="893">
        <v>8000</v>
      </c>
      <c r="H1741" s="894">
        <f t="shared" si="27"/>
        <v>30.307622367025306</v>
      </c>
      <c r="I1741" s="892" t="s">
        <v>7549</v>
      </c>
      <c r="J1741" s="894">
        <v>30</v>
      </c>
      <c r="K1741" s="875"/>
    </row>
    <row r="1742" spans="1:11" ht="22.5" customHeight="1">
      <c r="A1742" s="890" t="s">
        <v>9377</v>
      </c>
      <c r="B1742" s="891" t="s">
        <v>7660</v>
      </c>
      <c r="C1742" s="892" t="s">
        <v>7492</v>
      </c>
      <c r="D1742" s="893">
        <v>65000</v>
      </c>
      <c r="E1742" s="893">
        <v>65000</v>
      </c>
      <c r="F1742" s="893">
        <v>65000</v>
      </c>
      <c r="G1742" s="893">
        <v>65000</v>
      </c>
      <c r="H1742" s="894">
        <f t="shared" si="27"/>
        <v>100</v>
      </c>
      <c r="I1742" s="892" t="s">
        <v>7549</v>
      </c>
      <c r="J1742" s="894">
        <v>30</v>
      </c>
      <c r="K1742" s="875"/>
    </row>
    <row r="1743" spans="1:11" ht="22.5" customHeight="1">
      <c r="A1743" s="890" t="s">
        <v>9378</v>
      </c>
      <c r="B1743" s="891" t="s">
        <v>7624</v>
      </c>
      <c r="C1743" s="892" t="s">
        <v>7492</v>
      </c>
      <c r="D1743" s="893">
        <v>39000</v>
      </c>
      <c r="E1743" s="893">
        <v>39000</v>
      </c>
      <c r="F1743" s="893">
        <v>39000</v>
      </c>
      <c r="G1743" s="893">
        <v>39000</v>
      </c>
      <c r="H1743" s="894">
        <f t="shared" si="27"/>
        <v>100</v>
      </c>
      <c r="I1743" s="892" t="s">
        <v>7549</v>
      </c>
      <c r="J1743" s="894">
        <v>50</v>
      </c>
      <c r="K1743" s="875"/>
    </row>
    <row r="1744" spans="1:11" ht="22.5" customHeight="1">
      <c r="A1744" s="890" t="s">
        <v>9379</v>
      </c>
      <c r="B1744" s="891" t="s">
        <v>7526</v>
      </c>
      <c r="C1744" s="892" t="s">
        <v>7492</v>
      </c>
      <c r="D1744" s="893">
        <v>26396</v>
      </c>
      <c r="E1744" s="893">
        <v>26396</v>
      </c>
      <c r="F1744" s="893">
        <v>8000</v>
      </c>
      <c r="G1744" s="893">
        <v>8000</v>
      </c>
      <c r="H1744" s="894">
        <f t="shared" si="27"/>
        <v>30.307622367025306</v>
      </c>
      <c r="I1744" s="892" t="s">
        <v>7549</v>
      </c>
      <c r="J1744" s="894">
        <v>30</v>
      </c>
      <c r="K1744" s="875"/>
    </row>
    <row r="1745" spans="1:11" ht="22.5" customHeight="1">
      <c r="A1745" s="890" t="s">
        <v>9380</v>
      </c>
      <c r="B1745" s="891" t="s">
        <v>7694</v>
      </c>
      <c r="C1745" s="892" t="s">
        <v>7492</v>
      </c>
      <c r="D1745" s="893">
        <v>65000</v>
      </c>
      <c r="E1745" s="893">
        <v>65000</v>
      </c>
      <c r="F1745" s="893">
        <v>65000</v>
      </c>
      <c r="G1745" s="893">
        <v>65000</v>
      </c>
      <c r="H1745" s="894">
        <f t="shared" si="27"/>
        <v>100</v>
      </c>
      <c r="I1745" s="892" t="s">
        <v>7549</v>
      </c>
      <c r="J1745" s="894">
        <v>40</v>
      </c>
      <c r="K1745" s="875"/>
    </row>
    <row r="1746" spans="1:11" ht="22.5" customHeight="1">
      <c r="A1746" s="890" t="s">
        <v>9381</v>
      </c>
      <c r="B1746" s="891" t="s">
        <v>7526</v>
      </c>
      <c r="C1746" s="892" t="s">
        <v>7492</v>
      </c>
      <c r="D1746" s="893">
        <v>26396</v>
      </c>
      <c r="E1746" s="893">
        <v>26396</v>
      </c>
      <c r="F1746" s="893">
        <v>8000</v>
      </c>
      <c r="G1746" s="893">
        <v>8000</v>
      </c>
      <c r="H1746" s="894">
        <f t="shared" si="27"/>
        <v>30.307622367025306</v>
      </c>
      <c r="I1746" s="892" t="s">
        <v>7549</v>
      </c>
      <c r="J1746" s="894">
        <v>30</v>
      </c>
      <c r="K1746" s="875"/>
    </row>
    <row r="1747" spans="1:11" ht="22.5" customHeight="1">
      <c r="A1747" s="890" t="s">
        <v>9382</v>
      </c>
      <c r="B1747" s="891" t="s">
        <v>7588</v>
      </c>
      <c r="C1747" s="892" t="s">
        <v>7492</v>
      </c>
      <c r="D1747" s="893">
        <v>13000</v>
      </c>
      <c r="E1747" s="893">
        <v>13000</v>
      </c>
      <c r="F1747" s="893">
        <v>4000</v>
      </c>
      <c r="G1747" s="893">
        <v>4000</v>
      </c>
      <c r="H1747" s="894">
        <f t="shared" si="27"/>
        <v>30.76923076923077</v>
      </c>
      <c r="I1747" s="892" t="s">
        <v>7549</v>
      </c>
      <c r="J1747" s="894">
        <v>30</v>
      </c>
      <c r="K1747" s="875"/>
    </row>
    <row r="1748" spans="1:11" ht="22.5" customHeight="1">
      <c r="A1748" s="890" t="s">
        <v>9383</v>
      </c>
      <c r="B1748" s="891" t="s">
        <v>7694</v>
      </c>
      <c r="C1748" s="892" t="s">
        <v>7492</v>
      </c>
      <c r="D1748" s="893">
        <v>39000</v>
      </c>
      <c r="E1748" s="893">
        <v>39000</v>
      </c>
      <c r="F1748" s="893">
        <v>39000</v>
      </c>
      <c r="G1748" s="893">
        <v>39000</v>
      </c>
      <c r="H1748" s="894">
        <f t="shared" si="27"/>
        <v>100</v>
      </c>
      <c r="I1748" s="892" t="s">
        <v>7549</v>
      </c>
      <c r="J1748" s="894">
        <v>30</v>
      </c>
      <c r="K1748" s="875"/>
    </row>
    <row r="1749" spans="1:11" ht="22.5" customHeight="1">
      <c r="A1749" s="890" t="s">
        <v>9384</v>
      </c>
      <c r="B1749" s="891" t="s">
        <v>7588</v>
      </c>
      <c r="C1749" s="892" t="s">
        <v>7492</v>
      </c>
      <c r="D1749" s="893">
        <v>13000</v>
      </c>
      <c r="E1749" s="893">
        <v>13000</v>
      </c>
      <c r="F1749" s="893">
        <v>4000</v>
      </c>
      <c r="G1749" s="893">
        <v>4000</v>
      </c>
      <c r="H1749" s="894">
        <f t="shared" si="27"/>
        <v>30.76923076923077</v>
      </c>
      <c r="I1749" s="892" t="s">
        <v>7549</v>
      </c>
      <c r="J1749" s="894">
        <v>30</v>
      </c>
      <c r="K1749" s="875"/>
    </row>
    <row r="1750" spans="1:11" ht="22.5" customHeight="1">
      <c r="A1750" s="890" t="s">
        <v>9385</v>
      </c>
      <c r="B1750" s="891" t="s">
        <v>7826</v>
      </c>
      <c r="C1750" s="892" t="s">
        <v>7492</v>
      </c>
      <c r="D1750" s="893">
        <v>52000</v>
      </c>
      <c r="E1750" s="893">
        <v>52000</v>
      </c>
      <c r="F1750" s="893">
        <v>30000</v>
      </c>
      <c r="G1750" s="893">
        <v>30000</v>
      </c>
      <c r="H1750" s="894">
        <f t="shared" si="27"/>
        <v>57.692307692307686</v>
      </c>
      <c r="I1750" s="892" t="s">
        <v>7549</v>
      </c>
      <c r="J1750" s="894">
        <v>30</v>
      </c>
      <c r="K1750" s="875"/>
    </row>
    <row r="1751" spans="1:11" ht="22.5" customHeight="1">
      <c r="A1751" s="890" t="s">
        <v>9386</v>
      </c>
      <c r="B1751" s="891" t="s">
        <v>7588</v>
      </c>
      <c r="C1751" s="892" t="s">
        <v>7492</v>
      </c>
      <c r="D1751" s="893">
        <v>26000</v>
      </c>
      <c r="E1751" s="893">
        <v>26000</v>
      </c>
      <c r="F1751" s="893">
        <v>8000</v>
      </c>
      <c r="G1751" s="893">
        <v>8000</v>
      </c>
      <c r="H1751" s="894">
        <f t="shared" si="27"/>
        <v>30.76923076923077</v>
      </c>
      <c r="I1751" s="892" t="s">
        <v>7549</v>
      </c>
      <c r="J1751" s="894">
        <v>30</v>
      </c>
      <c r="K1751" s="875"/>
    </row>
    <row r="1752" spans="1:11" ht="22.5" customHeight="1">
      <c r="A1752" s="890" t="s">
        <v>9387</v>
      </c>
      <c r="B1752" s="891" t="s">
        <v>7588</v>
      </c>
      <c r="C1752" s="892" t="s">
        <v>7492</v>
      </c>
      <c r="D1752" s="893">
        <v>26000</v>
      </c>
      <c r="E1752" s="893">
        <v>26000</v>
      </c>
      <c r="F1752" s="893">
        <v>8000</v>
      </c>
      <c r="G1752" s="893">
        <v>8000</v>
      </c>
      <c r="H1752" s="894">
        <f t="shared" si="27"/>
        <v>30.76923076923077</v>
      </c>
      <c r="I1752" s="892" t="s">
        <v>7549</v>
      </c>
      <c r="J1752" s="894">
        <v>30</v>
      </c>
      <c r="K1752" s="875"/>
    </row>
    <row r="1753" spans="1:11" ht="22.5" customHeight="1">
      <c r="A1753" s="890" t="s">
        <v>9388</v>
      </c>
      <c r="B1753" s="891" t="s">
        <v>7588</v>
      </c>
      <c r="C1753" s="892" t="s">
        <v>7492</v>
      </c>
      <c r="D1753" s="893">
        <v>26000</v>
      </c>
      <c r="E1753" s="893">
        <v>26000</v>
      </c>
      <c r="F1753" s="893">
        <v>8000</v>
      </c>
      <c r="G1753" s="893">
        <v>8000</v>
      </c>
      <c r="H1753" s="894">
        <f t="shared" si="27"/>
        <v>30.76923076923077</v>
      </c>
      <c r="I1753" s="892" t="s">
        <v>7549</v>
      </c>
      <c r="J1753" s="894">
        <v>30</v>
      </c>
      <c r="K1753" s="875"/>
    </row>
    <row r="1754" spans="1:11" ht="22.5" customHeight="1">
      <c r="A1754" s="890" t="s">
        <v>9389</v>
      </c>
      <c r="B1754" s="891" t="s">
        <v>7588</v>
      </c>
      <c r="C1754" s="892" t="s">
        <v>7492</v>
      </c>
      <c r="D1754" s="893">
        <v>182000</v>
      </c>
      <c r="E1754" s="893">
        <v>182000</v>
      </c>
      <c r="F1754" s="893">
        <v>55000</v>
      </c>
      <c r="G1754" s="893">
        <v>55000</v>
      </c>
      <c r="H1754" s="894">
        <f t="shared" si="27"/>
        <v>30.219780219780219</v>
      </c>
      <c r="I1754" s="892" t="s">
        <v>7549</v>
      </c>
      <c r="J1754" s="894">
        <v>30</v>
      </c>
      <c r="K1754" s="875"/>
    </row>
    <row r="1755" spans="1:11" ht="22.5" customHeight="1">
      <c r="A1755" s="890" t="s">
        <v>9390</v>
      </c>
      <c r="B1755" s="891" t="s">
        <v>7588</v>
      </c>
      <c r="C1755" s="892" t="s">
        <v>7492</v>
      </c>
      <c r="D1755" s="893">
        <v>39000</v>
      </c>
      <c r="E1755" s="893">
        <v>39000</v>
      </c>
      <c r="F1755" s="893">
        <v>12000</v>
      </c>
      <c r="G1755" s="893">
        <v>12000</v>
      </c>
      <c r="H1755" s="894">
        <f t="shared" si="27"/>
        <v>30.76923076923077</v>
      </c>
      <c r="I1755" s="892" t="s">
        <v>7549</v>
      </c>
      <c r="J1755" s="894">
        <v>30</v>
      </c>
      <c r="K1755" s="875"/>
    </row>
    <row r="1756" spans="1:11" ht="22.5" customHeight="1">
      <c r="A1756" s="890" t="s">
        <v>9391</v>
      </c>
      <c r="B1756" s="891" t="s">
        <v>7625</v>
      </c>
      <c r="C1756" s="892" t="s">
        <v>7492</v>
      </c>
      <c r="D1756" s="893">
        <v>26000</v>
      </c>
      <c r="E1756" s="893">
        <v>26000</v>
      </c>
      <c r="F1756" s="893">
        <v>26000</v>
      </c>
      <c r="G1756" s="893">
        <v>26000</v>
      </c>
      <c r="H1756" s="894">
        <f t="shared" si="27"/>
        <v>100</v>
      </c>
      <c r="I1756" s="892" t="s">
        <v>7549</v>
      </c>
      <c r="J1756" s="894">
        <v>60</v>
      </c>
      <c r="K1756" s="875"/>
    </row>
    <row r="1757" spans="1:11" ht="22.5" customHeight="1">
      <c r="A1757" s="890" t="s">
        <v>7746</v>
      </c>
      <c r="B1757" s="891" t="s">
        <v>7588</v>
      </c>
      <c r="C1757" s="892" t="s">
        <v>7492</v>
      </c>
      <c r="D1757" s="893">
        <v>52000</v>
      </c>
      <c r="E1757" s="893">
        <v>52000</v>
      </c>
      <c r="F1757" s="893">
        <v>17000</v>
      </c>
      <c r="G1757" s="893">
        <v>17000</v>
      </c>
      <c r="H1757" s="894">
        <f t="shared" si="27"/>
        <v>32.692307692307693</v>
      </c>
      <c r="I1757" s="892" t="s">
        <v>7549</v>
      </c>
      <c r="J1757" s="894">
        <v>30</v>
      </c>
      <c r="K1757" s="875"/>
    </row>
    <row r="1758" spans="1:11" ht="22.5" customHeight="1">
      <c r="A1758" s="890" t="s">
        <v>9392</v>
      </c>
      <c r="B1758" s="891" t="s">
        <v>7625</v>
      </c>
      <c r="C1758" s="892" t="s">
        <v>7492</v>
      </c>
      <c r="D1758" s="893">
        <v>26000</v>
      </c>
      <c r="E1758" s="893">
        <v>26000</v>
      </c>
      <c r="F1758" s="893">
        <v>26000</v>
      </c>
      <c r="G1758" s="893">
        <v>26000</v>
      </c>
      <c r="H1758" s="894">
        <f t="shared" si="27"/>
        <v>100</v>
      </c>
      <c r="I1758" s="892" t="s">
        <v>7549</v>
      </c>
      <c r="J1758" s="894">
        <v>30</v>
      </c>
      <c r="K1758" s="875"/>
    </row>
    <row r="1759" spans="1:11" ht="22.5" customHeight="1">
      <c r="A1759" s="890" t="s">
        <v>9393</v>
      </c>
      <c r="B1759" s="891" t="s">
        <v>7588</v>
      </c>
      <c r="C1759" s="892" t="s">
        <v>7492</v>
      </c>
      <c r="D1759" s="893">
        <v>52000</v>
      </c>
      <c r="E1759" s="893">
        <v>52000</v>
      </c>
      <c r="F1759" s="893">
        <v>16000</v>
      </c>
      <c r="G1759" s="893">
        <v>16000</v>
      </c>
      <c r="H1759" s="894">
        <f t="shared" si="27"/>
        <v>30.76923076923077</v>
      </c>
      <c r="I1759" s="892" t="s">
        <v>7549</v>
      </c>
      <c r="J1759" s="894">
        <v>30</v>
      </c>
      <c r="K1759" s="875"/>
    </row>
    <row r="1760" spans="1:11" ht="22.5" customHeight="1">
      <c r="A1760" s="890" t="s">
        <v>9394</v>
      </c>
      <c r="B1760" s="891" t="s">
        <v>7625</v>
      </c>
      <c r="C1760" s="892" t="s">
        <v>7492</v>
      </c>
      <c r="D1760" s="893">
        <v>26000</v>
      </c>
      <c r="E1760" s="893">
        <v>26000</v>
      </c>
      <c r="F1760" s="893">
        <v>26000</v>
      </c>
      <c r="G1760" s="893">
        <v>26000</v>
      </c>
      <c r="H1760" s="894">
        <f t="shared" si="27"/>
        <v>100</v>
      </c>
      <c r="I1760" s="892" t="s">
        <v>7549</v>
      </c>
      <c r="J1760" s="894">
        <v>40</v>
      </c>
      <c r="K1760" s="875"/>
    </row>
    <row r="1761" spans="1:11" ht="22.5" customHeight="1">
      <c r="A1761" s="890" t="s">
        <v>9395</v>
      </c>
      <c r="B1761" s="891" t="s">
        <v>7625</v>
      </c>
      <c r="C1761" s="892" t="s">
        <v>7492</v>
      </c>
      <c r="D1761" s="893">
        <v>26000</v>
      </c>
      <c r="E1761" s="893">
        <v>26000</v>
      </c>
      <c r="F1761" s="893">
        <v>26000</v>
      </c>
      <c r="G1761" s="893">
        <v>26000</v>
      </c>
      <c r="H1761" s="894">
        <f t="shared" si="27"/>
        <v>100</v>
      </c>
      <c r="I1761" s="892" t="s">
        <v>7549</v>
      </c>
      <c r="J1761" s="894">
        <v>30</v>
      </c>
      <c r="K1761" s="875"/>
    </row>
    <row r="1762" spans="1:11" ht="22.5" customHeight="1">
      <c r="A1762" s="890" t="s">
        <v>9396</v>
      </c>
      <c r="B1762" s="891" t="s">
        <v>7625</v>
      </c>
      <c r="C1762" s="892" t="s">
        <v>7492</v>
      </c>
      <c r="D1762" s="893">
        <v>26000</v>
      </c>
      <c r="E1762" s="893">
        <v>26000</v>
      </c>
      <c r="F1762" s="893">
        <v>26000</v>
      </c>
      <c r="G1762" s="893">
        <v>26000</v>
      </c>
      <c r="H1762" s="894">
        <f t="shared" si="27"/>
        <v>100</v>
      </c>
      <c r="I1762" s="892" t="s">
        <v>7549</v>
      </c>
      <c r="J1762" s="894">
        <v>40</v>
      </c>
      <c r="K1762" s="875"/>
    </row>
    <row r="1763" spans="1:11" ht="22.5" customHeight="1">
      <c r="A1763" s="890" t="s">
        <v>9397</v>
      </c>
      <c r="B1763" s="891" t="s">
        <v>8157</v>
      </c>
      <c r="C1763" s="892" t="s">
        <v>7492</v>
      </c>
      <c r="D1763" s="893">
        <v>300000</v>
      </c>
      <c r="E1763" s="893">
        <v>300000</v>
      </c>
      <c r="F1763" s="893">
        <v>300000</v>
      </c>
      <c r="G1763" s="893">
        <v>300000</v>
      </c>
      <c r="H1763" s="894">
        <f t="shared" si="27"/>
        <v>100</v>
      </c>
      <c r="I1763" s="892" t="s">
        <v>7549</v>
      </c>
      <c r="J1763" s="894">
        <v>40</v>
      </c>
      <c r="K1763" s="875"/>
    </row>
    <row r="1764" spans="1:11" ht="22.5" customHeight="1">
      <c r="A1764" s="890" t="s">
        <v>9398</v>
      </c>
      <c r="B1764" s="891" t="s">
        <v>7576</v>
      </c>
      <c r="C1764" s="892" t="s">
        <v>7492</v>
      </c>
      <c r="D1764" s="893">
        <v>90000</v>
      </c>
      <c r="E1764" s="893">
        <v>90000</v>
      </c>
      <c r="F1764" s="893">
        <v>40000</v>
      </c>
      <c r="G1764" s="893">
        <v>40000</v>
      </c>
      <c r="H1764" s="894">
        <f t="shared" si="27"/>
        <v>44.444444444444443</v>
      </c>
      <c r="I1764" s="892" t="s">
        <v>7549</v>
      </c>
      <c r="J1764" s="894">
        <v>40</v>
      </c>
      <c r="K1764" s="875"/>
    </row>
    <row r="1765" spans="1:11" ht="22.5" customHeight="1">
      <c r="A1765" s="890" t="s">
        <v>9399</v>
      </c>
      <c r="B1765" s="891" t="s">
        <v>7588</v>
      </c>
      <c r="C1765" s="892" t="s">
        <v>7492</v>
      </c>
      <c r="D1765" s="893">
        <v>52000</v>
      </c>
      <c r="E1765" s="893">
        <v>52000</v>
      </c>
      <c r="F1765" s="893">
        <v>16000</v>
      </c>
      <c r="G1765" s="893">
        <v>16000</v>
      </c>
      <c r="H1765" s="894">
        <f t="shared" si="27"/>
        <v>30.76923076923077</v>
      </c>
      <c r="I1765" s="892" t="s">
        <v>7549</v>
      </c>
      <c r="J1765" s="894">
        <v>30</v>
      </c>
      <c r="K1765" s="875"/>
    </row>
    <row r="1766" spans="1:11" ht="22.5" customHeight="1">
      <c r="A1766" s="890" t="s">
        <v>9400</v>
      </c>
      <c r="B1766" s="891" t="s">
        <v>7588</v>
      </c>
      <c r="C1766" s="892" t="s">
        <v>7492</v>
      </c>
      <c r="D1766" s="893">
        <v>91000</v>
      </c>
      <c r="E1766" s="893">
        <v>91000</v>
      </c>
      <c r="F1766" s="893">
        <v>30000</v>
      </c>
      <c r="G1766" s="893">
        <v>30000</v>
      </c>
      <c r="H1766" s="894">
        <f t="shared" si="27"/>
        <v>32.967032967032964</v>
      </c>
      <c r="I1766" s="892" t="s">
        <v>7549</v>
      </c>
      <c r="J1766" s="894">
        <v>30</v>
      </c>
      <c r="K1766" s="875"/>
    </row>
    <row r="1767" spans="1:11" ht="22.5" customHeight="1">
      <c r="A1767" s="890" t="s">
        <v>9401</v>
      </c>
      <c r="B1767" s="891" t="s">
        <v>7588</v>
      </c>
      <c r="C1767" s="892" t="s">
        <v>7492</v>
      </c>
      <c r="D1767" s="893">
        <v>143000</v>
      </c>
      <c r="E1767" s="893">
        <v>143000</v>
      </c>
      <c r="F1767" s="893">
        <v>45000</v>
      </c>
      <c r="G1767" s="893">
        <v>45000</v>
      </c>
      <c r="H1767" s="894">
        <f t="shared" si="27"/>
        <v>31.46853146853147</v>
      </c>
      <c r="I1767" s="892" t="s">
        <v>7549</v>
      </c>
      <c r="J1767" s="894">
        <v>30</v>
      </c>
      <c r="K1767" s="875"/>
    </row>
    <row r="1768" spans="1:11" ht="22.5" customHeight="1">
      <c r="A1768" s="890" t="s">
        <v>9402</v>
      </c>
      <c r="B1768" s="891" t="s">
        <v>7576</v>
      </c>
      <c r="C1768" s="892" t="s">
        <v>7492</v>
      </c>
      <c r="D1768" s="893">
        <v>90000</v>
      </c>
      <c r="E1768" s="893">
        <v>90000</v>
      </c>
      <c r="F1768" s="893">
        <v>40000</v>
      </c>
      <c r="G1768" s="893">
        <v>40000</v>
      </c>
      <c r="H1768" s="894">
        <f t="shared" si="27"/>
        <v>44.444444444444443</v>
      </c>
      <c r="I1768" s="892" t="s">
        <v>7549</v>
      </c>
      <c r="J1768" s="894">
        <v>40</v>
      </c>
      <c r="K1768" s="875"/>
    </row>
    <row r="1769" spans="1:11" ht="22.5" customHeight="1">
      <c r="A1769" s="890" t="s">
        <v>9403</v>
      </c>
      <c r="B1769" s="891" t="s">
        <v>7609</v>
      </c>
      <c r="C1769" s="892" t="s">
        <v>7492</v>
      </c>
      <c r="D1769" s="893">
        <v>57200</v>
      </c>
      <c r="E1769" s="893">
        <v>57200</v>
      </c>
      <c r="F1769" s="893">
        <v>17500</v>
      </c>
      <c r="G1769" s="893">
        <v>17500</v>
      </c>
      <c r="H1769" s="894">
        <f t="shared" si="27"/>
        <v>30.594405594405593</v>
      </c>
      <c r="I1769" s="892" t="s">
        <v>7549</v>
      </c>
      <c r="J1769" s="894">
        <v>30</v>
      </c>
      <c r="K1769" s="875"/>
    </row>
    <row r="1770" spans="1:11" ht="22.5" customHeight="1">
      <c r="A1770" s="890" t="s">
        <v>9404</v>
      </c>
      <c r="B1770" s="891" t="s">
        <v>7576</v>
      </c>
      <c r="C1770" s="892" t="s">
        <v>7492</v>
      </c>
      <c r="D1770" s="893">
        <v>80000</v>
      </c>
      <c r="E1770" s="893">
        <v>80000</v>
      </c>
      <c r="F1770" s="893">
        <v>80000</v>
      </c>
      <c r="G1770" s="893">
        <v>80000</v>
      </c>
      <c r="H1770" s="894">
        <f t="shared" si="27"/>
        <v>100</v>
      </c>
      <c r="I1770" s="892" t="s">
        <v>7549</v>
      </c>
      <c r="J1770" s="894">
        <v>100</v>
      </c>
      <c r="K1770" s="875"/>
    </row>
    <row r="1771" spans="1:11" ht="22.5" customHeight="1">
      <c r="A1771" s="890" t="s">
        <v>9405</v>
      </c>
      <c r="B1771" s="891" t="s">
        <v>9406</v>
      </c>
      <c r="C1771" s="892" t="s">
        <v>7492</v>
      </c>
      <c r="D1771" s="893">
        <v>75400</v>
      </c>
      <c r="E1771" s="893">
        <v>75400</v>
      </c>
      <c r="F1771" s="893">
        <v>22000</v>
      </c>
      <c r="G1771" s="893">
        <v>22000</v>
      </c>
      <c r="H1771" s="894">
        <f t="shared" si="27"/>
        <v>29.177718832891248</v>
      </c>
      <c r="I1771" s="892" t="s">
        <v>7549</v>
      </c>
      <c r="J1771" s="894">
        <v>30</v>
      </c>
      <c r="K1771" s="875"/>
    </row>
    <row r="1772" spans="1:11" ht="22.5" customHeight="1">
      <c r="A1772" s="890" t="s">
        <v>9407</v>
      </c>
      <c r="B1772" s="891" t="s">
        <v>7561</v>
      </c>
      <c r="C1772" s="892" t="s">
        <v>7492</v>
      </c>
      <c r="D1772" s="893">
        <v>13000</v>
      </c>
      <c r="E1772" s="893">
        <v>13000</v>
      </c>
      <c r="F1772" s="893">
        <v>4000</v>
      </c>
      <c r="G1772" s="893">
        <v>4000</v>
      </c>
      <c r="H1772" s="894">
        <f t="shared" si="27"/>
        <v>30.76923076923077</v>
      </c>
      <c r="I1772" s="892" t="s">
        <v>7549</v>
      </c>
      <c r="J1772" s="894">
        <v>30</v>
      </c>
      <c r="K1772" s="875"/>
    </row>
    <row r="1773" spans="1:11" ht="22.5" customHeight="1">
      <c r="A1773" s="890" t="s">
        <v>9408</v>
      </c>
      <c r="B1773" s="891" t="s">
        <v>9271</v>
      </c>
      <c r="C1773" s="892" t="s">
        <v>7492</v>
      </c>
      <c r="D1773" s="893">
        <v>100000</v>
      </c>
      <c r="E1773" s="893">
        <v>100000</v>
      </c>
      <c r="F1773" s="893">
        <v>30000</v>
      </c>
      <c r="G1773" s="893">
        <v>30000</v>
      </c>
      <c r="H1773" s="894">
        <f t="shared" si="27"/>
        <v>30</v>
      </c>
      <c r="I1773" s="892" t="s">
        <v>7549</v>
      </c>
      <c r="J1773" s="894">
        <v>30</v>
      </c>
      <c r="K1773" s="875"/>
    </row>
    <row r="1774" spans="1:11" ht="22.5" customHeight="1">
      <c r="A1774" s="890" t="s">
        <v>9409</v>
      </c>
      <c r="B1774" s="891" t="s">
        <v>7561</v>
      </c>
      <c r="C1774" s="892" t="s">
        <v>7492</v>
      </c>
      <c r="D1774" s="893">
        <v>13000</v>
      </c>
      <c r="E1774" s="893">
        <v>13000</v>
      </c>
      <c r="F1774" s="893">
        <v>4000</v>
      </c>
      <c r="G1774" s="893">
        <v>4000</v>
      </c>
      <c r="H1774" s="894">
        <f t="shared" si="27"/>
        <v>30.76923076923077</v>
      </c>
      <c r="I1774" s="892" t="s">
        <v>7549</v>
      </c>
      <c r="J1774" s="894">
        <v>30</v>
      </c>
      <c r="K1774" s="875"/>
    </row>
    <row r="1775" spans="1:11" ht="22.5" customHeight="1">
      <c r="A1775" s="890" t="s">
        <v>9410</v>
      </c>
      <c r="B1775" s="891" t="s">
        <v>9271</v>
      </c>
      <c r="C1775" s="892" t="s">
        <v>7492</v>
      </c>
      <c r="D1775" s="893">
        <v>100000</v>
      </c>
      <c r="E1775" s="893">
        <v>100000</v>
      </c>
      <c r="F1775" s="893">
        <v>30000</v>
      </c>
      <c r="G1775" s="893">
        <v>30000</v>
      </c>
      <c r="H1775" s="894">
        <f t="shared" si="27"/>
        <v>30</v>
      </c>
      <c r="I1775" s="892" t="s">
        <v>7549</v>
      </c>
      <c r="J1775" s="894">
        <v>30</v>
      </c>
      <c r="K1775" s="875"/>
    </row>
    <row r="1776" spans="1:11" ht="22.5" customHeight="1">
      <c r="A1776" s="890" t="s">
        <v>9411</v>
      </c>
      <c r="B1776" s="891" t="s">
        <v>7561</v>
      </c>
      <c r="C1776" s="892" t="s">
        <v>7492</v>
      </c>
      <c r="D1776" s="893">
        <v>26000</v>
      </c>
      <c r="E1776" s="893">
        <v>26000</v>
      </c>
      <c r="F1776" s="893">
        <v>8000</v>
      </c>
      <c r="G1776" s="893">
        <v>8000</v>
      </c>
      <c r="H1776" s="894">
        <f t="shared" si="27"/>
        <v>30.76923076923077</v>
      </c>
      <c r="I1776" s="892" t="s">
        <v>7549</v>
      </c>
      <c r="J1776" s="894">
        <v>30</v>
      </c>
      <c r="K1776" s="875"/>
    </row>
    <row r="1777" spans="1:11" ht="22.5" customHeight="1">
      <c r="A1777" s="890" t="s">
        <v>9412</v>
      </c>
      <c r="B1777" s="891" t="s">
        <v>9271</v>
      </c>
      <c r="C1777" s="892" t="s">
        <v>7492</v>
      </c>
      <c r="D1777" s="893">
        <v>100000</v>
      </c>
      <c r="E1777" s="893">
        <v>100000</v>
      </c>
      <c r="F1777" s="893">
        <v>30000</v>
      </c>
      <c r="G1777" s="893">
        <v>30000</v>
      </c>
      <c r="H1777" s="894">
        <f t="shared" si="27"/>
        <v>30</v>
      </c>
      <c r="I1777" s="892" t="s">
        <v>7549</v>
      </c>
      <c r="J1777" s="894">
        <v>30</v>
      </c>
      <c r="K1777" s="875"/>
    </row>
    <row r="1778" spans="1:11" ht="22.5" customHeight="1">
      <c r="A1778" s="890" t="s">
        <v>9413</v>
      </c>
      <c r="B1778" s="891" t="s">
        <v>9271</v>
      </c>
      <c r="C1778" s="892" t="s">
        <v>7492</v>
      </c>
      <c r="D1778" s="893">
        <v>100000</v>
      </c>
      <c r="E1778" s="893">
        <v>100000</v>
      </c>
      <c r="F1778" s="893">
        <v>30000</v>
      </c>
      <c r="G1778" s="893">
        <v>30000</v>
      </c>
      <c r="H1778" s="894">
        <f t="shared" si="27"/>
        <v>30</v>
      </c>
      <c r="I1778" s="892" t="s">
        <v>7549</v>
      </c>
      <c r="J1778" s="894">
        <v>30</v>
      </c>
      <c r="K1778" s="875"/>
    </row>
    <row r="1779" spans="1:11" ht="22.5" customHeight="1">
      <c r="A1779" s="890" t="s">
        <v>9414</v>
      </c>
      <c r="B1779" s="891" t="s">
        <v>7909</v>
      </c>
      <c r="C1779" s="892" t="s">
        <v>7492</v>
      </c>
      <c r="D1779" s="893">
        <v>13000</v>
      </c>
      <c r="E1779" s="893">
        <v>13000</v>
      </c>
      <c r="F1779" s="893">
        <v>4000</v>
      </c>
      <c r="G1779" s="893">
        <v>4000</v>
      </c>
      <c r="H1779" s="894">
        <f t="shared" si="27"/>
        <v>30.76923076923077</v>
      </c>
      <c r="I1779" s="892" t="s">
        <v>7549</v>
      </c>
      <c r="J1779" s="894">
        <v>30</v>
      </c>
      <c r="K1779" s="875"/>
    </row>
    <row r="1780" spans="1:11" ht="22.5" customHeight="1">
      <c r="A1780" s="890" t="s">
        <v>9415</v>
      </c>
      <c r="B1780" s="891" t="s">
        <v>9271</v>
      </c>
      <c r="C1780" s="892" t="s">
        <v>7492</v>
      </c>
      <c r="D1780" s="893">
        <v>100000</v>
      </c>
      <c r="E1780" s="893">
        <v>100000</v>
      </c>
      <c r="F1780" s="893">
        <v>30000</v>
      </c>
      <c r="G1780" s="893">
        <v>30000</v>
      </c>
      <c r="H1780" s="894">
        <f t="shared" si="27"/>
        <v>30</v>
      </c>
      <c r="I1780" s="892" t="s">
        <v>7549</v>
      </c>
      <c r="J1780" s="894">
        <v>30</v>
      </c>
      <c r="K1780" s="875"/>
    </row>
    <row r="1781" spans="1:11" ht="22.5" customHeight="1">
      <c r="A1781" s="890" t="s">
        <v>9416</v>
      </c>
      <c r="B1781" s="891" t="s">
        <v>7622</v>
      </c>
      <c r="C1781" s="892" t="s">
        <v>7492</v>
      </c>
      <c r="D1781" s="893">
        <v>117000</v>
      </c>
      <c r="E1781" s="893">
        <v>117000</v>
      </c>
      <c r="F1781" s="893">
        <v>35000</v>
      </c>
      <c r="G1781" s="893">
        <v>35000</v>
      </c>
      <c r="H1781" s="894">
        <f t="shared" si="27"/>
        <v>29.914529914529915</v>
      </c>
      <c r="I1781" s="892" t="s">
        <v>7549</v>
      </c>
      <c r="J1781" s="894">
        <v>30</v>
      </c>
      <c r="K1781" s="875"/>
    </row>
    <row r="1782" spans="1:11" ht="22.5" customHeight="1">
      <c r="A1782" s="890" t="s">
        <v>9417</v>
      </c>
      <c r="B1782" s="891" t="s">
        <v>9271</v>
      </c>
      <c r="C1782" s="892" t="s">
        <v>7492</v>
      </c>
      <c r="D1782" s="893">
        <v>100000</v>
      </c>
      <c r="E1782" s="893">
        <v>100000</v>
      </c>
      <c r="F1782" s="893">
        <v>30000</v>
      </c>
      <c r="G1782" s="893">
        <v>30000</v>
      </c>
      <c r="H1782" s="894">
        <f t="shared" si="27"/>
        <v>30</v>
      </c>
      <c r="I1782" s="892" t="s">
        <v>7549</v>
      </c>
      <c r="J1782" s="894">
        <v>30</v>
      </c>
      <c r="K1782" s="875"/>
    </row>
    <row r="1783" spans="1:11" ht="22.5" customHeight="1">
      <c r="A1783" s="890" t="s">
        <v>9418</v>
      </c>
      <c r="B1783" s="891" t="s">
        <v>8087</v>
      </c>
      <c r="C1783" s="892" t="s">
        <v>7492</v>
      </c>
      <c r="D1783" s="893">
        <v>52793</v>
      </c>
      <c r="E1783" s="893">
        <v>52793</v>
      </c>
      <c r="F1783" s="893">
        <v>16000</v>
      </c>
      <c r="G1783" s="893">
        <v>16000</v>
      </c>
      <c r="H1783" s="894">
        <f t="shared" si="27"/>
        <v>30.307048282916295</v>
      </c>
      <c r="I1783" s="892" t="s">
        <v>7549</v>
      </c>
      <c r="J1783" s="894">
        <v>30</v>
      </c>
      <c r="K1783" s="875"/>
    </row>
    <row r="1784" spans="1:11" ht="22.5" customHeight="1">
      <c r="A1784" s="890" t="s">
        <v>9419</v>
      </c>
      <c r="B1784" s="891" t="s">
        <v>8429</v>
      </c>
      <c r="C1784" s="892" t="s">
        <v>7492</v>
      </c>
      <c r="D1784" s="893">
        <v>150000</v>
      </c>
      <c r="E1784" s="893">
        <v>150000</v>
      </c>
      <c r="F1784" s="893">
        <v>150000</v>
      </c>
      <c r="G1784" s="893">
        <v>150000</v>
      </c>
      <c r="H1784" s="894">
        <f t="shared" si="27"/>
        <v>100</v>
      </c>
      <c r="I1784" s="892" t="s">
        <v>7549</v>
      </c>
      <c r="J1784" s="894">
        <v>60</v>
      </c>
      <c r="K1784" s="875"/>
    </row>
    <row r="1785" spans="1:11" ht="22.5" customHeight="1">
      <c r="A1785" s="890" t="s">
        <v>9420</v>
      </c>
      <c r="B1785" s="891" t="s">
        <v>8087</v>
      </c>
      <c r="C1785" s="892" t="s">
        <v>7492</v>
      </c>
      <c r="D1785" s="893">
        <v>250766</v>
      </c>
      <c r="E1785" s="893">
        <v>250766</v>
      </c>
      <c r="F1785" s="893">
        <v>80000</v>
      </c>
      <c r="G1785" s="893">
        <v>80000</v>
      </c>
      <c r="H1785" s="894">
        <f t="shared" si="27"/>
        <v>31.902251501399707</v>
      </c>
      <c r="I1785" s="892" t="s">
        <v>7549</v>
      </c>
      <c r="J1785" s="894">
        <v>30</v>
      </c>
      <c r="K1785" s="875"/>
    </row>
    <row r="1786" spans="1:11" ht="22.5" customHeight="1">
      <c r="A1786" s="890" t="s">
        <v>9421</v>
      </c>
      <c r="B1786" s="891" t="s">
        <v>8429</v>
      </c>
      <c r="C1786" s="892" t="s">
        <v>7492</v>
      </c>
      <c r="D1786" s="893">
        <v>150000</v>
      </c>
      <c r="E1786" s="893">
        <v>150000</v>
      </c>
      <c r="F1786" s="893">
        <v>150000</v>
      </c>
      <c r="G1786" s="893">
        <v>150000</v>
      </c>
      <c r="H1786" s="894">
        <f t="shared" si="27"/>
        <v>100</v>
      </c>
      <c r="I1786" s="892" t="s">
        <v>7549</v>
      </c>
      <c r="J1786" s="894">
        <v>60</v>
      </c>
      <c r="K1786" s="875"/>
    </row>
    <row r="1787" spans="1:11" ht="22.5" customHeight="1">
      <c r="A1787" s="890" t="s">
        <v>9422</v>
      </c>
      <c r="B1787" s="891" t="s">
        <v>7565</v>
      </c>
      <c r="C1787" s="892" t="s">
        <v>7492</v>
      </c>
      <c r="D1787" s="893">
        <v>130000</v>
      </c>
      <c r="E1787" s="893">
        <v>130000</v>
      </c>
      <c r="F1787" s="893">
        <v>40000</v>
      </c>
      <c r="G1787" s="893">
        <v>40000</v>
      </c>
      <c r="H1787" s="894">
        <f t="shared" si="27"/>
        <v>30.76923076923077</v>
      </c>
      <c r="I1787" s="892" t="s">
        <v>7549</v>
      </c>
      <c r="J1787" s="894">
        <v>30</v>
      </c>
      <c r="K1787" s="875"/>
    </row>
    <row r="1788" spans="1:11" ht="22.5" customHeight="1">
      <c r="A1788" s="890" t="s">
        <v>9423</v>
      </c>
      <c r="B1788" s="891" t="s">
        <v>8429</v>
      </c>
      <c r="C1788" s="892" t="s">
        <v>7492</v>
      </c>
      <c r="D1788" s="893">
        <v>200000</v>
      </c>
      <c r="E1788" s="893">
        <v>200000</v>
      </c>
      <c r="F1788" s="893">
        <v>200000</v>
      </c>
      <c r="G1788" s="893">
        <v>200000</v>
      </c>
      <c r="H1788" s="894">
        <f t="shared" si="27"/>
        <v>100</v>
      </c>
      <c r="I1788" s="892" t="s">
        <v>7549</v>
      </c>
      <c r="J1788" s="894">
        <v>60</v>
      </c>
      <c r="K1788" s="875"/>
    </row>
    <row r="1789" spans="1:11" ht="22.5" customHeight="1">
      <c r="A1789" s="890" t="s">
        <v>9424</v>
      </c>
      <c r="B1789" s="891" t="s">
        <v>7597</v>
      </c>
      <c r="C1789" s="892" t="s">
        <v>7492</v>
      </c>
      <c r="D1789" s="893">
        <v>13000</v>
      </c>
      <c r="E1789" s="893">
        <v>13000</v>
      </c>
      <c r="F1789" s="893">
        <v>4500</v>
      </c>
      <c r="G1789" s="893">
        <v>4500</v>
      </c>
      <c r="H1789" s="894">
        <f t="shared" si="27"/>
        <v>34.615384615384613</v>
      </c>
      <c r="I1789" s="892" t="s">
        <v>7549</v>
      </c>
      <c r="J1789" s="894">
        <v>30</v>
      </c>
      <c r="K1789" s="875"/>
    </row>
    <row r="1790" spans="1:11" ht="22.5" customHeight="1">
      <c r="A1790" s="890" t="s">
        <v>9425</v>
      </c>
      <c r="B1790" s="891" t="s">
        <v>7597</v>
      </c>
      <c r="C1790" s="892" t="s">
        <v>7492</v>
      </c>
      <c r="D1790" s="893">
        <v>13000</v>
      </c>
      <c r="E1790" s="893">
        <v>13000</v>
      </c>
      <c r="F1790" s="893">
        <v>4000</v>
      </c>
      <c r="G1790" s="893">
        <v>4000</v>
      </c>
      <c r="H1790" s="894">
        <f t="shared" si="27"/>
        <v>30.76923076923077</v>
      </c>
      <c r="I1790" s="892" t="s">
        <v>7549</v>
      </c>
      <c r="J1790" s="894">
        <v>30</v>
      </c>
      <c r="K1790" s="875"/>
    </row>
    <row r="1791" spans="1:11" ht="22.5" customHeight="1">
      <c r="A1791" s="890" t="s">
        <v>9426</v>
      </c>
      <c r="B1791" s="891" t="s">
        <v>7597</v>
      </c>
      <c r="C1791" s="892" t="s">
        <v>7492</v>
      </c>
      <c r="D1791" s="893">
        <v>52000</v>
      </c>
      <c r="E1791" s="893">
        <v>52000</v>
      </c>
      <c r="F1791" s="893">
        <v>15000</v>
      </c>
      <c r="G1791" s="893">
        <v>15000</v>
      </c>
      <c r="H1791" s="894">
        <f t="shared" si="27"/>
        <v>28.846153846153843</v>
      </c>
      <c r="I1791" s="892" t="s">
        <v>7549</v>
      </c>
      <c r="J1791" s="894">
        <v>30</v>
      </c>
      <c r="K1791" s="875"/>
    </row>
    <row r="1792" spans="1:11" ht="22.5" customHeight="1">
      <c r="A1792" s="890" t="s">
        <v>9427</v>
      </c>
      <c r="B1792" s="891" t="s">
        <v>7597</v>
      </c>
      <c r="C1792" s="892" t="s">
        <v>7492</v>
      </c>
      <c r="D1792" s="893">
        <v>44200</v>
      </c>
      <c r="E1792" s="893">
        <v>44200</v>
      </c>
      <c r="F1792" s="893">
        <v>13000</v>
      </c>
      <c r="G1792" s="893">
        <v>13000</v>
      </c>
      <c r="H1792" s="894">
        <f t="shared" si="27"/>
        <v>29.411764705882355</v>
      </c>
      <c r="I1792" s="892" t="s">
        <v>7549</v>
      </c>
      <c r="J1792" s="894">
        <v>30</v>
      </c>
      <c r="K1792" s="875"/>
    </row>
    <row r="1793" spans="1:11" ht="22.5" customHeight="1">
      <c r="A1793" s="890" t="s">
        <v>9428</v>
      </c>
      <c r="B1793" s="891" t="s">
        <v>7597</v>
      </c>
      <c r="C1793" s="892" t="s">
        <v>7492</v>
      </c>
      <c r="D1793" s="893">
        <v>41600</v>
      </c>
      <c r="E1793" s="893">
        <v>41600</v>
      </c>
      <c r="F1793" s="893">
        <v>13000</v>
      </c>
      <c r="G1793" s="893">
        <v>13000</v>
      </c>
      <c r="H1793" s="894">
        <f t="shared" si="27"/>
        <v>31.25</v>
      </c>
      <c r="I1793" s="892" t="s">
        <v>7549</v>
      </c>
      <c r="J1793" s="894">
        <v>30</v>
      </c>
      <c r="K1793" s="875"/>
    </row>
    <row r="1794" spans="1:11" ht="22.5" customHeight="1">
      <c r="A1794" s="890" t="s">
        <v>9429</v>
      </c>
      <c r="B1794" s="891" t="s">
        <v>7913</v>
      </c>
      <c r="C1794" s="892" t="s">
        <v>7492</v>
      </c>
      <c r="D1794" s="893">
        <v>130000</v>
      </c>
      <c r="E1794" s="893">
        <v>130000</v>
      </c>
      <c r="F1794" s="893">
        <v>130000</v>
      </c>
      <c r="G1794" s="893">
        <v>130000</v>
      </c>
      <c r="H1794" s="894">
        <f t="shared" si="27"/>
        <v>100</v>
      </c>
      <c r="I1794" s="892" t="s">
        <v>7549</v>
      </c>
      <c r="J1794" s="894">
        <v>40</v>
      </c>
      <c r="K1794" s="875"/>
    </row>
    <row r="1795" spans="1:11" ht="22.5" customHeight="1">
      <c r="A1795" s="890" t="s">
        <v>9430</v>
      </c>
      <c r="B1795" s="891" t="s">
        <v>7597</v>
      </c>
      <c r="C1795" s="892" t="s">
        <v>7492</v>
      </c>
      <c r="D1795" s="893">
        <v>13000</v>
      </c>
      <c r="E1795" s="893">
        <v>13000</v>
      </c>
      <c r="F1795" s="893">
        <v>4000</v>
      </c>
      <c r="G1795" s="893">
        <v>4000</v>
      </c>
      <c r="H1795" s="894">
        <f t="shared" si="27"/>
        <v>30.76923076923077</v>
      </c>
      <c r="I1795" s="892" t="s">
        <v>7549</v>
      </c>
      <c r="J1795" s="894">
        <v>30</v>
      </c>
      <c r="K1795" s="875"/>
    </row>
    <row r="1796" spans="1:11" ht="22.5" customHeight="1">
      <c r="A1796" s="890" t="s">
        <v>9431</v>
      </c>
      <c r="B1796" s="891" t="s">
        <v>9432</v>
      </c>
      <c r="C1796" s="892" t="s">
        <v>7492</v>
      </c>
      <c r="D1796" s="893">
        <v>270400</v>
      </c>
      <c r="E1796" s="893">
        <v>270400</v>
      </c>
      <c r="F1796" s="893">
        <v>80000</v>
      </c>
      <c r="G1796" s="893">
        <v>80000</v>
      </c>
      <c r="H1796" s="894">
        <f t="shared" ref="H1796:H1859" si="28">IF(ISERROR(F1796/E1796),0,((F1796/E1796)*100))</f>
        <v>29.585798816568047</v>
      </c>
      <c r="I1796" s="892" t="s">
        <v>7549</v>
      </c>
      <c r="J1796" s="894">
        <v>30</v>
      </c>
      <c r="K1796" s="875"/>
    </row>
    <row r="1797" spans="1:11" ht="33.75" customHeight="1">
      <c r="A1797" s="890" t="s">
        <v>9433</v>
      </c>
      <c r="B1797" s="891" t="s">
        <v>7699</v>
      </c>
      <c r="C1797" s="892" t="s">
        <v>7492</v>
      </c>
      <c r="D1797" s="893">
        <v>26396</v>
      </c>
      <c r="E1797" s="893">
        <v>26396</v>
      </c>
      <c r="F1797" s="893">
        <v>8000</v>
      </c>
      <c r="G1797" s="893">
        <v>8000</v>
      </c>
      <c r="H1797" s="894">
        <f t="shared" si="28"/>
        <v>30.307622367025306</v>
      </c>
      <c r="I1797" s="892" t="s">
        <v>7549</v>
      </c>
      <c r="J1797" s="894">
        <v>30</v>
      </c>
      <c r="K1797" s="875"/>
    </row>
    <row r="1798" spans="1:11" ht="33.75" customHeight="1">
      <c r="A1798" s="890" t="s">
        <v>9434</v>
      </c>
      <c r="B1798" s="891" t="s">
        <v>7699</v>
      </c>
      <c r="C1798" s="892" t="s">
        <v>7492</v>
      </c>
      <c r="D1798" s="893">
        <v>26396</v>
      </c>
      <c r="E1798" s="893">
        <v>26396</v>
      </c>
      <c r="F1798" s="893">
        <v>8000</v>
      </c>
      <c r="G1798" s="893">
        <v>8000</v>
      </c>
      <c r="H1798" s="894">
        <f t="shared" si="28"/>
        <v>30.307622367025306</v>
      </c>
      <c r="I1798" s="892" t="s">
        <v>7549</v>
      </c>
      <c r="J1798" s="894">
        <v>30</v>
      </c>
      <c r="K1798" s="875"/>
    </row>
    <row r="1799" spans="1:11" ht="22.5" customHeight="1">
      <c r="A1799" s="890" t="s">
        <v>9435</v>
      </c>
      <c r="B1799" s="891" t="s">
        <v>9311</v>
      </c>
      <c r="C1799" s="892" t="s">
        <v>7492</v>
      </c>
      <c r="D1799" s="893">
        <v>106516</v>
      </c>
      <c r="E1799" s="893">
        <v>106516</v>
      </c>
      <c r="F1799" s="893">
        <v>32000</v>
      </c>
      <c r="G1799" s="893">
        <v>32000</v>
      </c>
      <c r="H1799" s="894">
        <f t="shared" si="28"/>
        <v>30.042434939351836</v>
      </c>
      <c r="I1799" s="892" t="s">
        <v>7549</v>
      </c>
      <c r="J1799" s="894">
        <v>30</v>
      </c>
      <c r="K1799" s="875"/>
    </row>
    <row r="1800" spans="1:11" ht="33.75" customHeight="1">
      <c r="A1800" s="890" t="s">
        <v>9436</v>
      </c>
      <c r="B1800" s="891" t="s">
        <v>7699</v>
      </c>
      <c r="C1800" s="892" t="s">
        <v>7492</v>
      </c>
      <c r="D1800" s="893">
        <v>26396</v>
      </c>
      <c r="E1800" s="893">
        <v>26396</v>
      </c>
      <c r="F1800" s="893">
        <v>8000</v>
      </c>
      <c r="G1800" s="893">
        <v>8000</v>
      </c>
      <c r="H1800" s="894">
        <f t="shared" si="28"/>
        <v>30.307622367025306</v>
      </c>
      <c r="I1800" s="892" t="s">
        <v>7549</v>
      </c>
      <c r="J1800" s="894">
        <v>30</v>
      </c>
      <c r="K1800" s="875"/>
    </row>
    <row r="1801" spans="1:11" ht="33.75" customHeight="1">
      <c r="A1801" s="890" t="s">
        <v>9437</v>
      </c>
      <c r="B1801" s="891" t="s">
        <v>7699</v>
      </c>
      <c r="C1801" s="892" t="s">
        <v>7492</v>
      </c>
      <c r="D1801" s="893">
        <v>26396</v>
      </c>
      <c r="E1801" s="893">
        <v>26396</v>
      </c>
      <c r="F1801" s="893">
        <v>8000</v>
      </c>
      <c r="G1801" s="893">
        <v>8000</v>
      </c>
      <c r="H1801" s="894">
        <f t="shared" si="28"/>
        <v>30.307622367025306</v>
      </c>
      <c r="I1801" s="892" t="s">
        <v>7549</v>
      </c>
      <c r="J1801" s="894">
        <v>30</v>
      </c>
      <c r="K1801" s="875"/>
    </row>
    <row r="1802" spans="1:11" ht="22.5" customHeight="1">
      <c r="A1802" s="890" t="s">
        <v>9438</v>
      </c>
      <c r="B1802" s="891" t="s">
        <v>9439</v>
      </c>
      <c r="C1802" s="892" t="s">
        <v>7492</v>
      </c>
      <c r="D1802" s="893">
        <v>292920</v>
      </c>
      <c r="E1802" s="893">
        <v>292920</v>
      </c>
      <c r="F1802" s="893">
        <v>90000</v>
      </c>
      <c r="G1802" s="893">
        <v>90000</v>
      </c>
      <c r="H1802" s="894">
        <f t="shared" si="28"/>
        <v>30.725112658746419</v>
      </c>
      <c r="I1802" s="892" t="s">
        <v>7549</v>
      </c>
      <c r="J1802" s="894">
        <v>30</v>
      </c>
      <c r="K1802" s="875"/>
    </row>
    <row r="1803" spans="1:11" ht="33.75" customHeight="1">
      <c r="A1803" s="890" t="s">
        <v>9440</v>
      </c>
      <c r="B1803" s="891" t="s">
        <v>7699</v>
      </c>
      <c r="C1803" s="892" t="s">
        <v>7492</v>
      </c>
      <c r="D1803" s="893">
        <v>26396</v>
      </c>
      <c r="E1803" s="893">
        <v>26396</v>
      </c>
      <c r="F1803" s="893">
        <v>8000</v>
      </c>
      <c r="G1803" s="893">
        <v>8000</v>
      </c>
      <c r="H1803" s="894">
        <f t="shared" si="28"/>
        <v>30.307622367025306</v>
      </c>
      <c r="I1803" s="892" t="s">
        <v>7549</v>
      </c>
      <c r="J1803" s="894">
        <v>30</v>
      </c>
      <c r="K1803" s="875"/>
    </row>
    <row r="1804" spans="1:11" ht="22.5" customHeight="1">
      <c r="A1804" s="890" t="s">
        <v>9441</v>
      </c>
      <c r="B1804" s="891" t="s">
        <v>9439</v>
      </c>
      <c r="C1804" s="892" t="s">
        <v>7492</v>
      </c>
      <c r="D1804" s="893">
        <v>292920</v>
      </c>
      <c r="E1804" s="893">
        <v>292920</v>
      </c>
      <c r="F1804" s="893">
        <v>90000</v>
      </c>
      <c r="G1804" s="893">
        <v>90000</v>
      </c>
      <c r="H1804" s="894">
        <f t="shared" si="28"/>
        <v>30.725112658746419</v>
      </c>
      <c r="I1804" s="892" t="s">
        <v>7549</v>
      </c>
      <c r="J1804" s="894">
        <v>30</v>
      </c>
      <c r="K1804" s="875"/>
    </row>
    <row r="1805" spans="1:11" ht="33.75" customHeight="1">
      <c r="A1805" s="890" t="s">
        <v>9442</v>
      </c>
      <c r="B1805" s="891" t="s">
        <v>7699</v>
      </c>
      <c r="C1805" s="892" t="s">
        <v>7492</v>
      </c>
      <c r="D1805" s="893">
        <v>39594</v>
      </c>
      <c r="E1805" s="893">
        <v>39594</v>
      </c>
      <c r="F1805" s="893">
        <v>12000</v>
      </c>
      <c r="G1805" s="893">
        <v>12000</v>
      </c>
      <c r="H1805" s="894">
        <f t="shared" si="28"/>
        <v>30.307622367025306</v>
      </c>
      <c r="I1805" s="892" t="s">
        <v>7549</v>
      </c>
      <c r="J1805" s="894">
        <v>30</v>
      </c>
      <c r="K1805" s="875"/>
    </row>
    <row r="1806" spans="1:11" ht="22.5" customHeight="1">
      <c r="A1806" s="890" t="s">
        <v>9443</v>
      </c>
      <c r="B1806" s="891" t="s">
        <v>7590</v>
      </c>
      <c r="C1806" s="892" t="s">
        <v>7492</v>
      </c>
      <c r="D1806" s="893">
        <v>106516</v>
      </c>
      <c r="E1806" s="893">
        <v>106516</v>
      </c>
      <c r="F1806" s="893">
        <v>106516</v>
      </c>
      <c r="G1806" s="893">
        <v>106516</v>
      </c>
      <c r="H1806" s="894">
        <f t="shared" si="28"/>
        <v>100</v>
      </c>
      <c r="I1806" s="892" t="s">
        <v>7549</v>
      </c>
      <c r="J1806" s="894">
        <v>50</v>
      </c>
      <c r="K1806" s="875"/>
    </row>
    <row r="1807" spans="1:11" ht="22.5" customHeight="1">
      <c r="A1807" s="890" t="s">
        <v>9444</v>
      </c>
      <c r="B1807" s="891" t="s">
        <v>7795</v>
      </c>
      <c r="C1807" s="892" t="s">
        <v>7492</v>
      </c>
      <c r="D1807" s="893">
        <v>133145</v>
      </c>
      <c r="E1807" s="893">
        <v>133145</v>
      </c>
      <c r="F1807" s="893">
        <v>133145</v>
      </c>
      <c r="G1807" s="893">
        <v>133145</v>
      </c>
      <c r="H1807" s="894">
        <f t="shared" si="28"/>
        <v>100</v>
      </c>
      <c r="I1807" s="892" t="s">
        <v>7549</v>
      </c>
      <c r="J1807" s="894">
        <v>40</v>
      </c>
      <c r="K1807" s="875"/>
    </row>
    <row r="1808" spans="1:11" ht="33.75" customHeight="1">
      <c r="A1808" s="890" t="s">
        <v>9445</v>
      </c>
      <c r="B1808" s="891" t="s">
        <v>7699</v>
      </c>
      <c r="C1808" s="892" t="s">
        <v>7492</v>
      </c>
      <c r="D1808" s="893">
        <v>65991</v>
      </c>
      <c r="E1808" s="893">
        <v>65991</v>
      </c>
      <c r="F1808" s="893">
        <v>20000</v>
      </c>
      <c r="G1808" s="893">
        <v>20000</v>
      </c>
      <c r="H1808" s="894">
        <f t="shared" si="28"/>
        <v>30.307163097998213</v>
      </c>
      <c r="I1808" s="892" t="s">
        <v>7549</v>
      </c>
      <c r="J1808" s="894">
        <v>30</v>
      </c>
      <c r="K1808" s="875"/>
    </row>
    <row r="1809" spans="1:11" ht="33.75" customHeight="1">
      <c r="A1809" s="890" t="s">
        <v>9446</v>
      </c>
      <c r="B1809" s="891" t="s">
        <v>7699</v>
      </c>
      <c r="C1809" s="892" t="s">
        <v>7492</v>
      </c>
      <c r="D1809" s="893">
        <v>79189</v>
      </c>
      <c r="E1809" s="893">
        <v>79189</v>
      </c>
      <c r="F1809" s="893">
        <v>25000</v>
      </c>
      <c r="G1809" s="893">
        <v>25000</v>
      </c>
      <c r="H1809" s="894">
        <f t="shared" si="28"/>
        <v>31.570041293614011</v>
      </c>
      <c r="I1809" s="892" t="s">
        <v>7549</v>
      </c>
      <c r="J1809" s="894">
        <v>30</v>
      </c>
      <c r="K1809" s="875"/>
    </row>
    <row r="1810" spans="1:11" ht="33.75" customHeight="1">
      <c r="A1810" s="890" t="s">
        <v>9447</v>
      </c>
      <c r="B1810" s="891" t="s">
        <v>7699</v>
      </c>
      <c r="C1810" s="892" t="s">
        <v>7492</v>
      </c>
      <c r="D1810" s="893">
        <v>79189</v>
      </c>
      <c r="E1810" s="893">
        <v>79189</v>
      </c>
      <c r="F1810" s="893">
        <v>25000</v>
      </c>
      <c r="G1810" s="893">
        <v>25000</v>
      </c>
      <c r="H1810" s="894">
        <f t="shared" si="28"/>
        <v>31.570041293614011</v>
      </c>
      <c r="I1810" s="892" t="s">
        <v>7549</v>
      </c>
      <c r="J1810" s="894">
        <v>30</v>
      </c>
      <c r="K1810" s="875"/>
    </row>
    <row r="1811" spans="1:11" ht="22.5" customHeight="1">
      <c r="A1811" s="890" t="s">
        <v>9448</v>
      </c>
      <c r="B1811" s="891" t="s">
        <v>9449</v>
      </c>
      <c r="C1811" s="892" t="s">
        <v>7492</v>
      </c>
      <c r="D1811" s="893">
        <v>26396</v>
      </c>
      <c r="E1811" s="893">
        <v>26396</v>
      </c>
      <c r="F1811" s="893">
        <v>8000</v>
      </c>
      <c r="G1811" s="893">
        <v>8000</v>
      </c>
      <c r="H1811" s="894">
        <f t="shared" si="28"/>
        <v>30.307622367025306</v>
      </c>
      <c r="I1811" s="892" t="s">
        <v>7549</v>
      </c>
      <c r="J1811" s="894">
        <v>30</v>
      </c>
      <c r="K1811" s="875"/>
    </row>
    <row r="1812" spans="1:11" ht="22.5" customHeight="1">
      <c r="A1812" s="890" t="s">
        <v>9450</v>
      </c>
      <c r="B1812" s="891" t="s">
        <v>9449</v>
      </c>
      <c r="C1812" s="892" t="s">
        <v>7492</v>
      </c>
      <c r="D1812" s="893">
        <v>26396</v>
      </c>
      <c r="E1812" s="893">
        <v>26396</v>
      </c>
      <c r="F1812" s="893">
        <v>8000</v>
      </c>
      <c r="G1812" s="893">
        <v>8000</v>
      </c>
      <c r="H1812" s="894">
        <f t="shared" si="28"/>
        <v>30.307622367025306</v>
      </c>
      <c r="I1812" s="892" t="s">
        <v>7549</v>
      </c>
      <c r="J1812" s="894">
        <v>30</v>
      </c>
      <c r="K1812" s="875"/>
    </row>
    <row r="1813" spans="1:11" ht="22.5" customHeight="1">
      <c r="A1813" s="890" t="s">
        <v>9451</v>
      </c>
      <c r="B1813" s="891" t="s">
        <v>9449</v>
      </c>
      <c r="C1813" s="892" t="s">
        <v>7492</v>
      </c>
      <c r="D1813" s="893">
        <v>26396</v>
      </c>
      <c r="E1813" s="893">
        <v>26396</v>
      </c>
      <c r="F1813" s="893">
        <v>8000</v>
      </c>
      <c r="G1813" s="893">
        <v>8000</v>
      </c>
      <c r="H1813" s="894">
        <f t="shared" si="28"/>
        <v>30.307622367025306</v>
      </c>
      <c r="I1813" s="892" t="s">
        <v>7549</v>
      </c>
      <c r="J1813" s="894">
        <v>30</v>
      </c>
      <c r="K1813" s="875"/>
    </row>
    <row r="1814" spans="1:11" ht="22.5" customHeight="1">
      <c r="A1814" s="890" t="s">
        <v>9452</v>
      </c>
      <c r="B1814" s="891" t="s">
        <v>7635</v>
      </c>
      <c r="C1814" s="892" t="s">
        <v>7492</v>
      </c>
      <c r="D1814" s="893">
        <v>158600</v>
      </c>
      <c r="E1814" s="893">
        <v>158600</v>
      </c>
      <c r="F1814" s="893">
        <v>49000</v>
      </c>
      <c r="G1814" s="893">
        <v>49000</v>
      </c>
      <c r="H1814" s="894">
        <f t="shared" si="28"/>
        <v>30.895334174022697</v>
      </c>
      <c r="I1814" s="892" t="s">
        <v>7549</v>
      </c>
      <c r="J1814" s="894">
        <v>30</v>
      </c>
      <c r="K1814" s="875"/>
    </row>
    <row r="1815" spans="1:11" ht="22.5" customHeight="1">
      <c r="A1815" s="890" t="s">
        <v>9453</v>
      </c>
      <c r="B1815" s="891" t="s">
        <v>7635</v>
      </c>
      <c r="C1815" s="892" t="s">
        <v>7492</v>
      </c>
      <c r="D1815" s="893">
        <v>44200</v>
      </c>
      <c r="E1815" s="893">
        <v>44200</v>
      </c>
      <c r="F1815" s="893">
        <v>13000</v>
      </c>
      <c r="G1815" s="893">
        <v>13000</v>
      </c>
      <c r="H1815" s="894">
        <f t="shared" si="28"/>
        <v>29.411764705882355</v>
      </c>
      <c r="I1815" s="892" t="s">
        <v>7549</v>
      </c>
      <c r="J1815" s="894">
        <v>30</v>
      </c>
      <c r="K1815" s="875"/>
    </row>
    <row r="1816" spans="1:11" ht="22.5" customHeight="1">
      <c r="A1816" s="890" t="s">
        <v>9454</v>
      </c>
      <c r="B1816" s="891" t="s">
        <v>7585</v>
      </c>
      <c r="C1816" s="892" t="s">
        <v>7492</v>
      </c>
      <c r="D1816" s="893">
        <v>13000</v>
      </c>
      <c r="E1816" s="893">
        <v>13000</v>
      </c>
      <c r="F1816" s="893">
        <v>4000</v>
      </c>
      <c r="G1816" s="893">
        <v>4000</v>
      </c>
      <c r="H1816" s="894">
        <f t="shared" si="28"/>
        <v>30.76923076923077</v>
      </c>
      <c r="I1816" s="892" t="s">
        <v>7549</v>
      </c>
      <c r="J1816" s="894">
        <v>30</v>
      </c>
      <c r="K1816" s="875"/>
    </row>
    <row r="1817" spans="1:11" ht="22.5" customHeight="1">
      <c r="A1817" s="890" t="s">
        <v>9455</v>
      </c>
      <c r="B1817" s="891" t="s">
        <v>7585</v>
      </c>
      <c r="C1817" s="892" t="s">
        <v>7492</v>
      </c>
      <c r="D1817" s="893">
        <v>13000</v>
      </c>
      <c r="E1817" s="893">
        <v>13000</v>
      </c>
      <c r="F1817" s="893">
        <v>4000</v>
      </c>
      <c r="G1817" s="893">
        <v>4000</v>
      </c>
      <c r="H1817" s="894">
        <f t="shared" si="28"/>
        <v>30.76923076923077</v>
      </c>
      <c r="I1817" s="892" t="s">
        <v>7549</v>
      </c>
      <c r="J1817" s="894">
        <v>30</v>
      </c>
      <c r="K1817" s="875"/>
    </row>
    <row r="1818" spans="1:11" ht="22.5" customHeight="1">
      <c r="A1818" s="890" t="s">
        <v>9456</v>
      </c>
      <c r="B1818" s="891" t="s">
        <v>7585</v>
      </c>
      <c r="C1818" s="892" t="s">
        <v>7492</v>
      </c>
      <c r="D1818" s="893">
        <v>13000</v>
      </c>
      <c r="E1818" s="893">
        <v>13000</v>
      </c>
      <c r="F1818" s="893">
        <v>4000</v>
      </c>
      <c r="G1818" s="893">
        <v>4000</v>
      </c>
      <c r="H1818" s="894">
        <f t="shared" si="28"/>
        <v>30.76923076923077</v>
      </c>
      <c r="I1818" s="892" t="s">
        <v>7549</v>
      </c>
      <c r="J1818" s="894">
        <v>30</v>
      </c>
      <c r="K1818" s="875"/>
    </row>
    <row r="1819" spans="1:11" ht="22.5" customHeight="1">
      <c r="A1819" s="890" t="s">
        <v>9457</v>
      </c>
      <c r="B1819" s="891" t="s">
        <v>7568</v>
      </c>
      <c r="C1819" s="892" t="s">
        <v>7492</v>
      </c>
      <c r="D1819" s="893">
        <v>106516</v>
      </c>
      <c r="E1819" s="893">
        <v>106516</v>
      </c>
      <c r="F1819" s="893">
        <v>106516</v>
      </c>
      <c r="G1819" s="893">
        <v>106516</v>
      </c>
      <c r="H1819" s="894">
        <f t="shared" si="28"/>
        <v>100</v>
      </c>
      <c r="I1819" s="892" t="s">
        <v>7549</v>
      </c>
      <c r="J1819" s="894">
        <v>40</v>
      </c>
      <c r="K1819" s="875"/>
    </row>
    <row r="1820" spans="1:11" ht="22.5" customHeight="1">
      <c r="A1820" s="890" t="s">
        <v>9458</v>
      </c>
      <c r="B1820" s="891" t="s">
        <v>7585</v>
      </c>
      <c r="C1820" s="892" t="s">
        <v>7492</v>
      </c>
      <c r="D1820" s="893">
        <v>13000</v>
      </c>
      <c r="E1820" s="893">
        <v>13000</v>
      </c>
      <c r="F1820" s="893">
        <v>4000</v>
      </c>
      <c r="G1820" s="893">
        <v>4000</v>
      </c>
      <c r="H1820" s="894">
        <f t="shared" si="28"/>
        <v>30.76923076923077</v>
      </c>
      <c r="I1820" s="892" t="s">
        <v>7549</v>
      </c>
      <c r="J1820" s="894">
        <v>30</v>
      </c>
      <c r="K1820" s="875"/>
    </row>
    <row r="1821" spans="1:11" ht="22.5" customHeight="1">
      <c r="A1821" s="890" t="s">
        <v>9459</v>
      </c>
      <c r="B1821" s="891" t="s">
        <v>8816</v>
      </c>
      <c r="C1821" s="892" t="s">
        <v>7492</v>
      </c>
      <c r="D1821" s="893">
        <v>26000</v>
      </c>
      <c r="E1821" s="893">
        <v>26000</v>
      </c>
      <c r="F1821" s="893">
        <v>7000</v>
      </c>
      <c r="G1821" s="893">
        <v>7000</v>
      </c>
      <c r="H1821" s="894">
        <f t="shared" si="28"/>
        <v>26.923076923076923</v>
      </c>
      <c r="I1821" s="892" t="s">
        <v>7549</v>
      </c>
      <c r="J1821" s="894">
        <v>30</v>
      </c>
      <c r="K1821" s="875"/>
    </row>
    <row r="1822" spans="1:11" ht="22.5" customHeight="1">
      <c r="A1822" s="890" t="s">
        <v>9460</v>
      </c>
      <c r="B1822" s="891" t="s">
        <v>7585</v>
      </c>
      <c r="C1822" s="892" t="s">
        <v>7492</v>
      </c>
      <c r="D1822" s="893">
        <v>13000</v>
      </c>
      <c r="E1822" s="893">
        <v>13000</v>
      </c>
      <c r="F1822" s="893">
        <v>4000</v>
      </c>
      <c r="G1822" s="893">
        <v>4000</v>
      </c>
      <c r="H1822" s="894">
        <f t="shared" si="28"/>
        <v>30.76923076923077</v>
      </c>
      <c r="I1822" s="892" t="s">
        <v>7549</v>
      </c>
      <c r="J1822" s="894">
        <v>30</v>
      </c>
      <c r="K1822" s="875"/>
    </row>
    <row r="1823" spans="1:11" ht="22.5" customHeight="1">
      <c r="A1823" s="890" t="s">
        <v>9461</v>
      </c>
      <c r="B1823" s="891" t="s">
        <v>8816</v>
      </c>
      <c r="C1823" s="892" t="s">
        <v>7492</v>
      </c>
      <c r="D1823" s="893">
        <v>26000</v>
      </c>
      <c r="E1823" s="893">
        <v>26000</v>
      </c>
      <c r="F1823" s="893">
        <v>7000</v>
      </c>
      <c r="G1823" s="893">
        <v>7000</v>
      </c>
      <c r="H1823" s="894">
        <f t="shared" si="28"/>
        <v>26.923076923076923</v>
      </c>
      <c r="I1823" s="892" t="s">
        <v>7549</v>
      </c>
      <c r="J1823" s="894">
        <v>30</v>
      </c>
      <c r="K1823" s="875"/>
    </row>
    <row r="1824" spans="1:11" ht="22.5" customHeight="1">
      <c r="A1824" s="890" t="s">
        <v>9462</v>
      </c>
      <c r="B1824" s="891" t="s">
        <v>7585</v>
      </c>
      <c r="C1824" s="892" t="s">
        <v>7492</v>
      </c>
      <c r="D1824" s="893">
        <v>13000</v>
      </c>
      <c r="E1824" s="893">
        <v>13000</v>
      </c>
      <c r="F1824" s="893">
        <v>4000</v>
      </c>
      <c r="G1824" s="893">
        <v>4000</v>
      </c>
      <c r="H1824" s="894">
        <f t="shared" si="28"/>
        <v>30.76923076923077</v>
      </c>
      <c r="I1824" s="892" t="s">
        <v>7549</v>
      </c>
      <c r="J1824" s="894">
        <v>30</v>
      </c>
      <c r="K1824" s="875"/>
    </row>
    <row r="1825" spans="1:11" ht="22.5" customHeight="1">
      <c r="A1825" s="890" t="s">
        <v>9463</v>
      </c>
      <c r="B1825" s="891" t="s">
        <v>8816</v>
      </c>
      <c r="C1825" s="892" t="s">
        <v>7492</v>
      </c>
      <c r="D1825" s="893">
        <v>26000</v>
      </c>
      <c r="E1825" s="893">
        <v>26000</v>
      </c>
      <c r="F1825" s="893">
        <v>7000</v>
      </c>
      <c r="G1825" s="893">
        <v>7000</v>
      </c>
      <c r="H1825" s="894">
        <f t="shared" si="28"/>
        <v>26.923076923076923</v>
      </c>
      <c r="I1825" s="892" t="s">
        <v>7549</v>
      </c>
      <c r="J1825" s="894">
        <v>30</v>
      </c>
      <c r="K1825" s="875"/>
    </row>
    <row r="1826" spans="1:11" ht="22.5" customHeight="1">
      <c r="A1826" s="890" t="s">
        <v>9464</v>
      </c>
      <c r="B1826" s="891" t="s">
        <v>8816</v>
      </c>
      <c r="C1826" s="892" t="s">
        <v>7492</v>
      </c>
      <c r="D1826" s="893">
        <v>26000</v>
      </c>
      <c r="E1826" s="893">
        <v>26000</v>
      </c>
      <c r="F1826" s="893">
        <v>7000</v>
      </c>
      <c r="G1826" s="893">
        <v>7000</v>
      </c>
      <c r="H1826" s="894">
        <f t="shared" si="28"/>
        <v>26.923076923076923</v>
      </c>
      <c r="I1826" s="892" t="s">
        <v>7549</v>
      </c>
      <c r="J1826" s="894">
        <v>0</v>
      </c>
      <c r="K1826" s="875"/>
    </row>
    <row r="1827" spans="1:11" ht="22.5" customHeight="1">
      <c r="A1827" s="890" t="s">
        <v>9465</v>
      </c>
      <c r="B1827" s="891" t="s">
        <v>8816</v>
      </c>
      <c r="C1827" s="892" t="s">
        <v>7492</v>
      </c>
      <c r="D1827" s="893">
        <v>26000</v>
      </c>
      <c r="E1827" s="893">
        <v>26000</v>
      </c>
      <c r="F1827" s="893">
        <v>7000</v>
      </c>
      <c r="G1827" s="893">
        <v>7000</v>
      </c>
      <c r="H1827" s="894">
        <f t="shared" si="28"/>
        <v>26.923076923076923</v>
      </c>
      <c r="I1827" s="892" t="s">
        <v>7549</v>
      </c>
      <c r="J1827" s="894">
        <v>30</v>
      </c>
      <c r="K1827" s="875"/>
    </row>
    <row r="1828" spans="1:11" ht="22.5" customHeight="1">
      <c r="A1828" s="890" t="s">
        <v>9466</v>
      </c>
      <c r="B1828" s="891" t="s">
        <v>9467</v>
      </c>
      <c r="C1828" s="892" t="s">
        <v>7492</v>
      </c>
      <c r="D1828" s="893">
        <v>26396</v>
      </c>
      <c r="E1828" s="893">
        <v>26396</v>
      </c>
      <c r="F1828" s="893">
        <v>8000</v>
      </c>
      <c r="G1828" s="893">
        <v>8000</v>
      </c>
      <c r="H1828" s="894">
        <f t="shared" si="28"/>
        <v>30.307622367025306</v>
      </c>
      <c r="I1828" s="892" t="s">
        <v>7549</v>
      </c>
      <c r="J1828" s="894">
        <v>30</v>
      </c>
      <c r="K1828" s="875"/>
    </row>
    <row r="1829" spans="1:11" ht="22.5" customHeight="1">
      <c r="A1829" s="890" t="s">
        <v>9468</v>
      </c>
      <c r="B1829" s="891" t="s">
        <v>9469</v>
      </c>
      <c r="C1829" s="892" t="s">
        <v>7492</v>
      </c>
      <c r="D1829" s="893">
        <v>26000</v>
      </c>
      <c r="E1829" s="893">
        <v>26000</v>
      </c>
      <c r="F1829" s="893">
        <v>7000</v>
      </c>
      <c r="G1829" s="893">
        <v>7000</v>
      </c>
      <c r="H1829" s="894">
        <f t="shared" si="28"/>
        <v>26.923076923076923</v>
      </c>
      <c r="I1829" s="892" t="s">
        <v>7549</v>
      </c>
      <c r="J1829" s="894">
        <v>30</v>
      </c>
      <c r="K1829" s="875"/>
    </row>
    <row r="1830" spans="1:11" ht="22.5" customHeight="1">
      <c r="A1830" s="890" t="s">
        <v>9470</v>
      </c>
      <c r="B1830" s="891" t="s">
        <v>9467</v>
      </c>
      <c r="C1830" s="892" t="s">
        <v>7492</v>
      </c>
      <c r="D1830" s="893">
        <v>131982</v>
      </c>
      <c r="E1830" s="893">
        <v>131982</v>
      </c>
      <c r="F1830" s="893">
        <v>40000</v>
      </c>
      <c r="G1830" s="893">
        <v>40000</v>
      </c>
      <c r="H1830" s="894">
        <f t="shared" si="28"/>
        <v>30.307163097998213</v>
      </c>
      <c r="I1830" s="892" t="s">
        <v>7549</v>
      </c>
      <c r="J1830" s="894">
        <v>30</v>
      </c>
      <c r="K1830" s="875"/>
    </row>
    <row r="1831" spans="1:11" ht="22.5" customHeight="1">
      <c r="A1831" s="890" t="s">
        <v>9471</v>
      </c>
      <c r="B1831" s="891" t="s">
        <v>7613</v>
      </c>
      <c r="C1831" s="892" t="s">
        <v>7492</v>
      </c>
      <c r="D1831" s="893">
        <v>26396</v>
      </c>
      <c r="E1831" s="893">
        <v>26396</v>
      </c>
      <c r="F1831" s="893">
        <v>8000</v>
      </c>
      <c r="G1831" s="893">
        <v>8000</v>
      </c>
      <c r="H1831" s="894">
        <f t="shared" si="28"/>
        <v>30.307622367025306</v>
      </c>
      <c r="I1831" s="892" t="s">
        <v>7549</v>
      </c>
      <c r="J1831" s="894">
        <v>30</v>
      </c>
      <c r="K1831" s="875"/>
    </row>
    <row r="1832" spans="1:11" ht="22.5" customHeight="1">
      <c r="A1832" s="890" t="s">
        <v>9472</v>
      </c>
      <c r="B1832" s="891" t="s">
        <v>7613</v>
      </c>
      <c r="C1832" s="892" t="s">
        <v>7492</v>
      </c>
      <c r="D1832" s="893">
        <v>26396</v>
      </c>
      <c r="E1832" s="893">
        <v>26396</v>
      </c>
      <c r="F1832" s="893">
        <v>8000</v>
      </c>
      <c r="G1832" s="893">
        <v>8000</v>
      </c>
      <c r="H1832" s="894">
        <f t="shared" si="28"/>
        <v>30.307622367025306</v>
      </c>
      <c r="I1832" s="892" t="s">
        <v>7549</v>
      </c>
      <c r="J1832" s="894">
        <v>30</v>
      </c>
      <c r="K1832" s="875"/>
    </row>
    <row r="1833" spans="1:11" ht="22.5" customHeight="1">
      <c r="A1833" s="890" t="s">
        <v>9473</v>
      </c>
      <c r="B1833" s="891" t="s">
        <v>9469</v>
      </c>
      <c r="C1833" s="892" t="s">
        <v>7492</v>
      </c>
      <c r="D1833" s="893">
        <v>26000</v>
      </c>
      <c r="E1833" s="893">
        <v>26000</v>
      </c>
      <c r="F1833" s="893">
        <v>7000</v>
      </c>
      <c r="G1833" s="893">
        <v>7000</v>
      </c>
      <c r="H1833" s="894">
        <f t="shared" si="28"/>
        <v>26.923076923076923</v>
      </c>
      <c r="I1833" s="892" t="s">
        <v>7549</v>
      </c>
      <c r="J1833" s="894">
        <v>30</v>
      </c>
      <c r="K1833" s="875"/>
    </row>
    <row r="1834" spans="1:11" ht="22.5" customHeight="1">
      <c r="A1834" s="890" t="s">
        <v>9474</v>
      </c>
      <c r="B1834" s="891" t="s">
        <v>8860</v>
      </c>
      <c r="C1834" s="892" t="s">
        <v>7492</v>
      </c>
      <c r="D1834" s="893">
        <v>13000</v>
      </c>
      <c r="E1834" s="893">
        <v>13000</v>
      </c>
      <c r="F1834" s="893">
        <v>4000</v>
      </c>
      <c r="G1834" s="893">
        <v>4000</v>
      </c>
      <c r="H1834" s="894">
        <f t="shared" si="28"/>
        <v>30.76923076923077</v>
      </c>
      <c r="I1834" s="892" t="s">
        <v>7549</v>
      </c>
      <c r="J1834" s="894">
        <v>30</v>
      </c>
      <c r="K1834" s="875"/>
    </row>
    <row r="1835" spans="1:11" ht="22.5" customHeight="1">
      <c r="A1835" s="890" t="s">
        <v>9475</v>
      </c>
      <c r="B1835" s="891" t="s">
        <v>9469</v>
      </c>
      <c r="C1835" s="892" t="s">
        <v>7492</v>
      </c>
      <c r="D1835" s="893">
        <v>26000</v>
      </c>
      <c r="E1835" s="893">
        <v>26000</v>
      </c>
      <c r="F1835" s="893">
        <v>7000</v>
      </c>
      <c r="G1835" s="893">
        <v>7000</v>
      </c>
      <c r="H1835" s="894">
        <f t="shared" si="28"/>
        <v>26.923076923076923</v>
      </c>
      <c r="I1835" s="892" t="s">
        <v>7549</v>
      </c>
      <c r="J1835" s="894">
        <v>30</v>
      </c>
      <c r="K1835" s="875"/>
    </row>
    <row r="1836" spans="1:11" ht="22.5" customHeight="1">
      <c r="A1836" s="890" t="s">
        <v>9476</v>
      </c>
      <c r="B1836" s="891" t="s">
        <v>9477</v>
      </c>
      <c r="C1836" s="892" t="s">
        <v>7492</v>
      </c>
      <c r="D1836" s="893">
        <v>13000</v>
      </c>
      <c r="E1836" s="893">
        <v>13000</v>
      </c>
      <c r="F1836" s="893">
        <v>4000</v>
      </c>
      <c r="G1836" s="893">
        <v>4000</v>
      </c>
      <c r="H1836" s="894">
        <f t="shared" si="28"/>
        <v>30.76923076923077</v>
      </c>
      <c r="I1836" s="892" t="s">
        <v>7549</v>
      </c>
      <c r="J1836" s="894">
        <v>30</v>
      </c>
      <c r="K1836" s="875"/>
    </row>
    <row r="1837" spans="1:11" ht="22.5" customHeight="1">
      <c r="A1837" s="890" t="s">
        <v>9478</v>
      </c>
      <c r="B1837" s="891" t="s">
        <v>7703</v>
      </c>
      <c r="C1837" s="892" t="s">
        <v>7492</v>
      </c>
      <c r="D1837" s="893">
        <v>13000</v>
      </c>
      <c r="E1837" s="893">
        <v>13000</v>
      </c>
      <c r="F1837" s="893">
        <v>4000</v>
      </c>
      <c r="G1837" s="893">
        <v>4000</v>
      </c>
      <c r="H1837" s="894">
        <f t="shared" si="28"/>
        <v>30.76923076923077</v>
      </c>
      <c r="I1837" s="892" t="s">
        <v>7549</v>
      </c>
      <c r="J1837" s="894">
        <v>30</v>
      </c>
      <c r="K1837" s="875"/>
    </row>
    <row r="1838" spans="1:11" ht="22.5" customHeight="1">
      <c r="A1838" s="890" t="s">
        <v>9479</v>
      </c>
      <c r="B1838" s="891" t="s">
        <v>9469</v>
      </c>
      <c r="C1838" s="892" t="s">
        <v>7492</v>
      </c>
      <c r="D1838" s="893">
        <v>18200</v>
      </c>
      <c r="E1838" s="893">
        <v>18200</v>
      </c>
      <c r="F1838" s="893">
        <v>5000</v>
      </c>
      <c r="G1838" s="893">
        <v>5000</v>
      </c>
      <c r="H1838" s="894">
        <f t="shared" si="28"/>
        <v>27.472527472527474</v>
      </c>
      <c r="I1838" s="892" t="s">
        <v>7549</v>
      </c>
      <c r="J1838" s="894">
        <v>30</v>
      </c>
      <c r="K1838" s="875"/>
    </row>
    <row r="1839" spans="1:11" ht="22.5" customHeight="1">
      <c r="A1839" s="890" t="s">
        <v>9480</v>
      </c>
      <c r="B1839" s="891" t="s">
        <v>7703</v>
      </c>
      <c r="C1839" s="892" t="s">
        <v>7492</v>
      </c>
      <c r="D1839" s="893">
        <v>26000</v>
      </c>
      <c r="E1839" s="893">
        <v>26000</v>
      </c>
      <c r="F1839" s="893">
        <v>8000</v>
      </c>
      <c r="G1839" s="893">
        <v>8000</v>
      </c>
      <c r="H1839" s="894">
        <f t="shared" si="28"/>
        <v>30.76923076923077</v>
      </c>
      <c r="I1839" s="892" t="s">
        <v>7549</v>
      </c>
      <c r="J1839" s="894">
        <v>30</v>
      </c>
      <c r="K1839" s="875"/>
    </row>
    <row r="1840" spans="1:11" ht="22.5" customHeight="1">
      <c r="A1840" s="890" t="s">
        <v>9481</v>
      </c>
      <c r="B1840" s="891" t="s">
        <v>9469</v>
      </c>
      <c r="C1840" s="892" t="s">
        <v>7492</v>
      </c>
      <c r="D1840" s="893">
        <v>18200</v>
      </c>
      <c r="E1840" s="893">
        <v>18200</v>
      </c>
      <c r="F1840" s="893">
        <v>5000</v>
      </c>
      <c r="G1840" s="893">
        <v>5000</v>
      </c>
      <c r="H1840" s="894">
        <f t="shared" si="28"/>
        <v>27.472527472527474</v>
      </c>
      <c r="I1840" s="892" t="s">
        <v>7549</v>
      </c>
      <c r="J1840" s="894">
        <v>30</v>
      </c>
      <c r="K1840" s="875"/>
    </row>
    <row r="1841" spans="1:11" ht="33.75" customHeight="1">
      <c r="A1841" s="890" t="s">
        <v>9482</v>
      </c>
      <c r="B1841" s="891" t="s">
        <v>7703</v>
      </c>
      <c r="C1841" s="892" t="s">
        <v>7492</v>
      </c>
      <c r="D1841" s="893">
        <v>26000</v>
      </c>
      <c r="E1841" s="893">
        <v>26000</v>
      </c>
      <c r="F1841" s="893">
        <v>8000</v>
      </c>
      <c r="G1841" s="893">
        <v>8000</v>
      </c>
      <c r="H1841" s="894">
        <f t="shared" si="28"/>
        <v>30.76923076923077</v>
      </c>
      <c r="I1841" s="892" t="s">
        <v>7549</v>
      </c>
      <c r="J1841" s="894">
        <v>30</v>
      </c>
      <c r="K1841" s="875"/>
    </row>
    <row r="1842" spans="1:11" ht="22.5" customHeight="1">
      <c r="A1842" s="890" t="s">
        <v>9483</v>
      </c>
      <c r="B1842" s="891" t="s">
        <v>7703</v>
      </c>
      <c r="C1842" s="892" t="s">
        <v>7492</v>
      </c>
      <c r="D1842" s="893">
        <v>39000</v>
      </c>
      <c r="E1842" s="893">
        <v>39000</v>
      </c>
      <c r="F1842" s="893">
        <v>12000</v>
      </c>
      <c r="G1842" s="893">
        <v>12000</v>
      </c>
      <c r="H1842" s="894">
        <f t="shared" si="28"/>
        <v>30.76923076923077</v>
      </c>
      <c r="I1842" s="892" t="s">
        <v>7549</v>
      </c>
      <c r="J1842" s="894">
        <v>30</v>
      </c>
      <c r="K1842" s="875"/>
    </row>
    <row r="1843" spans="1:11" ht="22.5" customHeight="1">
      <c r="A1843" s="890" t="s">
        <v>9484</v>
      </c>
      <c r="B1843" s="891" t="s">
        <v>7703</v>
      </c>
      <c r="C1843" s="892" t="s">
        <v>7492</v>
      </c>
      <c r="D1843" s="893">
        <v>39000</v>
      </c>
      <c r="E1843" s="893">
        <v>39000</v>
      </c>
      <c r="F1843" s="893">
        <v>12000</v>
      </c>
      <c r="G1843" s="893">
        <v>12000</v>
      </c>
      <c r="H1843" s="894">
        <f t="shared" si="28"/>
        <v>30.76923076923077</v>
      </c>
      <c r="I1843" s="892" t="s">
        <v>7549</v>
      </c>
      <c r="J1843" s="894">
        <v>30</v>
      </c>
      <c r="K1843" s="875"/>
    </row>
    <row r="1844" spans="1:11" ht="22.5" customHeight="1">
      <c r="A1844" s="890" t="s">
        <v>9485</v>
      </c>
      <c r="B1844" s="891" t="s">
        <v>7529</v>
      </c>
      <c r="C1844" s="892" t="s">
        <v>7492</v>
      </c>
      <c r="D1844" s="893">
        <v>52000</v>
      </c>
      <c r="E1844" s="893">
        <v>52000</v>
      </c>
      <c r="F1844" s="893">
        <v>15000</v>
      </c>
      <c r="G1844" s="893">
        <v>15000</v>
      </c>
      <c r="H1844" s="894">
        <f t="shared" si="28"/>
        <v>28.846153846153843</v>
      </c>
      <c r="I1844" s="892" t="s">
        <v>7549</v>
      </c>
      <c r="J1844" s="894">
        <v>30</v>
      </c>
      <c r="K1844" s="875"/>
    </row>
    <row r="1845" spans="1:11" ht="22.5" customHeight="1">
      <c r="A1845" s="890" t="s">
        <v>9486</v>
      </c>
      <c r="B1845" s="891" t="s">
        <v>7703</v>
      </c>
      <c r="C1845" s="892" t="s">
        <v>7492</v>
      </c>
      <c r="D1845" s="893">
        <v>39000</v>
      </c>
      <c r="E1845" s="893">
        <v>39000</v>
      </c>
      <c r="F1845" s="893">
        <v>12000</v>
      </c>
      <c r="G1845" s="893">
        <v>12000</v>
      </c>
      <c r="H1845" s="894">
        <f t="shared" si="28"/>
        <v>30.76923076923077</v>
      </c>
      <c r="I1845" s="892" t="s">
        <v>7549</v>
      </c>
      <c r="J1845" s="894">
        <v>30</v>
      </c>
      <c r="K1845" s="875"/>
    </row>
    <row r="1846" spans="1:11" ht="22.5" customHeight="1">
      <c r="A1846" s="890" t="s">
        <v>9487</v>
      </c>
      <c r="B1846" s="891" t="s">
        <v>7529</v>
      </c>
      <c r="C1846" s="892" t="s">
        <v>7492</v>
      </c>
      <c r="D1846" s="893">
        <v>52000</v>
      </c>
      <c r="E1846" s="893">
        <v>52000</v>
      </c>
      <c r="F1846" s="893">
        <v>15000</v>
      </c>
      <c r="G1846" s="893">
        <v>15000</v>
      </c>
      <c r="H1846" s="894">
        <f t="shared" si="28"/>
        <v>28.846153846153843</v>
      </c>
      <c r="I1846" s="892" t="s">
        <v>7549</v>
      </c>
      <c r="J1846" s="894">
        <v>30</v>
      </c>
      <c r="K1846" s="875"/>
    </row>
    <row r="1847" spans="1:11" ht="22.5" customHeight="1">
      <c r="A1847" s="890" t="s">
        <v>9488</v>
      </c>
      <c r="B1847" s="891" t="s">
        <v>7703</v>
      </c>
      <c r="C1847" s="892" t="s">
        <v>7492</v>
      </c>
      <c r="D1847" s="893">
        <v>104000</v>
      </c>
      <c r="E1847" s="893">
        <v>104000</v>
      </c>
      <c r="F1847" s="893">
        <v>32000</v>
      </c>
      <c r="G1847" s="893">
        <v>32000</v>
      </c>
      <c r="H1847" s="894">
        <f t="shared" si="28"/>
        <v>30.76923076923077</v>
      </c>
      <c r="I1847" s="892" t="s">
        <v>7549</v>
      </c>
      <c r="J1847" s="894">
        <v>30</v>
      </c>
      <c r="K1847" s="875"/>
    </row>
    <row r="1848" spans="1:11" ht="22.5" customHeight="1">
      <c r="A1848" s="890" t="s">
        <v>9489</v>
      </c>
      <c r="B1848" s="891" t="s">
        <v>7529</v>
      </c>
      <c r="C1848" s="892" t="s">
        <v>7492</v>
      </c>
      <c r="D1848" s="893">
        <v>52000</v>
      </c>
      <c r="E1848" s="893">
        <v>52000</v>
      </c>
      <c r="F1848" s="893">
        <v>15000</v>
      </c>
      <c r="G1848" s="893">
        <v>15000</v>
      </c>
      <c r="H1848" s="894">
        <f t="shared" si="28"/>
        <v>28.846153846153843</v>
      </c>
      <c r="I1848" s="892" t="s">
        <v>7549</v>
      </c>
      <c r="J1848" s="894">
        <v>30</v>
      </c>
      <c r="K1848" s="875"/>
    </row>
    <row r="1849" spans="1:11" ht="22.5" customHeight="1">
      <c r="A1849" s="890" t="s">
        <v>9490</v>
      </c>
      <c r="B1849" s="891" t="s">
        <v>8896</v>
      </c>
      <c r="C1849" s="892" t="s">
        <v>7492</v>
      </c>
      <c r="D1849" s="893">
        <v>13000</v>
      </c>
      <c r="E1849" s="893">
        <v>13000</v>
      </c>
      <c r="F1849" s="893">
        <v>4000</v>
      </c>
      <c r="G1849" s="893">
        <v>4000</v>
      </c>
      <c r="H1849" s="894">
        <f t="shared" si="28"/>
        <v>30.76923076923077</v>
      </c>
      <c r="I1849" s="892" t="s">
        <v>7549</v>
      </c>
      <c r="J1849" s="894">
        <v>30</v>
      </c>
      <c r="K1849" s="875"/>
    </row>
    <row r="1850" spans="1:11" ht="22.5" customHeight="1">
      <c r="A1850" s="890" t="s">
        <v>9491</v>
      </c>
      <c r="B1850" s="891" t="s">
        <v>7529</v>
      </c>
      <c r="C1850" s="892" t="s">
        <v>7492</v>
      </c>
      <c r="D1850" s="893">
        <v>52000</v>
      </c>
      <c r="E1850" s="893">
        <v>52000</v>
      </c>
      <c r="F1850" s="893">
        <v>15000</v>
      </c>
      <c r="G1850" s="893">
        <v>15000</v>
      </c>
      <c r="H1850" s="894">
        <f t="shared" si="28"/>
        <v>28.846153846153843</v>
      </c>
      <c r="I1850" s="892" t="s">
        <v>7549</v>
      </c>
      <c r="J1850" s="894">
        <v>30</v>
      </c>
      <c r="K1850" s="875"/>
    </row>
    <row r="1851" spans="1:11" ht="45" customHeight="1">
      <c r="A1851" s="890" t="s">
        <v>9492</v>
      </c>
      <c r="B1851" s="891" t="s">
        <v>7707</v>
      </c>
      <c r="C1851" s="892" t="s">
        <v>7492</v>
      </c>
      <c r="D1851" s="893">
        <v>65000</v>
      </c>
      <c r="E1851" s="893">
        <v>65000</v>
      </c>
      <c r="F1851" s="893">
        <v>20000</v>
      </c>
      <c r="G1851" s="893">
        <v>20000</v>
      </c>
      <c r="H1851" s="894">
        <f t="shared" si="28"/>
        <v>30.76923076923077</v>
      </c>
      <c r="I1851" s="892" t="s">
        <v>7549</v>
      </c>
      <c r="J1851" s="894">
        <v>30</v>
      </c>
      <c r="K1851" s="875"/>
    </row>
    <row r="1852" spans="1:11" ht="33.75" customHeight="1">
      <c r="A1852" s="890" t="s">
        <v>9493</v>
      </c>
      <c r="B1852" s="891" t="s">
        <v>9494</v>
      </c>
      <c r="C1852" s="892" t="s">
        <v>7492</v>
      </c>
      <c r="D1852" s="893">
        <v>78000</v>
      </c>
      <c r="E1852" s="893">
        <v>78000</v>
      </c>
      <c r="F1852" s="893">
        <v>30000</v>
      </c>
      <c r="G1852" s="893">
        <v>30000</v>
      </c>
      <c r="H1852" s="894">
        <f t="shared" si="28"/>
        <v>38.461538461538467</v>
      </c>
      <c r="I1852" s="892" t="s">
        <v>7549</v>
      </c>
      <c r="J1852" s="894">
        <v>30</v>
      </c>
      <c r="K1852" s="875"/>
    </row>
    <row r="1853" spans="1:11" ht="22.5" customHeight="1">
      <c r="A1853" s="890" t="s">
        <v>9495</v>
      </c>
      <c r="B1853" s="891" t="s">
        <v>7733</v>
      </c>
      <c r="C1853" s="892" t="s">
        <v>7492</v>
      </c>
      <c r="D1853" s="893">
        <v>13000</v>
      </c>
      <c r="E1853" s="893">
        <v>13000</v>
      </c>
      <c r="F1853" s="893">
        <v>4000</v>
      </c>
      <c r="G1853" s="893">
        <v>4000</v>
      </c>
      <c r="H1853" s="894">
        <f t="shared" si="28"/>
        <v>30.76923076923077</v>
      </c>
      <c r="I1853" s="892" t="s">
        <v>7549</v>
      </c>
      <c r="J1853" s="894">
        <v>30</v>
      </c>
      <c r="K1853" s="875"/>
    </row>
    <row r="1854" spans="1:11" ht="22.5" customHeight="1">
      <c r="A1854" s="890" t="s">
        <v>9496</v>
      </c>
      <c r="B1854" s="891" t="s">
        <v>7733</v>
      </c>
      <c r="C1854" s="892" t="s">
        <v>7492</v>
      </c>
      <c r="D1854" s="893">
        <v>13000</v>
      </c>
      <c r="E1854" s="893">
        <v>13000</v>
      </c>
      <c r="F1854" s="893">
        <v>4000</v>
      </c>
      <c r="G1854" s="893">
        <v>4000</v>
      </c>
      <c r="H1854" s="894">
        <f t="shared" si="28"/>
        <v>30.76923076923077</v>
      </c>
      <c r="I1854" s="892" t="s">
        <v>7549</v>
      </c>
      <c r="J1854" s="894">
        <v>30</v>
      </c>
      <c r="K1854" s="875"/>
    </row>
    <row r="1855" spans="1:11" ht="33.75" customHeight="1">
      <c r="A1855" s="890" t="s">
        <v>9497</v>
      </c>
      <c r="B1855" s="891" t="s">
        <v>9494</v>
      </c>
      <c r="C1855" s="892" t="s">
        <v>7492</v>
      </c>
      <c r="D1855" s="893">
        <v>78000</v>
      </c>
      <c r="E1855" s="893">
        <v>78000</v>
      </c>
      <c r="F1855" s="893">
        <v>30000</v>
      </c>
      <c r="G1855" s="893">
        <v>30000</v>
      </c>
      <c r="H1855" s="894">
        <f t="shared" si="28"/>
        <v>38.461538461538467</v>
      </c>
      <c r="I1855" s="892" t="s">
        <v>7549</v>
      </c>
      <c r="J1855" s="894">
        <v>30</v>
      </c>
      <c r="K1855" s="875"/>
    </row>
    <row r="1856" spans="1:11" ht="22.5" customHeight="1">
      <c r="A1856" s="890" t="s">
        <v>9498</v>
      </c>
      <c r="B1856" s="891" t="s">
        <v>9326</v>
      </c>
      <c r="C1856" s="892" t="s">
        <v>7492</v>
      </c>
      <c r="D1856" s="893">
        <v>52000</v>
      </c>
      <c r="E1856" s="893">
        <v>52000</v>
      </c>
      <c r="F1856" s="893">
        <v>15000</v>
      </c>
      <c r="G1856" s="893">
        <v>15000</v>
      </c>
      <c r="H1856" s="894">
        <f t="shared" si="28"/>
        <v>28.846153846153843</v>
      </c>
      <c r="I1856" s="892" t="s">
        <v>7549</v>
      </c>
      <c r="J1856" s="894">
        <v>30</v>
      </c>
      <c r="K1856" s="875"/>
    </row>
    <row r="1857" spans="1:11" ht="22.5" customHeight="1">
      <c r="A1857" s="890" t="s">
        <v>9499</v>
      </c>
      <c r="B1857" s="891" t="s">
        <v>9500</v>
      </c>
      <c r="C1857" s="892" t="s">
        <v>7492</v>
      </c>
      <c r="D1857" s="893">
        <v>65000</v>
      </c>
      <c r="E1857" s="893">
        <v>65000</v>
      </c>
      <c r="F1857" s="893">
        <v>15000</v>
      </c>
      <c r="G1857" s="893">
        <v>15000</v>
      </c>
      <c r="H1857" s="894">
        <f t="shared" si="28"/>
        <v>23.076923076923077</v>
      </c>
      <c r="I1857" s="892" t="s">
        <v>7549</v>
      </c>
      <c r="J1857" s="894">
        <v>30</v>
      </c>
      <c r="K1857" s="875"/>
    </row>
    <row r="1858" spans="1:11" ht="22.5" customHeight="1">
      <c r="A1858" s="890" t="s">
        <v>9501</v>
      </c>
      <c r="B1858" s="891" t="s">
        <v>9502</v>
      </c>
      <c r="C1858" s="892" t="s">
        <v>7492</v>
      </c>
      <c r="D1858" s="893">
        <v>65000</v>
      </c>
      <c r="E1858" s="893">
        <v>65000</v>
      </c>
      <c r="F1858" s="893">
        <v>15000</v>
      </c>
      <c r="G1858" s="893">
        <v>15000</v>
      </c>
      <c r="H1858" s="894">
        <f t="shared" si="28"/>
        <v>23.076923076923077</v>
      </c>
      <c r="I1858" s="892" t="s">
        <v>7549</v>
      </c>
      <c r="J1858" s="894">
        <v>30</v>
      </c>
      <c r="K1858" s="875"/>
    </row>
    <row r="1859" spans="1:11" ht="22.5" customHeight="1">
      <c r="A1859" s="890" t="s">
        <v>9503</v>
      </c>
      <c r="B1859" s="891" t="s">
        <v>9504</v>
      </c>
      <c r="C1859" s="892" t="s">
        <v>7492</v>
      </c>
      <c r="D1859" s="893">
        <v>26000</v>
      </c>
      <c r="E1859" s="893">
        <v>26000</v>
      </c>
      <c r="F1859" s="893">
        <v>7000</v>
      </c>
      <c r="G1859" s="893">
        <v>7000</v>
      </c>
      <c r="H1859" s="894">
        <f t="shared" si="28"/>
        <v>26.923076923076923</v>
      </c>
      <c r="I1859" s="892" t="s">
        <v>7549</v>
      </c>
      <c r="J1859" s="894">
        <v>30</v>
      </c>
      <c r="K1859" s="875"/>
    </row>
    <row r="1860" spans="1:11" ht="22.5" customHeight="1">
      <c r="A1860" s="890" t="s">
        <v>9505</v>
      </c>
      <c r="B1860" s="891" t="s">
        <v>9504</v>
      </c>
      <c r="C1860" s="892" t="s">
        <v>7492</v>
      </c>
      <c r="D1860" s="893">
        <v>26000</v>
      </c>
      <c r="E1860" s="893">
        <v>26000</v>
      </c>
      <c r="F1860" s="893">
        <v>7000</v>
      </c>
      <c r="G1860" s="893">
        <v>7000</v>
      </c>
      <c r="H1860" s="894">
        <f t="shared" ref="H1860:H1923" si="29">IF(ISERROR(F1860/E1860),0,((F1860/E1860)*100))</f>
        <v>26.923076923076923</v>
      </c>
      <c r="I1860" s="892" t="s">
        <v>7549</v>
      </c>
      <c r="J1860" s="894">
        <v>30</v>
      </c>
      <c r="K1860" s="875"/>
    </row>
    <row r="1861" spans="1:11" ht="22.5" customHeight="1">
      <c r="A1861" s="890" t="s">
        <v>9506</v>
      </c>
      <c r="B1861" s="891" t="s">
        <v>9504</v>
      </c>
      <c r="C1861" s="892" t="s">
        <v>7492</v>
      </c>
      <c r="D1861" s="893">
        <v>26000</v>
      </c>
      <c r="E1861" s="893">
        <v>26000</v>
      </c>
      <c r="F1861" s="893">
        <v>8000</v>
      </c>
      <c r="G1861" s="893">
        <v>8000</v>
      </c>
      <c r="H1861" s="894">
        <f t="shared" si="29"/>
        <v>30.76923076923077</v>
      </c>
      <c r="I1861" s="892" t="s">
        <v>7549</v>
      </c>
      <c r="J1861" s="894">
        <v>30</v>
      </c>
      <c r="K1861" s="875"/>
    </row>
    <row r="1862" spans="1:11" ht="22.5" customHeight="1">
      <c r="A1862" s="890" t="s">
        <v>9507</v>
      </c>
      <c r="B1862" s="891" t="s">
        <v>9504</v>
      </c>
      <c r="C1862" s="892" t="s">
        <v>7492</v>
      </c>
      <c r="D1862" s="893">
        <v>26000</v>
      </c>
      <c r="E1862" s="893">
        <v>26000</v>
      </c>
      <c r="F1862" s="893">
        <v>8000</v>
      </c>
      <c r="G1862" s="893">
        <v>8000</v>
      </c>
      <c r="H1862" s="894">
        <f t="shared" si="29"/>
        <v>30.76923076923077</v>
      </c>
      <c r="I1862" s="892" t="s">
        <v>7549</v>
      </c>
      <c r="J1862" s="894">
        <v>30</v>
      </c>
      <c r="K1862" s="875"/>
    </row>
    <row r="1863" spans="1:11" ht="22.5" customHeight="1">
      <c r="A1863" s="890" t="s">
        <v>9508</v>
      </c>
      <c r="B1863" s="891" t="s">
        <v>9504</v>
      </c>
      <c r="C1863" s="892" t="s">
        <v>7492</v>
      </c>
      <c r="D1863" s="893">
        <v>26000</v>
      </c>
      <c r="E1863" s="893">
        <v>26000</v>
      </c>
      <c r="F1863" s="893">
        <v>8000</v>
      </c>
      <c r="G1863" s="893">
        <v>8000</v>
      </c>
      <c r="H1863" s="894">
        <f t="shared" si="29"/>
        <v>30.76923076923077</v>
      </c>
      <c r="I1863" s="892" t="s">
        <v>7549</v>
      </c>
      <c r="J1863" s="894">
        <v>30</v>
      </c>
      <c r="K1863" s="875"/>
    </row>
    <row r="1864" spans="1:11" ht="22.5" customHeight="1">
      <c r="A1864" s="890" t="s">
        <v>9509</v>
      </c>
      <c r="B1864" s="891" t="s">
        <v>9504</v>
      </c>
      <c r="C1864" s="892" t="s">
        <v>7492</v>
      </c>
      <c r="D1864" s="893">
        <v>26000</v>
      </c>
      <c r="E1864" s="893">
        <v>26000</v>
      </c>
      <c r="F1864" s="893">
        <v>8000</v>
      </c>
      <c r="G1864" s="893">
        <v>8000</v>
      </c>
      <c r="H1864" s="894">
        <f t="shared" si="29"/>
        <v>30.76923076923077</v>
      </c>
      <c r="I1864" s="892" t="s">
        <v>7549</v>
      </c>
      <c r="J1864" s="894">
        <v>30</v>
      </c>
      <c r="K1864" s="875"/>
    </row>
    <row r="1865" spans="1:11" ht="22.5" customHeight="1">
      <c r="A1865" s="890" t="s">
        <v>9510</v>
      </c>
      <c r="B1865" s="891" t="s">
        <v>9504</v>
      </c>
      <c r="C1865" s="892" t="s">
        <v>7492</v>
      </c>
      <c r="D1865" s="893">
        <v>26000</v>
      </c>
      <c r="E1865" s="893">
        <v>26000</v>
      </c>
      <c r="F1865" s="893">
        <v>8000</v>
      </c>
      <c r="G1865" s="893">
        <v>8000</v>
      </c>
      <c r="H1865" s="894">
        <f t="shared" si="29"/>
        <v>30.76923076923077</v>
      </c>
      <c r="I1865" s="892" t="s">
        <v>7549</v>
      </c>
      <c r="J1865" s="894">
        <v>30</v>
      </c>
      <c r="K1865" s="875"/>
    </row>
    <row r="1866" spans="1:11" ht="22.5" customHeight="1">
      <c r="A1866" s="890" t="s">
        <v>9511</v>
      </c>
      <c r="B1866" s="891" t="s">
        <v>9504</v>
      </c>
      <c r="C1866" s="892" t="s">
        <v>7492</v>
      </c>
      <c r="D1866" s="893">
        <v>26000</v>
      </c>
      <c r="E1866" s="893">
        <v>26000</v>
      </c>
      <c r="F1866" s="893">
        <v>8000</v>
      </c>
      <c r="G1866" s="893">
        <v>8000</v>
      </c>
      <c r="H1866" s="894">
        <f t="shared" si="29"/>
        <v>30.76923076923077</v>
      </c>
      <c r="I1866" s="892" t="s">
        <v>7549</v>
      </c>
      <c r="J1866" s="894">
        <v>30</v>
      </c>
      <c r="K1866" s="875"/>
    </row>
    <row r="1867" spans="1:11" ht="22.5" customHeight="1">
      <c r="A1867" s="890" t="s">
        <v>9512</v>
      </c>
      <c r="B1867" s="891" t="s">
        <v>9504</v>
      </c>
      <c r="C1867" s="892" t="s">
        <v>7492</v>
      </c>
      <c r="D1867" s="893">
        <v>26000</v>
      </c>
      <c r="E1867" s="893">
        <v>26000</v>
      </c>
      <c r="F1867" s="893">
        <v>8000</v>
      </c>
      <c r="G1867" s="893">
        <v>8000</v>
      </c>
      <c r="H1867" s="894">
        <f t="shared" si="29"/>
        <v>30.76923076923077</v>
      </c>
      <c r="I1867" s="892" t="s">
        <v>7549</v>
      </c>
      <c r="J1867" s="894">
        <v>30</v>
      </c>
      <c r="K1867" s="875"/>
    </row>
    <row r="1868" spans="1:11" ht="22.5" customHeight="1">
      <c r="A1868" s="890" t="s">
        <v>9513</v>
      </c>
      <c r="B1868" s="891" t="s">
        <v>9504</v>
      </c>
      <c r="C1868" s="892" t="s">
        <v>7492</v>
      </c>
      <c r="D1868" s="893">
        <v>26000</v>
      </c>
      <c r="E1868" s="893">
        <v>26000</v>
      </c>
      <c r="F1868" s="893">
        <v>8000</v>
      </c>
      <c r="G1868" s="893">
        <v>8000</v>
      </c>
      <c r="H1868" s="894">
        <f t="shared" si="29"/>
        <v>30.76923076923077</v>
      </c>
      <c r="I1868" s="892" t="s">
        <v>7549</v>
      </c>
      <c r="J1868" s="894">
        <v>30</v>
      </c>
      <c r="K1868" s="875"/>
    </row>
    <row r="1869" spans="1:11" ht="22.5" customHeight="1">
      <c r="A1869" s="890" t="s">
        <v>9514</v>
      </c>
      <c r="B1869" s="891" t="s">
        <v>9515</v>
      </c>
      <c r="C1869" s="892" t="s">
        <v>7492</v>
      </c>
      <c r="D1869" s="893">
        <v>65000</v>
      </c>
      <c r="E1869" s="893">
        <v>65000</v>
      </c>
      <c r="F1869" s="893">
        <v>30000</v>
      </c>
      <c r="G1869" s="893">
        <v>3000</v>
      </c>
      <c r="H1869" s="894">
        <f t="shared" si="29"/>
        <v>46.153846153846153</v>
      </c>
      <c r="I1869" s="892" t="s">
        <v>7549</v>
      </c>
      <c r="J1869" s="894">
        <v>30</v>
      </c>
      <c r="K1869" s="875"/>
    </row>
    <row r="1870" spans="1:11" ht="22.5" customHeight="1">
      <c r="A1870" s="890" t="s">
        <v>9516</v>
      </c>
      <c r="B1870" s="891" t="s">
        <v>9333</v>
      </c>
      <c r="C1870" s="892" t="s">
        <v>7492</v>
      </c>
      <c r="D1870" s="893">
        <v>78000</v>
      </c>
      <c r="E1870" s="893">
        <v>78000</v>
      </c>
      <c r="F1870" s="893">
        <v>78000</v>
      </c>
      <c r="G1870" s="893">
        <v>78000</v>
      </c>
      <c r="H1870" s="894">
        <f t="shared" si="29"/>
        <v>100</v>
      </c>
      <c r="I1870" s="892" t="s">
        <v>7549</v>
      </c>
      <c r="J1870" s="894">
        <v>100</v>
      </c>
      <c r="K1870" s="875"/>
    </row>
    <row r="1871" spans="1:11" ht="22.5" customHeight="1">
      <c r="A1871" s="890" t="s">
        <v>9517</v>
      </c>
      <c r="B1871" s="891" t="s">
        <v>7622</v>
      </c>
      <c r="C1871" s="892" t="s">
        <v>7492</v>
      </c>
      <c r="D1871" s="893">
        <v>234000</v>
      </c>
      <c r="E1871" s="893">
        <v>234000</v>
      </c>
      <c r="F1871" s="893">
        <v>60000</v>
      </c>
      <c r="G1871" s="893">
        <v>60000</v>
      </c>
      <c r="H1871" s="894">
        <f t="shared" si="29"/>
        <v>25.641025641025639</v>
      </c>
      <c r="I1871" s="892" t="s">
        <v>7549</v>
      </c>
      <c r="J1871" s="894">
        <v>30</v>
      </c>
      <c r="K1871" s="875"/>
    </row>
    <row r="1872" spans="1:11" ht="22.5" customHeight="1">
      <c r="A1872" s="890" t="s">
        <v>9518</v>
      </c>
      <c r="B1872" s="891" t="s">
        <v>7622</v>
      </c>
      <c r="C1872" s="892" t="s">
        <v>7492</v>
      </c>
      <c r="D1872" s="893">
        <v>39000</v>
      </c>
      <c r="E1872" s="893">
        <v>39000</v>
      </c>
      <c r="F1872" s="893">
        <v>39000</v>
      </c>
      <c r="G1872" s="893">
        <v>39000</v>
      </c>
      <c r="H1872" s="894">
        <f t="shared" si="29"/>
        <v>100</v>
      </c>
      <c r="I1872" s="892" t="s">
        <v>7549</v>
      </c>
      <c r="J1872" s="894">
        <v>30</v>
      </c>
      <c r="K1872" s="875"/>
    </row>
    <row r="1873" spans="1:11" ht="22.5" customHeight="1">
      <c r="A1873" s="890" t="s">
        <v>9519</v>
      </c>
      <c r="B1873" s="891" t="s">
        <v>7622</v>
      </c>
      <c r="C1873" s="892" t="s">
        <v>7492</v>
      </c>
      <c r="D1873" s="893">
        <v>65000</v>
      </c>
      <c r="E1873" s="893">
        <v>65000</v>
      </c>
      <c r="F1873" s="893">
        <v>65000</v>
      </c>
      <c r="G1873" s="893">
        <v>65000</v>
      </c>
      <c r="H1873" s="894">
        <f t="shared" si="29"/>
        <v>100</v>
      </c>
      <c r="I1873" s="892" t="s">
        <v>7549</v>
      </c>
      <c r="J1873" s="894">
        <v>30</v>
      </c>
      <c r="K1873" s="875"/>
    </row>
    <row r="1874" spans="1:11" ht="33.75" customHeight="1">
      <c r="A1874" s="890" t="s">
        <v>9520</v>
      </c>
      <c r="B1874" s="891" t="s">
        <v>7795</v>
      </c>
      <c r="C1874" s="892" t="s">
        <v>7492</v>
      </c>
      <c r="D1874" s="893">
        <v>247300</v>
      </c>
      <c r="E1874" s="893">
        <v>247300</v>
      </c>
      <c r="F1874" s="893">
        <v>75000</v>
      </c>
      <c r="G1874" s="893">
        <v>75000</v>
      </c>
      <c r="H1874" s="894">
        <f t="shared" si="29"/>
        <v>30.327537403962801</v>
      </c>
      <c r="I1874" s="892" t="s">
        <v>7549</v>
      </c>
      <c r="J1874" s="894">
        <v>30</v>
      </c>
      <c r="K1874" s="875"/>
    </row>
    <row r="1875" spans="1:11" ht="33.75" customHeight="1">
      <c r="A1875" s="890" t="s">
        <v>9521</v>
      </c>
      <c r="B1875" s="891" t="s">
        <v>7795</v>
      </c>
      <c r="C1875" s="892" t="s">
        <v>7492</v>
      </c>
      <c r="D1875" s="893">
        <v>247300</v>
      </c>
      <c r="E1875" s="893">
        <v>247300</v>
      </c>
      <c r="F1875" s="893">
        <v>75000</v>
      </c>
      <c r="G1875" s="893">
        <v>75000</v>
      </c>
      <c r="H1875" s="894">
        <f t="shared" si="29"/>
        <v>30.327537403962801</v>
      </c>
      <c r="I1875" s="892" t="s">
        <v>7549</v>
      </c>
      <c r="J1875" s="894">
        <v>30</v>
      </c>
      <c r="K1875" s="875"/>
    </row>
    <row r="1876" spans="1:11" ht="33.75" customHeight="1">
      <c r="A1876" s="890" t="s">
        <v>9522</v>
      </c>
      <c r="B1876" s="891" t="s">
        <v>7795</v>
      </c>
      <c r="C1876" s="892" t="s">
        <v>7492</v>
      </c>
      <c r="D1876" s="893">
        <v>247300</v>
      </c>
      <c r="E1876" s="893">
        <v>247300</v>
      </c>
      <c r="F1876" s="893">
        <v>75000</v>
      </c>
      <c r="G1876" s="893">
        <v>75000</v>
      </c>
      <c r="H1876" s="894">
        <f t="shared" si="29"/>
        <v>30.327537403962801</v>
      </c>
      <c r="I1876" s="892" t="s">
        <v>7549</v>
      </c>
      <c r="J1876" s="894">
        <v>30</v>
      </c>
      <c r="K1876" s="875"/>
    </row>
    <row r="1877" spans="1:11" ht="22.5" customHeight="1">
      <c r="A1877" s="890" t="s">
        <v>9523</v>
      </c>
      <c r="B1877" s="891" t="s">
        <v>7642</v>
      </c>
      <c r="C1877" s="892" t="s">
        <v>7492</v>
      </c>
      <c r="D1877" s="893">
        <v>223272</v>
      </c>
      <c r="E1877" s="893">
        <v>223272</v>
      </c>
      <c r="F1877" s="893">
        <v>68000</v>
      </c>
      <c r="G1877" s="893">
        <v>68000</v>
      </c>
      <c r="H1877" s="894">
        <f t="shared" si="29"/>
        <v>30.456125264251675</v>
      </c>
      <c r="I1877" s="892" t="s">
        <v>7549</v>
      </c>
      <c r="J1877" s="894">
        <v>30</v>
      </c>
      <c r="K1877" s="875"/>
    </row>
    <row r="1878" spans="1:11" ht="22.5" customHeight="1">
      <c r="A1878" s="890" t="s">
        <v>9524</v>
      </c>
      <c r="B1878" s="891" t="s">
        <v>7642</v>
      </c>
      <c r="C1878" s="892" t="s">
        <v>7492</v>
      </c>
      <c r="D1878" s="893">
        <v>111636</v>
      </c>
      <c r="E1878" s="893">
        <v>111636</v>
      </c>
      <c r="F1878" s="893">
        <v>34000</v>
      </c>
      <c r="G1878" s="893">
        <v>34000</v>
      </c>
      <c r="H1878" s="894">
        <f t="shared" si="29"/>
        <v>30.456125264251675</v>
      </c>
      <c r="I1878" s="892" t="s">
        <v>7549</v>
      </c>
      <c r="J1878" s="894">
        <v>30</v>
      </c>
      <c r="K1878" s="875"/>
    </row>
    <row r="1879" spans="1:11" ht="22.5" customHeight="1">
      <c r="A1879" s="890" t="s">
        <v>9525</v>
      </c>
      <c r="B1879" s="891" t="s">
        <v>7642</v>
      </c>
      <c r="C1879" s="892" t="s">
        <v>7492</v>
      </c>
      <c r="D1879" s="893">
        <v>520968</v>
      </c>
      <c r="E1879" s="893">
        <v>520968</v>
      </c>
      <c r="F1879" s="893">
        <v>165000</v>
      </c>
      <c r="G1879" s="893">
        <v>165000</v>
      </c>
      <c r="H1879" s="894">
        <f t="shared" si="29"/>
        <v>31.671810936564242</v>
      </c>
      <c r="I1879" s="892" t="s">
        <v>7549</v>
      </c>
      <c r="J1879" s="894">
        <v>30</v>
      </c>
      <c r="K1879" s="875"/>
    </row>
    <row r="1880" spans="1:11" ht="22.5" customHeight="1">
      <c r="A1880" s="890" t="s">
        <v>9526</v>
      </c>
      <c r="B1880" s="891" t="s">
        <v>7770</v>
      </c>
      <c r="C1880" s="892" t="s">
        <v>7492</v>
      </c>
      <c r="D1880" s="893">
        <v>446544</v>
      </c>
      <c r="E1880" s="893">
        <v>446544</v>
      </c>
      <c r="F1880" s="893">
        <v>135000</v>
      </c>
      <c r="G1880" s="893">
        <v>135000</v>
      </c>
      <c r="H1880" s="894">
        <f t="shared" si="29"/>
        <v>30.232183166720411</v>
      </c>
      <c r="I1880" s="892" t="s">
        <v>7549</v>
      </c>
      <c r="J1880" s="894">
        <v>30</v>
      </c>
      <c r="K1880" s="875"/>
    </row>
    <row r="1881" spans="1:11" ht="22.5" customHeight="1">
      <c r="A1881" s="890" t="s">
        <v>9527</v>
      </c>
      <c r="B1881" s="891" t="s">
        <v>7770</v>
      </c>
      <c r="C1881" s="892" t="s">
        <v>7492</v>
      </c>
      <c r="D1881" s="893">
        <v>483756</v>
      </c>
      <c r="E1881" s="893">
        <v>483756</v>
      </c>
      <c r="F1881" s="893">
        <v>146000</v>
      </c>
      <c r="G1881" s="893">
        <v>146000</v>
      </c>
      <c r="H1881" s="894">
        <f t="shared" si="29"/>
        <v>30.180504221136275</v>
      </c>
      <c r="I1881" s="892" t="s">
        <v>7549</v>
      </c>
      <c r="J1881" s="894">
        <v>30</v>
      </c>
      <c r="K1881" s="875"/>
    </row>
    <row r="1882" spans="1:11" ht="22.5" customHeight="1">
      <c r="A1882" s="890" t="s">
        <v>9528</v>
      </c>
      <c r="B1882" s="891" t="s">
        <v>7622</v>
      </c>
      <c r="C1882" s="892" t="s">
        <v>7492</v>
      </c>
      <c r="D1882" s="893">
        <v>818664</v>
      </c>
      <c r="E1882" s="893">
        <v>818664</v>
      </c>
      <c r="F1882" s="893">
        <v>250000</v>
      </c>
      <c r="G1882" s="893">
        <v>250000</v>
      </c>
      <c r="H1882" s="894">
        <f t="shared" si="29"/>
        <v>30.537558754263046</v>
      </c>
      <c r="I1882" s="892" t="s">
        <v>7549</v>
      </c>
      <c r="J1882" s="894">
        <v>30</v>
      </c>
      <c r="K1882" s="875"/>
    </row>
    <row r="1883" spans="1:11" ht="22.5" customHeight="1">
      <c r="A1883" s="890" t="s">
        <v>9529</v>
      </c>
      <c r="B1883" s="891" t="s">
        <v>7865</v>
      </c>
      <c r="C1883" s="892" t="s">
        <v>7492</v>
      </c>
      <c r="D1883" s="893">
        <v>275000</v>
      </c>
      <c r="E1883" s="893">
        <v>275000</v>
      </c>
      <c r="F1883" s="893">
        <v>85000</v>
      </c>
      <c r="G1883" s="893">
        <v>85000</v>
      </c>
      <c r="H1883" s="894">
        <f t="shared" si="29"/>
        <v>30.909090909090907</v>
      </c>
      <c r="I1883" s="892" t="s">
        <v>7549</v>
      </c>
      <c r="J1883" s="894">
        <v>30</v>
      </c>
      <c r="K1883" s="875"/>
    </row>
    <row r="1884" spans="1:11" ht="22.5" customHeight="1">
      <c r="A1884" s="890" t="s">
        <v>9530</v>
      </c>
      <c r="B1884" s="891" t="s">
        <v>7859</v>
      </c>
      <c r="C1884" s="892" t="s">
        <v>7492</v>
      </c>
      <c r="D1884" s="893">
        <v>33800</v>
      </c>
      <c r="E1884" s="893">
        <v>33800</v>
      </c>
      <c r="F1884" s="893">
        <v>33800</v>
      </c>
      <c r="G1884" s="893">
        <v>33800</v>
      </c>
      <c r="H1884" s="894">
        <f t="shared" si="29"/>
        <v>100</v>
      </c>
      <c r="I1884" s="892" t="s">
        <v>7549</v>
      </c>
      <c r="J1884" s="894">
        <v>30</v>
      </c>
      <c r="K1884" s="875"/>
    </row>
    <row r="1885" spans="1:11" ht="33.75" customHeight="1">
      <c r="A1885" s="890" t="s">
        <v>9531</v>
      </c>
      <c r="B1885" s="891" t="s">
        <v>7835</v>
      </c>
      <c r="C1885" s="892" t="s">
        <v>7492</v>
      </c>
      <c r="D1885" s="893">
        <v>52000</v>
      </c>
      <c r="E1885" s="893">
        <v>52000</v>
      </c>
      <c r="F1885" s="893">
        <v>52000</v>
      </c>
      <c r="G1885" s="893">
        <v>52000</v>
      </c>
      <c r="H1885" s="894">
        <f t="shared" si="29"/>
        <v>100</v>
      </c>
      <c r="I1885" s="892" t="s">
        <v>7549</v>
      </c>
      <c r="J1885" s="894">
        <v>30</v>
      </c>
      <c r="K1885" s="875"/>
    </row>
    <row r="1886" spans="1:11" ht="33.75" customHeight="1">
      <c r="A1886" s="890" t="s">
        <v>9532</v>
      </c>
      <c r="B1886" s="891" t="s">
        <v>7835</v>
      </c>
      <c r="C1886" s="892" t="s">
        <v>7492</v>
      </c>
      <c r="D1886" s="893">
        <v>52000</v>
      </c>
      <c r="E1886" s="893">
        <v>52000</v>
      </c>
      <c r="F1886" s="893">
        <v>52000</v>
      </c>
      <c r="G1886" s="893">
        <v>52000</v>
      </c>
      <c r="H1886" s="894">
        <f t="shared" si="29"/>
        <v>100</v>
      </c>
      <c r="I1886" s="892" t="s">
        <v>7549</v>
      </c>
      <c r="J1886" s="894">
        <v>30</v>
      </c>
      <c r="K1886" s="875"/>
    </row>
    <row r="1887" spans="1:11" ht="33.75" customHeight="1">
      <c r="A1887" s="890" t="s">
        <v>9533</v>
      </c>
      <c r="B1887" s="891" t="s">
        <v>7835</v>
      </c>
      <c r="C1887" s="892" t="s">
        <v>7492</v>
      </c>
      <c r="D1887" s="893">
        <v>52000</v>
      </c>
      <c r="E1887" s="893">
        <v>52000</v>
      </c>
      <c r="F1887" s="893">
        <v>25000</v>
      </c>
      <c r="G1887" s="893">
        <v>25000</v>
      </c>
      <c r="H1887" s="894">
        <f t="shared" si="29"/>
        <v>48.07692307692308</v>
      </c>
      <c r="I1887" s="892" t="s">
        <v>7549</v>
      </c>
      <c r="J1887" s="894">
        <v>30</v>
      </c>
      <c r="K1887" s="875"/>
    </row>
    <row r="1888" spans="1:11" ht="33.75" customHeight="1">
      <c r="A1888" s="890" t="s">
        <v>9534</v>
      </c>
      <c r="B1888" s="891" t="s">
        <v>7835</v>
      </c>
      <c r="C1888" s="892" t="s">
        <v>7492</v>
      </c>
      <c r="D1888" s="893">
        <v>44200</v>
      </c>
      <c r="E1888" s="893">
        <v>44200</v>
      </c>
      <c r="F1888" s="893">
        <v>25000</v>
      </c>
      <c r="G1888" s="893">
        <v>25000</v>
      </c>
      <c r="H1888" s="894">
        <f t="shared" si="29"/>
        <v>56.561085972850677</v>
      </c>
      <c r="I1888" s="892" t="s">
        <v>7549</v>
      </c>
      <c r="J1888" s="894">
        <v>30</v>
      </c>
      <c r="K1888" s="875"/>
    </row>
    <row r="1889" spans="1:11" ht="22.5" customHeight="1">
      <c r="A1889" s="890" t="s">
        <v>9535</v>
      </c>
      <c r="B1889" s="891" t="s">
        <v>7642</v>
      </c>
      <c r="C1889" s="892" t="s">
        <v>7492</v>
      </c>
      <c r="D1889" s="893">
        <v>20800</v>
      </c>
      <c r="E1889" s="893">
        <v>20800</v>
      </c>
      <c r="F1889" s="893">
        <v>7000</v>
      </c>
      <c r="G1889" s="893">
        <v>7000</v>
      </c>
      <c r="H1889" s="894">
        <f t="shared" si="29"/>
        <v>33.653846153846153</v>
      </c>
      <c r="I1889" s="892" t="s">
        <v>7549</v>
      </c>
      <c r="J1889" s="894">
        <v>30</v>
      </c>
      <c r="K1889" s="875"/>
    </row>
    <row r="1890" spans="1:11" ht="22.5" customHeight="1">
      <c r="A1890" s="890" t="s">
        <v>7810</v>
      </c>
      <c r="B1890" s="891" t="s">
        <v>7642</v>
      </c>
      <c r="C1890" s="892" t="s">
        <v>7492</v>
      </c>
      <c r="D1890" s="893">
        <v>26000</v>
      </c>
      <c r="E1890" s="893">
        <v>26000</v>
      </c>
      <c r="F1890" s="893">
        <v>7000</v>
      </c>
      <c r="G1890" s="893">
        <v>7000</v>
      </c>
      <c r="H1890" s="894">
        <f t="shared" si="29"/>
        <v>26.923076923076923</v>
      </c>
      <c r="I1890" s="892" t="s">
        <v>7549</v>
      </c>
      <c r="J1890" s="894">
        <v>30</v>
      </c>
      <c r="K1890" s="875"/>
    </row>
    <row r="1891" spans="1:11" ht="22.5" customHeight="1">
      <c r="A1891" s="890" t="s">
        <v>9536</v>
      </c>
      <c r="B1891" s="891" t="s">
        <v>7642</v>
      </c>
      <c r="C1891" s="892" t="s">
        <v>7492</v>
      </c>
      <c r="D1891" s="893">
        <v>26000</v>
      </c>
      <c r="E1891" s="893">
        <v>26000</v>
      </c>
      <c r="F1891" s="893">
        <v>7000</v>
      </c>
      <c r="G1891" s="893">
        <v>7000</v>
      </c>
      <c r="H1891" s="894">
        <f t="shared" si="29"/>
        <v>26.923076923076923</v>
      </c>
      <c r="I1891" s="892" t="s">
        <v>7549</v>
      </c>
      <c r="J1891" s="894">
        <v>30</v>
      </c>
      <c r="K1891" s="875"/>
    </row>
    <row r="1892" spans="1:11" ht="22.5" customHeight="1">
      <c r="A1892" s="890" t="s">
        <v>9537</v>
      </c>
      <c r="B1892" s="891" t="s">
        <v>7642</v>
      </c>
      <c r="C1892" s="892" t="s">
        <v>7492</v>
      </c>
      <c r="D1892" s="893">
        <v>39000</v>
      </c>
      <c r="E1892" s="893">
        <v>39000</v>
      </c>
      <c r="F1892" s="893">
        <v>10000</v>
      </c>
      <c r="G1892" s="893">
        <v>10000</v>
      </c>
      <c r="H1892" s="894">
        <f t="shared" si="29"/>
        <v>25.641025641025639</v>
      </c>
      <c r="I1892" s="892" t="s">
        <v>7549</v>
      </c>
      <c r="J1892" s="894">
        <v>30</v>
      </c>
      <c r="K1892" s="875"/>
    </row>
    <row r="1893" spans="1:11" ht="22.5" customHeight="1">
      <c r="A1893" s="890" t="s">
        <v>7810</v>
      </c>
      <c r="B1893" s="891" t="s">
        <v>7862</v>
      </c>
      <c r="C1893" s="892" t="s">
        <v>7492</v>
      </c>
      <c r="D1893" s="893">
        <v>13000</v>
      </c>
      <c r="E1893" s="893">
        <v>13000</v>
      </c>
      <c r="F1893" s="893">
        <v>5000</v>
      </c>
      <c r="G1893" s="893">
        <v>5000</v>
      </c>
      <c r="H1893" s="894">
        <f t="shared" si="29"/>
        <v>38.461538461538467</v>
      </c>
      <c r="I1893" s="892" t="s">
        <v>7549</v>
      </c>
      <c r="J1893" s="894">
        <v>30</v>
      </c>
      <c r="K1893" s="875"/>
    </row>
    <row r="1894" spans="1:11" ht="22.5" customHeight="1">
      <c r="A1894" s="890" t="s">
        <v>7810</v>
      </c>
      <c r="B1894" s="891" t="s">
        <v>7862</v>
      </c>
      <c r="C1894" s="892" t="s">
        <v>7492</v>
      </c>
      <c r="D1894" s="893">
        <v>13000</v>
      </c>
      <c r="E1894" s="893">
        <v>13000</v>
      </c>
      <c r="F1894" s="893">
        <v>5000</v>
      </c>
      <c r="G1894" s="893">
        <v>5000</v>
      </c>
      <c r="H1894" s="894">
        <f t="shared" si="29"/>
        <v>38.461538461538467</v>
      </c>
      <c r="I1894" s="892" t="s">
        <v>7549</v>
      </c>
      <c r="J1894" s="894">
        <v>30</v>
      </c>
      <c r="K1894" s="875"/>
    </row>
    <row r="1895" spans="1:11" ht="22.5" customHeight="1">
      <c r="A1895" s="890" t="s">
        <v>7810</v>
      </c>
      <c r="B1895" s="891" t="s">
        <v>7862</v>
      </c>
      <c r="C1895" s="892" t="s">
        <v>7492</v>
      </c>
      <c r="D1895" s="893">
        <v>13000</v>
      </c>
      <c r="E1895" s="893">
        <v>13000</v>
      </c>
      <c r="F1895" s="893">
        <v>5000</v>
      </c>
      <c r="G1895" s="893">
        <v>5000</v>
      </c>
      <c r="H1895" s="894">
        <f t="shared" si="29"/>
        <v>38.461538461538467</v>
      </c>
      <c r="I1895" s="892" t="s">
        <v>7549</v>
      </c>
      <c r="J1895" s="894">
        <v>30</v>
      </c>
      <c r="K1895" s="875"/>
    </row>
    <row r="1896" spans="1:11" ht="22.5" customHeight="1">
      <c r="A1896" s="890" t="s">
        <v>7810</v>
      </c>
      <c r="B1896" s="891" t="s">
        <v>7862</v>
      </c>
      <c r="C1896" s="892" t="s">
        <v>7492</v>
      </c>
      <c r="D1896" s="893">
        <v>13000</v>
      </c>
      <c r="E1896" s="893">
        <v>13000</v>
      </c>
      <c r="F1896" s="893">
        <v>5000</v>
      </c>
      <c r="G1896" s="893">
        <v>5000</v>
      </c>
      <c r="H1896" s="894">
        <f t="shared" si="29"/>
        <v>38.461538461538467</v>
      </c>
      <c r="I1896" s="892" t="s">
        <v>7549</v>
      </c>
      <c r="J1896" s="894">
        <v>30</v>
      </c>
      <c r="K1896" s="875"/>
    </row>
    <row r="1897" spans="1:11" ht="22.5" customHeight="1">
      <c r="A1897" s="890" t="s">
        <v>9538</v>
      </c>
      <c r="B1897" s="891" t="s">
        <v>7862</v>
      </c>
      <c r="C1897" s="892" t="s">
        <v>7492</v>
      </c>
      <c r="D1897" s="893">
        <v>52000</v>
      </c>
      <c r="E1897" s="893">
        <v>52000</v>
      </c>
      <c r="F1897" s="893">
        <v>20000</v>
      </c>
      <c r="G1897" s="893">
        <v>20000</v>
      </c>
      <c r="H1897" s="894">
        <f t="shared" si="29"/>
        <v>38.461538461538467</v>
      </c>
      <c r="I1897" s="892" t="s">
        <v>7549</v>
      </c>
      <c r="J1897" s="894">
        <v>30</v>
      </c>
      <c r="K1897" s="875"/>
    </row>
    <row r="1898" spans="1:11" ht="22.5" customHeight="1">
      <c r="A1898" s="890" t="s">
        <v>7810</v>
      </c>
      <c r="B1898" s="891" t="s">
        <v>7862</v>
      </c>
      <c r="C1898" s="892" t="s">
        <v>7492</v>
      </c>
      <c r="D1898" s="893">
        <v>13000</v>
      </c>
      <c r="E1898" s="893">
        <v>13000</v>
      </c>
      <c r="F1898" s="893">
        <v>5000</v>
      </c>
      <c r="G1898" s="893">
        <v>5000</v>
      </c>
      <c r="H1898" s="894">
        <f t="shared" si="29"/>
        <v>38.461538461538467</v>
      </c>
      <c r="I1898" s="892" t="s">
        <v>7549</v>
      </c>
      <c r="J1898" s="894">
        <v>30</v>
      </c>
      <c r="K1898" s="875"/>
    </row>
    <row r="1899" spans="1:11" ht="22.5" customHeight="1">
      <c r="A1899" s="890" t="s">
        <v>9539</v>
      </c>
      <c r="B1899" s="891" t="s">
        <v>7862</v>
      </c>
      <c r="C1899" s="892" t="s">
        <v>7492</v>
      </c>
      <c r="D1899" s="893">
        <v>52000</v>
      </c>
      <c r="E1899" s="893">
        <v>52000</v>
      </c>
      <c r="F1899" s="893">
        <v>15000</v>
      </c>
      <c r="G1899" s="893">
        <v>15000</v>
      </c>
      <c r="H1899" s="894">
        <f t="shared" si="29"/>
        <v>28.846153846153843</v>
      </c>
      <c r="I1899" s="892" t="s">
        <v>7549</v>
      </c>
      <c r="J1899" s="894">
        <v>30</v>
      </c>
      <c r="K1899" s="875"/>
    </row>
    <row r="1900" spans="1:11" ht="33.75" customHeight="1">
      <c r="A1900" s="890" t="s">
        <v>9540</v>
      </c>
      <c r="B1900" s="891" t="s">
        <v>7604</v>
      </c>
      <c r="C1900" s="892" t="s">
        <v>7492</v>
      </c>
      <c r="D1900" s="893">
        <v>625784</v>
      </c>
      <c r="E1900" s="893">
        <v>625784</v>
      </c>
      <c r="F1900" s="893">
        <v>188000</v>
      </c>
      <c r="G1900" s="893">
        <v>188000</v>
      </c>
      <c r="H1900" s="894">
        <f t="shared" si="29"/>
        <v>30.042314920164149</v>
      </c>
      <c r="I1900" s="892" t="s">
        <v>7549</v>
      </c>
      <c r="J1900" s="894">
        <v>30</v>
      </c>
      <c r="K1900" s="875"/>
    </row>
    <row r="1901" spans="1:11" ht="22.5" customHeight="1">
      <c r="A1901" s="890" t="s">
        <v>9541</v>
      </c>
      <c r="B1901" s="891" t="s">
        <v>7862</v>
      </c>
      <c r="C1901" s="892" t="s">
        <v>7492</v>
      </c>
      <c r="D1901" s="893">
        <v>132600</v>
      </c>
      <c r="E1901" s="893">
        <v>132600</v>
      </c>
      <c r="F1901" s="893">
        <v>132600</v>
      </c>
      <c r="G1901" s="893">
        <v>132600</v>
      </c>
      <c r="H1901" s="894">
        <f t="shared" si="29"/>
        <v>100</v>
      </c>
      <c r="I1901" s="892" t="s">
        <v>7549</v>
      </c>
      <c r="J1901" s="894">
        <v>100</v>
      </c>
      <c r="K1901" s="875"/>
    </row>
    <row r="1902" spans="1:11" ht="22.5" customHeight="1">
      <c r="A1902" s="890" t="s">
        <v>9542</v>
      </c>
      <c r="B1902" s="891" t="s">
        <v>8059</v>
      </c>
      <c r="C1902" s="892" t="s">
        <v>7492</v>
      </c>
      <c r="D1902" s="893">
        <v>357500</v>
      </c>
      <c r="E1902" s="893">
        <v>357500</v>
      </c>
      <c r="F1902" s="893">
        <v>357500</v>
      </c>
      <c r="G1902" s="893">
        <v>357500</v>
      </c>
      <c r="H1902" s="894">
        <f t="shared" si="29"/>
        <v>100</v>
      </c>
      <c r="I1902" s="892" t="s">
        <v>7549</v>
      </c>
      <c r="J1902" s="894">
        <v>60</v>
      </c>
      <c r="K1902" s="875"/>
    </row>
    <row r="1903" spans="1:11" ht="33.75" customHeight="1">
      <c r="A1903" s="890" t="s">
        <v>9543</v>
      </c>
      <c r="B1903" s="891" t="s">
        <v>7862</v>
      </c>
      <c r="C1903" s="892" t="s">
        <v>7492</v>
      </c>
      <c r="D1903" s="893">
        <v>39000</v>
      </c>
      <c r="E1903" s="893">
        <v>39000</v>
      </c>
      <c r="F1903" s="893">
        <v>10000</v>
      </c>
      <c r="G1903" s="893">
        <v>10000</v>
      </c>
      <c r="H1903" s="894">
        <f t="shared" si="29"/>
        <v>25.641025641025639</v>
      </c>
      <c r="I1903" s="892" t="s">
        <v>7549</v>
      </c>
      <c r="J1903" s="894">
        <v>30</v>
      </c>
      <c r="K1903" s="875"/>
    </row>
    <row r="1904" spans="1:11" ht="22.5" customHeight="1">
      <c r="A1904" s="890" t="s">
        <v>9544</v>
      </c>
      <c r="B1904" s="891" t="s">
        <v>7862</v>
      </c>
      <c r="C1904" s="892" t="s">
        <v>7492</v>
      </c>
      <c r="D1904" s="893">
        <v>54600</v>
      </c>
      <c r="E1904" s="893">
        <v>54600</v>
      </c>
      <c r="F1904" s="893">
        <v>15000</v>
      </c>
      <c r="G1904" s="893">
        <v>15000</v>
      </c>
      <c r="H1904" s="894">
        <f t="shared" si="29"/>
        <v>27.472527472527474</v>
      </c>
      <c r="I1904" s="892" t="s">
        <v>7549</v>
      </c>
      <c r="J1904" s="894">
        <v>30</v>
      </c>
      <c r="K1904" s="875"/>
    </row>
    <row r="1905" spans="1:11" ht="22.5" customHeight="1">
      <c r="A1905" s="890" t="s">
        <v>9545</v>
      </c>
      <c r="B1905" s="891" t="s">
        <v>7862</v>
      </c>
      <c r="C1905" s="892" t="s">
        <v>7492</v>
      </c>
      <c r="D1905" s="893">
        <v>52000</v>
      </c>
      <c r="E1905" s="893">
        <v>52000</v>
      </c>
      <c r="F1905" s="893">
        <v>15000</v>
      </c>
      <c r="G1905" s="893">
        <v>15000</v>
      </c>
      <c r="H1905" s="894">
        <f t="shared" si="29"/>
        <v>28.846153846153843</v>
      </c>
      <c r="I1905" s="892" t="s">
        <v>7549</v>
      </c>
      <c r="J1905" s="894">
        <v>30</v>
      </c>
      <c r="K1905" s="875"/>
    </row>
    <row r="1906" spans="1:11" ht="22.5" customHeight="1">
      <c r="A1906" s="890" t="s">
        <v>9546</v>
      </c>
      <c r="B1906" s="891" t="s">
        <v>9547</v>
      </c>
      <c r="C1906" s="892" t="s">
        <v>7492</v>
      </c>
      <c r="D1906" s="893">
        <v>357500</v>
      </c>
      <c r="E1906" s="893">
        <v>357500</v>
      </c>
      <c r="F1906" s="893">
        <v>357500</v>
      </c>
      <c r="G1906" s="893">
        <v>357500</v>
      </c>
      <c r="H1906" s="894">
        <f t="shared" si="29"/>
        <v>100</v>
      </c>
      <c r="I1906" s="892" t="s">
        <v>7549</v>
      </c>
      <c r="J1906" s="894">
        <v>60</v>
      </c>
      <c r="K1906" s="875"/>
    </row>
    <row r="1907" spans="1:11" ht="22.5" customHeight="1">
      <c r="A1907" s="890" t="s">
        <v>9548</v>
      </c>
      <c r="B1907" s="891" t="s">
        <v>8483</v>
      </c>
      <c r="C1907" s="892" t="s">
        <v>7492</v>
      </c>
      <c r="D1907" s="893">
        <v>26000</v>
      </c>
      <c r="E1907" s="893">
        <v>26000</v>
      </c>
      <c r="F1907" s="893">
        <v>10000</v>
      </c>
      <c r="G1907" s="893">
        <v>10000</v>
      </c>
      <c r="H1907" s="894">
        <f t="shared" si="29"/>
        <v>38.461538461538467</v>
      </c>
      <c r="I1907" s="892" t="s">
        <v>7549</v>
      </c>
      <c r="J1907" s="894">
        <v>30</v>
      </c>
      <c r="K1907" s="875"/>
    </row>
    <row r="1908" spans="1:11" ht="22.5" customHeight="1">
      <c r="A1908" s="890" t="s">
        <v>9549</v>
      </c>
      <c r="B1908" s="891" t="s">
        <v>7938</v>
      </c>
      <c r="C1908" s="892" t="s">
        <v>7492</v>
      </c>
      <c r="D1908" s="893">
        <v>275000</v>
      </c>
      <c r="E1908" s="893">
        <v>275000</v>
      </c>
      <c r="F1908" s="893">
        <v>275000</v>
      </c>
      <c r="G1908" s="893">
        <v>275000</v>
      </c>
      <c r="H1908" s="894">
        <f t="shared" si="29"/>
        <v>100</v>
      </c>
      <c r="I1908" s="892" t="s">
        <v>7549</v>
      </c>
      <c r="J1908" s="894">
        <v>50</v>
      </c>
      <c r="K1908" s="875"/>
    </row>
    <row r="1909" spans="1:11" ht="22.5" customHeight="1">
      <c r="A1909" s="890" t="s">
        <v>9550</v>
      </c>
      <c r="B1909" s="891" t="s">
        <v>8483</v>
      </c>
      <c r="C1909" s="892" t="s">
        <v>7492</v>
      </c>
      <c r="D1909" s="893">
        <v>26000</v>
      </c>
      <c r="E1909" s="893">
        <v>26000</v>
      </c>
      <c r="F1909" s="893">
        <v>10000</v>
      </c>
      <c r="G1909" s="893">
        <v>10000</v>
      </c>
      <c r="H1909" s="894">
        <f t="shared" si="29"/>
        <v>38.461538461538467</v>
      </c>
      <c r="I1909" s="892" t="s">
        <v>7549</v>
      </c>
      <c r="J1909" s="894">
        <v>30</v>
      </c>
      <c r="K1909" s="875"/>
    </row>
    <row r="1910" spans="1:11" ht="22.5" customHeight="1">
      <c r="A1910" s="890" t="s">
        <v>9551</v>
      </c>
      <c r="B1910" s="891" t="s">
        <v>8483</v>
      </c>
      <c r="C1910" s="892" t="s">
        <v>7492</v>
      </c>
      <c r="D1910" s="893">
        <v>28600</v>
      </c>
      <c r="E1910" s="893">
        <v>28600</v>
      </c>
      <c r="F1910" s="893">
        <v>10000</v>
      </c>
      <c r="G1910" s="893">
        <v>10000</v>
      </c>
      <c r="H1910" s="894">
        <f t="shared" si="29"/>
        <v>34.965034965034967</v>
      </c>
      <c r="I1910" s="892" t="s">
        <v>7549</v>
      </c>
      <c r="J1910" s="894">
        <v>30</v>
      </c>
      <c r="K1910" s="875"/>
    </row>
    <row r="1911" spans="1:11" ht="33.75" customHeight="1">
      <c r="A1911" s="890" t="s">
        <v>9552</v>
      </c>
      <c r="B1911" s="891" t="s">
        <v>8483</v>
      </c>
      <c r="C1911" s="892" t="s">
        <v>7492</v>
      </c>
      <c r="D1911" s="893">
        <v>26000</v>
      </c>
      <c r="E1911" s="893">
        <v>26000</v>
      </c>
      <c r="F1911" s="893">
        <v>7000</v>
      </c>
      <c r="G1911" s="893">
        <v>7000</v>
      </c>
      <c r="H1911" s="894">
        <f t="shared" si="29"/>
        <v>26.923076923076923</v>
      </c>
      <c r="I1911" s="892" t="s">
        <v>7549</v>
      </c>
      <c r="J1911" s="894">
        <v>30</v>
      </c>
      <c r="K1911" s="875"/>
    </row>
    <row r="1912" spans="1:11" ht="22.5" customHeight="1">
      <c r="A1912" s="890" t="s">
        <v>9553</v>
      </c>
      <c r="B1912" s="891" t="s">
        <v>7900</v>
      </c>
      <c r="C1912" s="892" t="s">
        <v>7492</v>
      </c>
      <c r="D1912" s="893">
        <v>13000</v>
      </c>
      <c r="E1912" s="893">
        <v>13000</v>
      </c>
      <c r="F1912" s="893">
        <v>5000</v>
      </c>
      <c r="G1912" s="893">
        <v>5000</v>
      </c>
      <c r="H1912" s="894">
        <f t="shared" si="29"/>
        <v>38.461538461538467</v>
      </c>
      <c r="I1912" s="892" t="s">
        <v>7549</v>
      </c>
      <c r="J1912" s="894">
        <v>30</v>
      </c>
      <c r="K1912" s="875"/>
    </row>
    <row r="1913" spans="1:11" ht="22.5" customHeight="1">
      <c r="A1913" s="890" t="s">
        <v>9554</v>
      </c>
      <c r="B1913" s="891" t="s">
        <v>7900</v>
      </c>
      <c r="C1913" s="892" t="s">
        <v>7492</v>
      </c>
      <c r="D1913" s="893">
        <v>39000</v>
      </c>
      <c r="E1913" s="893">
        <v>39000</v>
      </c>
      <c r="F1913" s="893">
        <v>15000</v>
      </c>
      <c r="G1913" s="893">
        <v>15000</v>
      </c>
      <c r="H1913" s="894">
        <f t="shared" si="29"/>
        <v>38.461538461538467</v>
      </c>
      <c r="I1913" s="892" t="s">
        <v>7549</v>
      </c>
      <c r="J1913" s="894">
        <v>30</v>
      </c>
      <c r="K1913" s="875"/>
    </row>
    <row r="1914" spans="1:11" ht="33.75" customHeight="1">
      <c r="A1914" s="890" t="s">
        <v>9555</v>
      </c>
      <c r="B1914" s="891" t="s">
        <v>7692</v>
      </c>
      <c r="C1914" s="892" t="s">
        <v>7492</v>
      </c>
      <c r="D1914" s="893">
        <v>28600</v>
      </c>
      <c r="E1914" s="893">
        <v>28600</v>
      </c>
      <c r="F1914" s="893">
        <v>10000</v>
      </c>
      <c r="G1914" s="893">
        <v>10000</v>
      </c>
      <c r="H1914" s="894">
        <f t="shared" si="29"/>
        <v>34.965034965034967</v>
      </c>
      <c r="I1914" s="892" t="s">
        <v>7549</v>
      </c>
      <c r="J1914" s="894">
        <v>30</v>
      </c>
      <c r="K1914" s="875"/>
    </row>
    <row r="1915" spans="1:11" ht="33.75" customHeight="1">
      <c r="A1915" s="890" t="s">
        <v>9556</v>
      </c>
      <c r="B1915" s="891" t="s">
        <v>7491</v>
      </c>
      <c r="C1915" s="892" t="s">
        <v>7492</v>
      </c>
      <c r="D1915" s="893">
        <v>275000</v>
      </c>
      <c r="E1915" s="893">
        <v>275000</v>
      </c>
      <c r="F1915" s="893">
        <v>275000</v>
      </c>
      <c r="G1915" s="893">
        <v>275000</v>
      </c>
      <c r="H1915" s="894">
        <f t="shared" si="29"/>
        <v>100</v>
      </c>
      <c r="I1915" s="892" t="s">
        <v>7549</v>
      </c>
      <c r="J1915" s="894">
        <v>60</v>
      </c>
      <c r="K1915" s="875"/>
    </row>
    <row r="1916" spans="1:11" ht="33.75" customHeight="1">
      <c r="A1916" s="890" t="s">
        <v>9557</v>
      </c>
      <c r="B1916" s="891" t="s">
        <v>7491</v>
      </c>
      <c r="C1916" s="892" t="s">
        <v>7492</v>
      </c>
      <c r="D1916" s="893">
        <v>357500</v>
      </c>
      <c r="E1916" s="893">
        <v>357500</v>
      </c>
      <c r="F1916" s="893">
        <v>357500</v>
      </c>
      <c r="G1916" s="893">
        <v>357500</v>
      </c>
      <c r="H1916" s="894">
        <f t="shared" si="29"/>
        <v>100</v>
      </c>
      <c r="I1916" s="892" t="s">
        <v>7549</v>
      </c>
      <c r="J1916" s="894">
        <v>60</v>
      </c>
      <c r="K1916" s="875"/>
    </row>
    <row r="1917" spans="1:11" ht="22.5" customHeight="1">
      <c r="A1917" s="890" t="s">
        <v>9558</v>
      </c>
      <c r="B1917" s="891" t="s">
        <v>9559</v>
      </c>
      <c r="C1917" s="892" t="s">
        <v>7492</v>
      </c>
      <c r="D1917" s="893">
        <v>13000</v>
      </c>
      <c r="E1917" s="893">
        <v>13000</v>
      </c>
      <c r="F1917" s="893">
        <v>4000</v>
      </c>
      <c r="G1917" s="893">
        <v>4000</v>
      </c>
      <c r="H1917" s="894">
        <f t="shared" si="29"/>
        <v>30.76923076923077</v>
      </c>
      <c r="I1917" s="892" t="s">
        <v>7549</v>
      </c>
      <c r="J1917" s="894">
        <v>30</v>
      </c>
      <c r="K1917" s="875"/>
    </row>
    <row r="1918" spans="1:11" ht="33.75" customHeight="1">
      <c r="A1918" s="890" t="s">
        <v>9560</v>
      </c>
      <c r="B1918" s="891" t="s">
        <v>8864</v>
      </c>
      <c r="C1918" s="892" t="s">
        <v>7492</v>
      </c>
      <c r="D1918" s="893">
        <v>13000</v>
      </c>
      <c r="E1918" s="893">
        <v>13000</v>
      </c>
      <c r="F1918" s="893">
        <v>4000</v>
      </c>
      <c r="G1918" s="893">
        <v>4000</v>
      </c>
      <c r="H1918" s="894">
        <f t="shared" si="29"/>
        <v>30.76923076923077</v>
      </c>
      <c r="I1918" s="892" t="s">
        <v>7549</v>
      </c>
      <c r="J1918" s="894">
        <v>30</v>
      </c>
      <c r="K1918" s="875"/>
    </row>
    <row r="1919" spans="1:11" ht="22.5" customHeight="1">
      <c r="A1919" s="890" t="s">
        <v>9561</v>
      </c>
      <c r="B1919" s="891" t="s">
        <v>7868</v>
      </c>
      <c r="C1919" s="892" t="s">
        <v>7492</v>
      </c>
      <c r="D1919" s="893">
        <v>26395</v>
      </c>
      <c r="E1919" s="893">
        <v>26396</v>
      </c>
      <c r="F1919" s="893">
        <v>10000</v>
      </c>
      <c r="G1919" s="893">
        <v>10000</v>
      </c>
      <c r="H1919" s="894">
        <f t="shared" si="29"/>
        <v>37.884527958781632</v>
      </c>
      <c r="I1919" s="892" t="s">
        <v>7549</v>
      </c>
      <c r="J1919" s="894">
        <v>30</v>
      </c>
      <c r="K1919" s="875"/>
    </row>
    <row r="1920" spans="1:11" ht="33.75" customHeight="1">
      <c r="A1920" s="890" t="s">
        <v>9562</v>
      </c>
      <c r="B1920" s="891" t="s">
        <v>9563</v>
      </c>
      <c r="C1920" s="892" t="s">
        <v>7492</v>
      </c>
      <c r="D1920" s="893">
        <v>13000</v>
      </c>
      <c r="E1920" s="893">
        <v>13000</v>
      </c>
      <c r="F1920" s="893">
        <v>4000</v>
      </c>
      <c r="G1920" s="893">
        <v>4000</v>
      </c>
      <c r="H1920" s="894">
        <f t="shared" si="29"/>
        <v>30.76923076923077</v>
      </c>
      <c r="I1920" s="892" t="s">
        <v>7549</v>
      </c>
      <c r="J1920" s="894">
        <v>30</v>
      </c>
      <c r="K1920" s="875"/>
    </row>
    <row r="1921" spans="1:11" ht="22.5" customHeight="1">
      <c r="A1921" s="890" t="s">
        <v>9564</v>
      </c>
      <c r="B1921" s="891" t="s">
        <v>9565</v>
      </c>
      <c r="C1921" s="892" t="s">
        <v>7492</v>
      </c>
      <c r="D1921" s="893">
        <v>78000</v>
      </c>
      <c r="E1921" s="893">
        <v>78000</v>
      </c>
      <c r="F1921" s="893">
        <v>78000</v>
      </c>
      <c r="G1921" s="893">
        <v>78000</v>
      </c>
      <c r="H1921" s="894">
        <f t="shared" si="29"/>
        <v>100</v>
      </c>
      <c r="I1921" s="892" t="s">
        <v>7549</v>
      </c>
      <c r="J1921" s="894">
        <v>60</v>
      </c>
      <c r="K1921" s="875"/>
    </row>
    <row r="1922" spans="1:11" ht="22.5" customHeight="1">
      <c r="A1922" s="890" t="s">
        <v>9566</v>
      </c>
      <c r="B1922" s="891" t="s">
        <v>7585</v>
      </c>
      <c r="C1922" s="892" t="s">
        <v>7492</v>
      </c>
      <c r="D1922" s="893">
        <v>615431</v>
      </c>
      <c r="E1922" s="893">
        <v>615431</v>
      </c>
      <c r="F1922" s="893">
        <v>615431</v>
      </c>
      <c r="G1922" s="893">
        <v>615431</v>
      </c>
      <c r="H1922" s="894">
        <f t="shared" si="29"/>
        <v>100</v>
      </c>
      <c r="I1922" s="892" t="s">
        <v>7549</v>
      </c>
      <c r="J1922" s="894">
        <v>60</v>
      </c>
      <c r="K1922" s="875"/>
    </row>
    <row r="1923" spans="1:11" ht="22.5" customHeight="1">
      <c r="A1923" s="890" t="s">
        <v>9567</v>
      </c>
      <c r="B1923" s="891" t="s">
        <v>7974</v>
      </c>
      <c r="C1923" s="892" t="s">
        <v>7492</v>
      </c>
      <c r="D1923" s="893">
        <v>1007068</v>
      </c>
      <c r="E1923" s="893">
        <v>1007068</v>
      </c>
      <c r="F1923" s="893">
        <v>1007068</v>
      </c>
      <c r="G1923" s="893">
        <v>1007068</v>
      </c>
      <c r="H1923" s="894">
        <f t="shared" si="29"/>
        <v>100</v>
      </c>
      <c r="I1923" s="892" t="s">
        <v>7549</v>
      </c>
      <c r="J1923" s="894">
        <v>70</v>
      </c>
      <c r="K1923" s="875"/>
    </row>
    <row r="1924" spans="1:11" ht="33.75" customHeight="1">
      <c r="A1924" s="890" t="s">
        <v>9568</v>
      </c>
      <c r="B1924" s="891" t="s">
        <v>7625</v>
      </c>
      <c r="C1924" s="892" t="s">
        <v>7492</v>
      </c>
      <c r="D1924" s="893">
        <v>679222</v>
      </c>
      <c r="E1924" s="893">
        <v>679222</v>
      </c>
      <c r="F1924" s="893">
        <v>679222</v>
      </c>
      <c r="G1924" s="893">
        <v>679222</v>
      </c>
      <c r="H1924" s="894">
        <f t="shared" ref="H1924:H1987" si="30">IF(ISERROR(F1924/E1924),0,((F1924/E1924)*100))</f>
        <v>100</v>
      </c>
      <c r="I1924" s="892" t="s">
        <v>7549</v>
      </c>
      <c r="J1924" s="894">
        <v>50</v>
      </c>
      <c r="K1924" s="875"/>
    </row>
    <row r="1925" spans="1:11" ht="22.5" customHeight="1">
      <c r="A1925" s="890" t="s">
        <v>9569</v>
      </c>
      <c r="B1925" s="891" t="s">
        <v>9570</v>
      </c>
      <c r="C1925" s="892" t="s">
        <v>7492</v>
      </c>
      <c r="D1925" s="893">
        <v>54600</v>
      </c>
      <c r="E1925" s="893">
        <v>54600</v>
      </c>
      <c r="F1925" s="893">
        <v>15000</v>
      </c>
      <c r="G1925" s="893">
        <v>15000</v>
      </c>
      <c r="H1925" s="894">
        <f t="shared" si="30"/>
        <v>27.472527472527474</v>
      </c>
      <c r="I1925" s="892" t="s">
        <v>7549</v>
      </c>
      <c r="J1925" s="894">
        <v>30</v>
      </c>
      <c r="K1925" s="875"/>
    </row>
    <row r="1926" spans="1:11" ht="22.5" customHeight="1">
      <c r="A1926" s="890" t="s">
        <v>9571</v>
      </c>
      <c r="B1926" s="891" t="s">
        <v>7642</v>
      </c>
      <c r="C1926" s="892" t="s">
        <v>7492</v>
      </c>
      <c r="D1926" s="893">
        <v>761142</v>
      </c>
      <c r="E1926" s="893">
        <v>761142</v>
      </c>
      <c r="F1926" s="893">
        <v>761142</v>
      </c>
      <c r="G1926" s="893">
        <v>761142</v>
      </c>
      <c r="H1926" s="894">
        <f t="shared" si="30"/>
        <v>100</v>
      </c>
      <c r="I1926" s="892" t="s">
        <v>7549</v>
      </c>
      <c r="J1926" s="894">
        <v>60</v>
      </c>
      <c r="K1926" s="875"/>
    </row>
    <row r="1927" spans="1:11" ht="22.5" customHeight="1">
      <c r="A1927" s="890" t="s">
        <v>9572</v>
      </c>
      <c r="B1927" s="891" t="s">
        <v>7774</v>
      </c>
      <c r="C1927" s="892" t="s">
        <v>7492</v>
      </c>
      <c r="D1927" s="893">
        <v>26396</v>
      </c>
      <c r="E1927" s="893">
        <v>26396</v>
      </c>
      <c r="F1927" s="893">
        <v>8000</v>
      </c>
      <c r="G1927" s="893">
        <v>8000</v>
      </c>
      <c r="H1927" s="894">
        <f t="shared" si="30"/>
        <v>30.307622367025306</v>
      </c>
      <c r="I1927" s="892" t="s">
        <v>7549</v>
      </c>
      <c r="J1927" s="894">
        <v>30</v>
      </c>
      <c r="K1927" s="875"/>
    </row>
    <row r="1928" spans="1:11" ht="22.5" customHeight="1">
      <c r="A1928" s="890" t="s">
        <v>7810</v>
      </c>
      <c r="B1928" s="891" t="s">
        <v>7774</v>
      </c>
      <c r="C1928" s="892" t="s">
        <v>7492</v>
      </c>
      <c r="D1928" s="893">
        <v>26396</v>
      </c>
      <c r="E1928" s="893">
        <v>26396</v>
      </c>
      <c r="F1928" s="893">
        <v>10000</v>
      </c>
      <c r="G1928" s="893">
        <v>1000</v>
      </c>
      <c r="H1928" s="894">
        <f t="shared" si="30"/>
        <v>37.884527958781632</v>
      </c>
      <c r="I1928" s="892" t="s">
        <v>7549</v>
      </c>
      <c r="J1928" s="894">
        <v>30</v>
      </c>
      <c r="K1928" s="875"/>
    </row>
    <row r="1929" spans="1:11" ht="22.5" customHeight="1">
      <c r="A1929" s="890" t="s">
        <v>9573</v>
      </c>
      <c r="B1929" s="891" t="s">
        <v>7642</v>
      </c>
      <c r="C1929" s="892" t="s">
        <v>7492</v>
      </c>
      <c r="D1929" s="893">
        <v>217469</v>
      </c>
      <c r="E1929" s="893">
        <v>217469</v>
      </c>
      <c r="F1929" s="893">
        <v>217469</v>
      </c>
      <c r="G1929" s="893">
        <v>217469</v>
      </c>
      <c r="H1929" s="894">
        <f t="shared" si="30"/>
        <v>100</v>
      </c>
      <c r="I1929" s="892" t="s">
        <v>7549</v>
      </c>
      <c r="J1929" s="894">
        <v>60</v>
      </c>
      <c r="K1929" s="875"/>
    </row>
    <row r="1930" spans="1:11" ht="22.5" customHeight="1">
      <c r="A1930" s="890" t="s">
        <v>9574</v>
      </c>
      <c r="B1930" s="891" t="s">
        <v>7774</v>
      </c>
      <c r="C1930" s="892" t="s">
        <v>7492</v>
      </c>
      <c r="D1930" s="893">
        <v>26396</v>
      </c>
      <c r="E1930" s="893">
        <v>26396</v>
      </c>
      <c r="F1930" s="893">
        <v>10000</v>
      </c>
      <c r="G1930" s="893">
        <v>10000</v>
      </c>
      <c r="H1930" s="894">
        <f t="shared" si="30"/>
        <v>37.884527958781632</v>
      </c>
      <c r="I1930" s="892" t="s">
        <v>7549</v>
      </c>
      <c r="J1930" s="894">
        <v>30</v>
      </c>
      <c r="K1930" s="875"/>
    </row>
    <row r="1931" spans="1:11" ht="33.75" customHeight="1">
      <c r="A1931" s="890" t="s">
        <v>9575</v>
      </c>
      <c r="B1931" s="891" t="s">
        <v>9576</v>
      </c>
      <c r="C1931" s="892" t="s">
        <v>7492</v>
      </c>
      <c r="D1931" s="893">
        <v>52793</v>
      </c>
      <c r="E1931" s="893">
        <v>52793</v>
      </c>
      <c r="F1931" s="893">
        <v>20000</v>
      </c>
      <c r="G1931" s="893">
        <v>20000</v>
      </c>
      <c r="H1931" s="894">
        <f t="shared" si="30"/>
        <v>37.883810353645373</v>
      </c>
      <c r="I1931" s="892" t="s">
        <v>7549</v>
      </c>
      <c r="J1931" s="894">
        <v>30</v>
      </c>
      <c r="K1931" s="875"/>
    </row>
    <row r="1932" spans="1:11" ht="22.5" customHeight="1">
      <c r="A1932" s="890" t="s">
        <v>9577</v>
      </c>
      <c r="B1932" s="891" t="s">
        <v>7642</v>
      </c>
      <c r="C1932" s="892" t="s">
        <v>7492</v>
      </c>
      <c r="D1932" s="893">
        <v>54367</v>
      </c>
      <c r="E1932" s="893">
        <v>54367</v>
      </c>
      <c r="F1932" s="893">
        <v>54367</v>
      </c>
      <c r="G1932" s="893">
        <v>54367</v>
      </c>
      <c r="H1932" s="894">
        <f t="shared" si="30"/>
        <v>100</v>
      </c>
      <c r="I1932" s="892" t="s">
        <v>7549</v>
      </c>
      <c r="J1932" s="894">
        <v>30</v>
      </c>
      <c r="K1932" s="875"/>
    </row>
    <row r="1933" spans="1:11" ht="22.5" customHeight="1">
      <c r="A1933" s="890" t="s">
        <v>9578</v>
      </c>
      <c r="B1933" s="891" t="s">
        <v>7642</v>
      </c>
      <c r="C1933" s="892" t="s">
        <v>7492</v>
      </c>
      <c r="D1933" s="893">
        <v>217469</v>
      </c>
      <c r="E1933" s="893">
        <v>217469</v>
      </c>
      <c r="F1933" s="893">
        <v>217469</v>
      </c>
      <c r="G1933" s="893">
        <v>217469</v>
      </c>
      <c r="H1933" s="894">
        <f t="shared" si="30"/>
        <v>100</v>
      </c>
      <c r="I1933" s="892" t="s">
        <v>7549</v>
      </c>
      <c r="J1933" s="894">
        <v>50</v>
      </c>
      <c r="K1933" s="875"/>
    </row>
    <row r="1934" spans="1:11" ht="33.75" customHeight="1">
      <c r="A1934" s="890" t="s">
        <v>9579</v>
      </c>
      <c r="B1934" s="891" t="s">
        <v>7873</v>
      </c>
      <c r="C1934" s="892" t="s">
        <v>7492</v>
      </c>
      <c r="D1934" s="893">
        <v>156000</v>
      </c>
      <c r="E1934" s="893">
        <v>156000</v>
      </c>
      <c r="F1934" s="893">
        <v>156000</v>
      </c>
      <c r="G1934" s="893">
        <v>156000</v>
      </c>
      <c r="H1934" s="894">
        <f t="shared" si="30"/>
        <v>100</v>
      </c>
      <c r="I1934" s="892" t="s">
        <v>7549</v>
      </c>
      <c r="J1934" s="894">
        <v>100</v>
      </c>
      <c r="K1934" s="875"/>
    </row>
    <row r="1935" spans="1:11" ht="33.75" customHeight="1">
      <c r="A1935" s="890" t="s">
        <v>9580</v>
      </c>
      <c r="B1935" s="891" t="s">
        <v>7873</v>
      </c>
      <c r="C1935" s="892" t="s">
        <v>7492</v>
      </c>
      <c r="D1935" s="893">
        <v>304200</v>
      </c>
      <c r="E1935" s="893">
        <v>304200</v>
      </c>
      <c r="F1935" s="893">
        <v>10000</v>
      </c>
      <c r="G1935" s="893">
        <v>10000</v>
      </c>
      <c r="H1935" s="894">
        <f t="shared" si="30"/>
        <v>3.2873109796186717</v>
      </c>
      <c r="I1935" s="892" t="s">
        <v>7549</v>
      </c>
      <c r="J1935" s="894">
        <v>30</v>
      </c>
      <c r="K1935" s="875"/>
    </row>
    <row r="1936" spans="1:11" ht="22.5" customHeight="1">
      <c r="A1936" s="890" t="s">
        <v>9581</v>
      </c>
      <c r="B1936" s="891" t="s">
        <v>7642</v>
      </c>
      <c r="C1936" s="892" t="s">
        <v>7492</v>
      </c>
      <c r="D1936" s="893">
        <v>271836</v>
      </c>
      <c r="E1936" s="893">
        <v>271836</v>
      </c>
      <c r="F1936" s="893">
        <v>271836</v>
      </c>
      <c r="G1936" s="893">
        <v>271836</v>
      </c>
      <c r="H1936" s="894">
        <f t="shared" si="30"/>
        <v>100</v>
      </c>
      <c r="I1936" s="892" t="s">
        <v>7549</v>
      </c>
      <c r="J1936" s="894">
        <v>50</v>
      </c>
      <c r="K1936" s="875"/>
    </row>
    <row r="1937" spans="1:11" ht="33.75" customHeight="1">
      <c r="A1937" s="890" t="s">
        <v>9582</v>
      </c>
      <c r="B1937" s="891" t="s">
        <v>7873</v>
      </c>
      <c r="C1937" s="892" t="s">
        <v>7492</v>
      </c>
      <c r="D1937" s="893">
        <v>52000</v>
      </c>
      <c r="E1937" s="893">
        <v>52000</v>
      </c>
      <c r="F1937" s="893">
        <v>10000</v>
      </c>
      <c r="G1937" s="893">
        <v>10000</v>
      </c>
      <c r="H1937" s="894">
        <f t="shared" si="30"/>
        <v>19.230769230769234</v>
      </c>
      <c r="I1937" s="892" t="s">
        <v>7549</v>
      </c>
      <c r="J1937" s="894">
        <v>30</v>
      </c>
      <c r="K1937" s="875"/>
    </row>
    <row r="1938" spans="1:11" ht="22.5" customHeight="1">
      <c r="A1938" s="890" t="s">
        <v>9583</v>
      </c>
      <c r="B1938" s="891" t="s">
        <v>7733</v>
      </c>
      <c r="C1938" s="892" t="s">
        <v>7492</v>
      </c>
      <c r="D1938" s="893">
        <v>54367</v>
      </c>
      <c r="E1938" s="893">
        <v>54367</v>
      </c>
      <c r="F1938" s="893">
        <v>54367</v>
      </c>
      <c r="G1938" s="893">
        <v>54367</v>
      </c>
      <c r="H1938" s="894">
        <f t="shared" si="30"/>
        <v>100</v>
      </c>
      <c r="I1938" s="892" t="s">
        <v>7549</v>
      </c>
      <c r="J1938" s="894">
        <v>30</v>
      </c>
      <c r="K1938" s="875"/>
    </row>
    <row r="1939" spans="1:11" ht="33.75" customHeight="1">
      <c r="A1939" s="890" t="s">
        <v>7810</v>
      </c>
      <c r="B1939" s="891" t="s">
        <v>7873</v>
      </c>
      <c r="C1939" s="892" t="s">
        <v>7492</v>
      </c>
      <c r="D1939" s="893">
        <v>49400</v>
      </c>
      <c r="E1939" s="893">
        <v>49400</v>
      </c>
      <c r="F1939" s="893">
        <v>30000</v>
      </c>
      <c r="G1939" s="893">
        <v>30000</v>
      </c>
      <c r="H1939" s="894">
        <f t="shared" si="30"/>
        <v>60.728744939271252</v>
      </c>
      <c r="I1939" s="892" t="s">
        <v>7549</v>
      </c>
      <c r="J1939" s="894">
        <v>30</v>
      </c>
      <c r="K1939" s="875"/>
    </row>
    <row r="1940" spans="1:11" ht="33.75" customHeight="1">
      <c r="A1940" s="890" t="s">
        <v>9584</v>
      </c>
      <c r="B1940" s="891" t="s">
        <v>7873</v>
      </c>
      <c r="C1940" s="892" t="s">
        <v>7492</v>
      </c>
      <c r="D1940" s="893">
        <v>195000</v>
      </c>
      <c r="E1940" s="893">
        <v>195000</v>
      </c>
      <c r="F1940" s="893">
        <v>110000</v>
      </c>
      <c r="G1940" s="893">
        <v>10000</v>
      </c>
      <c r="H1940" s="894">
        <f t="shared" si="30"/>
        <v>56.410256410256409</v>
      </c>
      <c r="I1940" s="892" t="s">
        <v>7549</v>
      </c>
      <c r="J1940" s="894">
        <v>30</v>
      </c>
      <c r="K1940" s="875"/>
    </row>
    <row r="1941" spans="1:11" ht="33.75" customHeight="1">
      <c r="A1941" s="890" t="s">
        <v>7810</v>
      </c>
      <c r="B1941" s="891" t="s">
        <v>7873</v>
      </c>
      <c r="C1941" s="892" t="s">
        <v>7492</v>
      </c>
      <c r="D1941" s="893">
        <v>111800</v>
      </c>
      <c r="E1941" s="893">
        <v>111800</v>
      </c>
      <c r="F1941" s="893">
        <v>50000</v>
      </c>
      <c r="G1941" s="893">
        <v>50000</v>
      </c>
      <c r="H1941" s="894">
        <f t="shared" si="30"/>
        <v>44.722719141323793</v>
      </c>
      <c r="I1941" s="892" t="s">
        <v>7549</v>
      </c>
      <c r="J1941" s="894">
        <v>30</v>
      </c>
      <c r="K1941" s="875"/>
    </row>
    <row r="1942" spans="1:11" ht="33.75" customHeight="1">
      <c r="A1942" s="890" t="s">
        <v>7810</v>
      </c>
      <c r="B1942" s="891" t="s">
        <v>7873</v>
      </c>
      <c r="C1942" s="892" t="s">
        <v>7492</v>
      </c>
      <c r="D1942" s="893">
        <v>54600</v>
      </c>
      <c r="E1942" s="893">
        <v>54600</v>
      </c>
      <c r="F1942" s="893">
        <v>20000</v>
      </c>
      <c r="G1942" s="893">
        <v>20000</v>
      </c>
      <c r="H1942" s="894">
        <f t="shared" si="30"/>
        <v>36.630036630036628</v>
      </c>
      <c r="I1942" s="892" t="s">
        <v>7549</v>
      </c>
      <c r="J1942" s="894">
        <v>30</v>
      </c>
      <c r="K1942" s="875"/>
    </row>
    <row r="1943" spans="1:11" ht="22.5" customHeight="1">
      <c r="A1943" s="890" t="s">
        <v>9585</v>
      </c>
      <c r="B1943" s="891" t="s">
        <v>7743</v>
      </c>
      <c r="C1943" s="892" t="s">
        <v>7492</v>
      </c>
      <c r="D1943" s="893">
        <v>54367</v>
      </c>
      <c r="E1943" s="893">
        <v>54367</v>
      </c>
      <c r="F1943" s="893">
        <v>54367</v>
      </c>
      <c r="G1943" s="893">
        <v>54367</v>
      </c>
      <c r="H1943" s="894">
        <f t="shared" si="30"/>
        <v>100</v>
      </c>
      <c r="I1943" s="892" t="s">
        <v>7549</v>
      </c>
      <c r="J1943" s="894">
        <v>30</v>
      </c>
      <c r="K1943" s="875"/>
    </row>
    <row r="1944" spans="1:11" ht="22.5" customHeight="1">
      <c r="A1944" s="890" t="s">
        <v>9586</v>
      </c>
      <c r="B1944" s="891" t="s">
        <v>7622</v>
      </c>
      <c r="C1944" s="892" t="s">
        <v>7492</v>
      </c>
      <c r="D1944" s="893">
        <v>217469</v>
      </c>
      <c r="E1944" s="893">
        <v>217469</v>
      </c>
      <c r="F1944" s="893">
        <v>217469</v>
      </c>
      <c r="G1944" s="893">
        <v>217469</v>
      </c>
      <c r="H1944" s="894">
        <f t="shared" si="30"/>
        <v>100</v>
      </c>
      <c r="I1944" s="892" t="s">
        <v>7549</v>
      </c>
      <c r="J1944" s="894">
        <v>60</v>
      </c>
      <c r="K1944" s="875"/>
    </row>
    <row r="1945" spans="1:11" ht="33.75" customHeight="1">
      <c r="A1945" s="890" t="s">
        <v>9587</v>
      </c>
      <c r="B1945" s="891" t="s">
        <v>7873</v>
      </c>
      <c r="C1945" s="892" t="s">
        <v>7492</v>
      </c>
      <c r="D1945" s="893">
        <v>20800</v>
      </c>
      <c r="E1945" s="893">
        <v>20800</v>
      </c>
      <c r="F1945" s="893">
        <v>20800</v>
      </c>
      <c r="G1945" s="893">
        <v>20800</v>
      </c>
      <c r="H1945" s="894">
        <f t="shared" si="30"/>
        <v>100</v>
      </c>
      <c r="I1945" s="892" t="s">
        <v>7549</v>
      </c>
      <c r="J1945" s="894">
        <v>30</v>
      </c>
      <c r="K1945" s="875"/>
    </row>
    <row r="1946" spans="1:11" ht="22.5" customHeight="1">
      <c r="A1946" s="890" t="s">
        <v>9588</v>
      </c>
      <c r="B1946" s="891" t="s">
        <v>8460</v>
      </c>
      <c r="C1946" s="892" t="s">
        <v>7492</v>
      </c>
      <c r="D1946" s="893">
        <v>54367</v>
      </c>
      <c r="E1946" s="893">
        <v>54367</v>
      </c>
      <c r="F1946" s="893">
        <v>54367</v>
      </c>
      <c r="G1946" s="893">
        <v>54367</v>
      </c>
      <c r="H1946" s="894">
        <f t="shared" si="30"/>
        <v>100</v>
      </c>
      <c r="I1946" s="892" t="s">
        <v>7549</v>
      </c>
      <c r="J1946" s="894">
        <v>30</v>
      </c>
      <c r="K1946" s="875"/>
    </row>
    <row r="1947" spans="1:11" ht="33.75" customHeight="1">
      <c r="A1947" s="890" t="s">
        <v>9589</v>
      </c>
      <c r="B1947" s="891" t="s">
        <v>8377</v>
      </c>
      <c r="C1947" s="892" t="s">
        <v>7492</v>
      </c>
      <c r="D1947" s="893">
        <v>54367</v>
      </c>
      <c r="E1947" s="893">
        <v>54367</v>
      </c>
      <c r="F1947" s="893">
        <v>54367</v>
      </c>
      <c r="G1947" s="893">
        <v>54367</v>
      </c>
      <c r="H1947" s="894">
        <f t="shared" si="30"/>
        <v>100</v>
      </c>
      <c r="I1947" s="892" t="s">
        <v>7549</v>
      </c>
      <c r="J1947" s="894">
        <v>30</v>
      </c>
      <c r="K1947" s="875"/>
    </row>
    <row r="1948" spans="1:11" ht="33.75" customHeight="1">
      <c r="A1948" s="890" t="s">
        <v>9590</v>
      </c>
      <c r="B1948" s="891" t="s">
        <v>7703</v>
      </c>
      <c r="C1948" s="892" t="s">
        <v>7492</v>
      </c>
      <c r="D1948" s="893">
        <v>924244</v>
      </c>
      <c r="E1948" s="893">
        <v>924244</v>
      </c>
      <c r="F1948" s="893">
        <v>924244</v>
      </c>
      <c r="G1948" s="893">
        <v>924244</v>
      </c>
      <c r="H1948" s="894">
        <f t="shared" si="30"/>
        <v>100</v>
      </c>
      <c r="I1948" s="892" t="s">
        <v>7549</v>
      </c>
      <c r="J1948" s="894">
        <v>30</v>
      </c>
      <c r="K1948" s="875"/>
    </row>
    <row r="1949" spans="1:11" ht="33.75" customHeight="1">
      <c r="A1949" s="890" t="s">
        <v>9591</v>
      </c>
      <c r="B1949" s="891" t="s">
        <v>7873</v>
      </c>
      <c r="C1949" s="892" t="s">
        <v>7492</v>
      </c>
      <c r="D1949" s="893">
        <v>57200</v>
      </c>
      <c r="E1949" s="893">
        <v>57200</v>
      </c>
      <c r="F1949" s="893">
        <v>57200</v>
      </c>
      <c r="G1949" s="893">
        <v>57200</v>
      </c>
      <c r="H1949" s="894">
        <f t="shared" si="30"/>
        <v>100</v>
      </c>
      <c r="I1949" s="892" t="s">
        <v>7549</v>
      </c>
      <c r="J1949" s="894">
        <v>30</v>
      </c>
      <c r="K1949" s="875"/>
    </row>
    <row r="1950" spans="1:11" ht="33.75" customHeight="1">
      <c r="A1950" s="890" t="s">
        <v>9592</v>
      </c>
      <c r="B1950" s="891" t="s">
        <v>7873</v>
      </c>
      <c r="C1950" s="892" t="s">
        <v>7492</v>
      </c>
      <c r="D1950" s="893">
        <v>132600</v>
      </c>
      <c r="E1950" s="893">
        <v>132600</v>
      </c>
      <c r="F1950" s="893">
        <v>50000</v>
      </c>
      <c r="G1950" s="893">
        <v>50000</v>
      </c>
      <c r="H1950" s="894">
        <f t="shared" si="30"/>
        <v>37.70739064856712</v>
      </c>
      <c r="I1950" s="892" t="s">
        <v>7549</v>
      </c>
      <c r="J1950" s="894">
        <v>30</v>
      </c>
      <c r="K1950" s="875"/>
    </row>
    <row r="1951" spans="1:11" ht="33.75" customHeight="1">
      <c r="A1951" s="890" t="s">
        <v>9593</v>
      </c>
      <c r="B1951" s="891" t="s">
        <v>7873</v>
      </c>
      <c r="C1951" s="892" t="s">
        <v>7492</v>
      </c>
      <c r="D1951" s="893">
        <v>78000</v>
      </c>
      <c r="E1951" s="893">
        <v>78000</v>
      </c>
      <c r="F1951" s="893">
        <v>35000</v>
      </c>
      <c r="G1951" s="893">
        <v>35000</v>
      </c>
      <c r="H1951" s="894">
        <f t="shared" si="30"/>
        <v>44.871794871794876</v>
      </c>
      <c r="I1951" s="892" t="s">
        <v>7549</v>
      </c>
      <c r="J1951" s="894">
        <v>30</v>
      </c>
      <c r="K1951" s="875"/>
    </row>
    <row r="1952" spans="1:11" ht="33.75" customHeight="1">
      <c r="A1952" s="890" t="s">
        <v>9594</v>
      </c>
      <c r="B1952" s="891" t="s">
        <v>7873</v>
      </c>
      <c r="C1952" s="892" t="s">
        <v>7492</v>
      </c>
      <c r="D1952" s="893">
        <v>130000</v>
      </c>
      <c r="E1952" s="893">
        <v>130000</v>
      </c>
      <c r="F1952" s="893">
        <v>50000</v>
      </c>
      <c r="G1952" s="893">
        <v>50000</v>
      </c>
      <c r="H1952" s="894">
        <f t="shared" si="30"/>
        <v>38.461538461538467</v>
      </c>
      <c r="I1952" s="892" t="s">
        <v>7549</v>
      </c>
      <c r="J1952" s="894">
        <v>30</v>
      </c>
      <c r="K1952" s="875"/>
    </row>
    <row r="1953" spans="1:11" ht="33.75" customHeight="1">
      <c r="A1953" s="890" t="s">
        <v>9595</v>
      </c>
      <c r="B1953" s="891" t="s">
        <v>7873</v>
      </c>
      <c r="C1953" s="892" t="s">
        <v>7492</v>
      </c>
      <c r="D1953" s="893">
        <v>161200</v>
      </c>
      <c r="E1953" s="893">
        <v>161200</v>
      </c>
      <c r="F1953" s="893">
        <v>50000</v>
      </c>
      <c r="G1953" s="893">
        <v>50000</v>
      </c>
      <c r="H1953" s="894">
        <f t="shared" si="30"/>
        <v>31.017369727047146</v>
      </c>
      <c r="I1953" s="892" t="s">
        <v>7549</v>
      </c>
      <c r="J1953" s="894">
        <v>30</v>
      </c>
      <c r="K1953" s="875"/>
    </row>
    <row r="1954" spans="1:11" ht="33.75" customHeight="1">
      <c r="A1954" s="890" t="s">
        <v>9596</v>
      </c>
      <c r="B1954" s="891" t="s">
        <v>7873</v>
      </c>
      <c r="C1954" s="892" t="s">
        <v>7492</v>
      </c>
      <c r="D1954" s="893">
        <v>114400</v>
      </c>
      <c r="E1954" s="893">
        <v>114400</v>
      </c>
      <c r="F1954" s="893">
        <v>50000</v>
      </c>
      <c r="G1954" s="893">
        <v>50000</v>
      </c>
      <c r="H1954" s="894">
        <f t="shared" si="30"/>
        <v>43.706293706293707</v>
      </c>
      <c r="I1954" s="892" t="s">
        <v>7549</v>
      </c>
      <c r="J1954" s="894">
        <v>30</v>
      </c>
      <c r="K1954" s="875"/>
    </row>
    <row r="1955" spans="1:11" ht="33.75" customHeight="1">
      <c r="A1955" s="890" t="s">
        <v>9597</v>
      </c>
      <c r="B1955" s="891" t="s">
        <v>7873</v>
      </c>
      <c r="C1955" s="892" t="s">
        <v>7492</v>
      </c>
      <c r="D1955" s="893">
        <v>83200</v>
      </c>
      <c r="E1955" s="893">
        <v>83200</v>
      </c>
      <c r="F1955" s="893">
        <v>40000</v>
      </c>
      <c r="G1955" s="893">
        <v>40000</v>
      </c>
      <c r="H1955" s="894">
        <f t="shared" si="30"/>
        <v>48.07692307692308</v>
      </c>
      <c r="I1955" s="892" t="s">
        <v>7549</v>
      </c>
      <c r="J1955" s="894">
        <v>30</v>
      </c>
      <c r="K1955" s="875"/>
    </row>
    <row r="1956" spans="1:11" ht="33.75" customHeight="1">
      <c r="A1956" s="890" t="s">
        <v>9598</v>
      </c>
      <c r="B1956" s="891" t="s">
        <v>7873</v>
      </c>
      <c r="C1956" s="892" t="s">
        <v>7492</v>
      </c>
      <c r="D1956" s="893">
        <v>228800</v>
      </c>
      <c r="E1956" s="893">
        <v>228800</v>
      </c>
      <c r="F1956" s="893">
        <v>10000</v>
      </c>
      <c r="G1956" s="893">
        <v>10000</v>
      </c>
      <c r="H1956" s="894">
        <f t="shared" si="30"/>
        <v>4.3706293706293708</v>
      </c>
      <c r="I1956" s="892" t="s">
        <v>7549</v>
      </c>
      <c r="J1956" s="894">
        <v>30</v>
      </c>
      <c r="K1956" s="875"/>
    </row>
    <row r="1957" spans="1:11" ht="33.75" customHeight="1">
      <c r="A1957" s="890" t="s">
        <v>7810</v>
      </c>
      <c r="B1957" s="891" t="s">
        <v>7873</v>
      </c>
      <c r="C1957" s="892" t="s">
        <v>7492</v>
      </c>
      <c r="D1957" s="893">
        <v>57200</v>
      </c>
      <c r="E1957" s="893">
        <v>57200</v>
      </c>
      <c r="F1957" s="893">
        <v>20000</v>
      </c>
      <c r="G1957" s="893">
        <v>20000</v>
      </c>
      <c r="H1957" s="894">
        <f t="shared" si="30"/>
        <v>34.965034965034967</v>
      </c>
      <c r="I1957" s="892" t="s">
        <v>7549</v>
      </c>
      <c r="J1957" s="894">
        <v>30</v>
      </c>
      <c r="K1957" s="875"/>
    </row>
    <row r="1958" spans="1:11" ht="33.75" customHeight="1">
      <c r="A1958" s="890" t="s">
        <v>7810</v>
      </c>
      <c r="B1958" s="891" t="s">
        <v>7873</v>
      </c>
      <c r="C1958" s="892" t="s">
        <v>7492</v>
      </c>
      <c r="D1958" s="893">
        <v>54600</v>
      </c>
      <c r="E1958" s="893">
        <v>84600</v>
      </c>
      <c r="F1958" s="893">
        <v>20000</v>
      </c>
      <c r="G1958" s="893">
        <v>20000</v>
      </c>
      <c r="H1958" s="894">
        <f t="shared" si="30"/>
        <v>23.640661938534279</v>
      </c>
      <c r="I1958" s="892" t="s">
        <v>7549</v>
      </c>
      <c r="J1958" s="894">
        <v>30</v>
      </c>
      <c r="K1958" s="875"/>
    </row>
    <row r="1959" spans="1:11" ht="33.75" customHeight="1">
      <c r="A1959" s="890" t="s">
        <v>9599</v>
      </c>
      <c r="B1959" s="891" t="s">
        <v>7873</v>
      </c>
      <c r="C1959" s="892" t="s">
        <v>7492</v>
      </c>
      <c r="D1959" s="893">
        <v>54600</v>
      </c>
      <c r="E1959" s="893">
        <v>169000</v>
      </c>
      <c r="F1959" s="893">
        <v>100000</v>
      </c>
      <c r="G1959" s="893">
        <v>100000</v>
      </c>
      <c r="H1959" s="894">
        <f t="shared" si="30"/>
        <v>59.171597633136095</v>
      </c>
      <c r="I1959" s="892" t="s">
        <v>7549</v>
      </c>
      <c r="J1959" s="894">
        <v>30</v>
      </c>
      <c r="K1959" s="875"/>
    </row>
    <row r="1960" spans="1:11" ht="22.5" customHeight="1">
      <c r="A1960" s="890" t="s">
        <v>9600</v>
      </c>
      <c r="B1960" s="891" t="s">
        <v>7703</v>
      </c>
      <c r="C1960" s="892" t="s">
        <v>7492</v>
      </c>
      <c r="D1960" s="893">
        <v>1087346</v>
      </c>
      <c r="E1960" s="893">
        <v>1087346</v>
      </c>
      <c r="F1960" s="893">
        <v>1087346</v>
      </c>
      <c r="G1960" s="893">
        <v>1087346</v>
      </c>
      <c r="H1960" s="894">
        <f t="shared" si="30"/>
        <v>100</v>
      </c>
      <c r="I1960" s="892" t="s">
        <v>7549</v>
      </c>
      <c r="J1960" s="894">
        <v>30</v>
      </c>
      <c r="K1960" s="875"/>
    </row>
    <row r="1961" spans="1:11" ht="22.5" customHeight="1">
      <c r="A1961" s="890" t="s">
        <v>9601</v>
      </c>
      <c r="B1961" s="891" t="s">
        <v>7602</v>
      </c>
      <c r="C1961" s="892" t="s">
        <v>7492</v>
      </c>
      <c r="D1961" s="893">
        <v>2574043</v>
      </c>
      <c r="E1961" s="893">
        <v>2574043</v>
      </c>
      <c r="F1961" s="893">
        <v>2574043</v>
      </c>
      <c r="G1961" s="893">
        <v>2574043</v>
      </c>
      <c r="H1961" s="894">
        <f t="shared" si="30"/>
        <v>100</v>
      </c>
      <c r="I1961" s="892" t="s">
        <v>7549</v>
      </c>
      <c r="J1961" s="894">
        <v>60</v>
      </c>
      <c r="K1961" s="875"/>
    </row>
    <row r="1962" spans="1:11" ht="22.5" customHeight="1">
      <c r="A1962" s="890" t="s">
        <v>9602</v>
      </c>
      <c r="B1962" s="891" t="s">
        <v>7602</v>
      </c>
      <c r="C1962" s="892" t="s">
        <v>7492</v>
      </c>
      <c r="D1962" s="893">
        <v>378535</v>
      </c>
      <c r="E1962" s="893">
        <v>376535</v>
      </c>
      <c r="F1962" s="893">
        <v>376535</v>
      </c>
      <c r="G1962" s="893">
        <v>376535</v>
      </c>
      <c r="H1962" s="894">
        <f t="shared" si="30"/>
        <v>100</v>
      </c>
      <c r="I1962" s="892" t="s">
        <v>7549</v>
      </c>
      <c r="J1962" s="894">
        <v>50</v>
      </c>
      <c r="K1962" s="875"/>
    </row>
    <row r="1963" spans="1:11" ht="22.5" customHeight="1">
      <c r="A1963" s="890" t="s">
        <v>9603</v>
      </c>
      <c r="B1963" s="891" t="s">
        <v>7646</v>
      </c>
      <c r="C1963" s="892" t="s">
        <v>7492</v>
      </c>
      <c r="D1963" s="893">
        <v>378535</v>
      </c>
      <c r="E1963" s="893">
        <v>378535</v>
      </c>
      <c r="F1963" s="893">
        <v>378535</v>
      </c>
      <c r="G1963" s="893">
        <v>378535</v>
      </c>
      <c r="H1963" s="894">
        <f t="shared" si="30"/>
        <v>100</v>
      </c>
      <c r="I1963" s="892" t="s">
        <v>7549</v>
      </c>
      <c r="J1963" s="894">
        <v>50</v>
      </c>
      <c r="K1963" s="875"/>
    </row>
    <row r="1964" spans="1:11" ht="22.5" customHeight="1">
      <c r="A1964" s="890" t="s">
        <v>7801</v>
      </c>
      <c r="B1964" s="891" t="s">
        <v>7724</v>
      </c>
      <c r="C1964" s="892" t="s">
        <v>7492</v>
      </c>
      <c r="D1964" s="893">
        <v>26396</v>
      </c>
      <c r="E1964" s="893">
        <v>26396</v>
      </c>
      <c r="F1964" s="893">
        <v>26396</v>
      </c>
      <c r="G1964" s="893">
        <v>26396</v>
      </c>
      <c r="H1964" s="894">
        <f t="shared" si="30"/>
        <v>100</v>
      </c>
      <c r="I1964" s="892" t="s">
        <v>7549</v>
      </c>
      <c r="J1964" s="894">
        <v>100</v>
      </c>
      <c r="K1964" s="875"/>
    </row>
    <row r="1965" spans="1:11" ht="22.5" customHeight="1">
      <c r="A1965" s="890" t="s">
        <v>9604</v>
      </c>
      <c r="B1965" s="891" t="s">
        <v>7646</v>
      </c>
      <c r="C1965" s="892" t="s">
        <v>7492</v>
      </c>
      <c r="D1965" s="893">
        <v>529950</v>
      </c>
      <c r="E1965" s="893">
        <v>529950</v>
      </c>
      <c r="F1965" s="893">
        <v>529950</v>
      </c>
      <c r="G1965" s="893">
        <v>529950</v>
      </c>
      <c r="H1965" s="894">
        <f t="shared" si="30"/>
        <v>100</v>
      </c>
      <c r="I1965" s="892" t="s">
        <v>7549</v>
      </c>
      <c r="J1965" s="894">
        <v>50</v>
      </c>
      <c r="K1965" s="875"/>
    </row>
    <row r="1966" spans="1:11" ht="22.5" customHeight="1">
      <c r="A1966" s="890" t="s">
        <v>9605</v>
      </c>
      <c r="B1966" s="891" t="s">
        <v>7592</v>
      </c>
      <c r="C1966" s="892" t="s">
        <v>7492</v>
      </c>
      <c r="D1966" s="893">
        <v>605657</v>
      </c>
      <c r="E1966" s="893">
        <v>605657</v>
      </c>
      <c r="F1966" s="893">
        <v>605657</v>
      </c>
      <c r="G1966" s="893">
        <v>605657</v>
      </c>
      <c r="H1966" s="894">
        <f t="shared" si="30"/>
        <v>100</v>
      </c>
      <c r="I1966" s="892" t="s">
        <v>7549</v>
      </c>
      <c r="J1966" s="894">
        <v>50</v>
      </c>
      <c r="K1966" s="875"/>
    </row>
    <row r="1967" spans="1:11" ht="22.5" customHeight="1">
      <c r="A1967" s="890" t="s">
        <v>9606</v>
      </c>
      <c r="B1967" s="891" t="s">
        <v>9607</v>
      </c>
      <c r="C1967" s="892" t="s">
        <v>7492</v>
      </c>
      <c r="D1967" s="893">
        <v>37853</v>
      </c>
      <c r="E1967" s="893">
        <v>37853</v>
      </c>
      <c r="F1967" s="893">
        <v>37853</v>
      </c>
      <c r="G1967" s="893">
        <v>37853</v>
      </c>
      <c r="H1967" s="894">
        <f t="shared" si="30"/>
        <v>100</v>
      </c>
      <c r="I1967" s="892" t="s">
        <v>7549</v>
      </c>
      <c r="J1967" s="894">
        <v>50</v>
      </c>
      <c r="K1967" s="875"/>
    </row>
    <row r="1968" spans="1:11" ht="22.5" customHeight="1">
      <c r="A1968" s="890" t="s">
        <v>9608</v>
      </c>
      <c r="B1968" s="891" t="s">
        <v>9607</v>
      </c>
      <c r="C1968" s="892" t="s">
        <v>7492</v>
      </c>
      <c r="D1968" s="893">
        <v>113560</v>
      </c>
      <c r="E1968" s="893">
        <v>113560</v>
      </c>
      <c r="F1968" s="893">
        <v>113560</v>
      </c>
      <c r="G1968" s="893">
        <v>113560</v>
      </c>
      <c r="H1968" s="894">
        <f t="shared" si="30"/>
        <v>100</v>
      </c>
      <c r="I1968" s="892" t="s">
        <v>7549</v>
      </c>
      <c r="J1968" s="894">
        <v>50</v>
      </c>
      <c r="K1968" s="875"/>
    </row>
    <row r="1969" spans="1:11" ht="22.5" customHeight="1">
      <c r="A1969" s="890" t="s">
        <v>9609</v>
      </c>
      <c r="B1969" s="891" t="s">
        <v>7503</v>
      </c>
      <c r="C1969" s="892" t="s">
        <v>7492</v>
      </c>
      <c r="D1969" s="893">
        <v>151414</v>
      </c>
      <c r="E1969" s="893">
        <v>151414</v>
      </c>
      <c r="F1969" s="893">
        <v>151414</v>
      </c>
      <c r="G1969" s="893">
        <v>151414</v>
      </c>
      <c r="H1969" s="894">
        <f t="shared" si="30"/>
        <v>100</v>
      </c>
      <c r="I1969" s="892" t="s">
        <v>7549</v>
      </c>
      <c r="J1969" s="894">
        <v>50</v>
      </c>
      <c r="K1969" s="875"/>
    </row>
    <row r="1970" spans="1:11" ht="22.5" customHeight="1">
      <c r="A1970" s="890" t="s">
        <v>9610</v>
      </c>
      <c r="B1970" s="891" t="s">
        <v>9611</v>
      </c>
      <c r="C1970" s="892" t="s">
        <v>7492</v>
      </c>
      <c r="D1970" s="893">
        <v>113560</v>
      </c>
      <c r="E1970" s="893">
        <v>113560</v>
      </c>
      <c r="F1970" s="893">
        <v>113560</v>
      </c>
      <c r="G1970" s="893">
        <v>113560</v>
      </c>
      <c r="H1970" s="894">
        <f t="shared" si="30"/>
        <v>100</v>
      </c>
      <c r="I1970" s="892" t="s">
        <v>7549</v>
      </c>
      <c r="J1970" s="894">
        <v>50</v>
      </c>
      <c r="K1970" s="875"/>
    </row>
    <row r="1971" spans="1:11" ht="22.5" customHeight="1">
      <c r="A1971" s="890" t="s">
        <v>9612</v>
      </c>
      <c r="B1971" s="891" t="s">
        <v>9611</v>
      </c>
      <c r="C1971" s="892" t="s">
        <v>7492</v>
      </c>
      <c r="D1971" s="893">
        <v>113560</v>
      </c>
      <c r="E1971" s="893">
        <v>113560</v>
      </c>
      <c r="F1971" s="893">
        <v>113560</v>
      </c>
      <c r="G1971" s="893">
        <v>113560</v>
      </c>
      <c r="H1971" s="894">
        <f t="shared" si="30"/>
        <v>100</v>
      </c>
      <c r="I1971" s="892" t="s">
        <v>7549</v>
      </c>
      <c r="J1971" s="894">
        <v>50</v>
      </c>
      <c r="K1971" s="875"/>
    </row>
    <row r="1972" spans="1:11" ht="22.5" customHeight="1">
      <c r="A1972" s="890" t="s">
        <v>9613</v>
      </c>
      <c r="B1972" s="891" t="s">
        <v>9611</v>
      </c>
      <c r="C1972" s="892" t="s">
        <v>7492</v>
      </c>
      <c r="D1972" s="893">
        <v>75707</v>
      </c>
      <c r="E1972" s="893">
        <v>75707</v>
      </c>
      <c r="F1972" s="893">
        <v>75707</v>
      </c>
      <c r="G1972" s="893">
        <v>75707</v>
      </c>
      <c r="H1972" s="894">
        <f t="shared" si="30"/>
        <v>100</v>
      </c>
      <c r="I1972" s="892" t="s">
        <v>7549</v>
      </c>
      <c r="J1972" s="894">
        <v>50</v>
      </c>
      <c r="K1972" s="875"/>
    </row>
    <row r="1973" spans="1:11" ht="33.75" customHeight="1">
      <c r="A1973" s="890" t="s">
        <v>9614</v>
      </c>
      <c r="B1973" s="891" t="s">
        <v>7795</v>
      </c>
      <c r="C1973" s="892" t="s">
        <v>7492</v>
      </c>
      <c r="D1973" s="893">
        <v>335689</v>
      </c>
      <c r="E1973" s="893">
        <v>335689</v>
      </c>
      <c r="F1973" s="893">
        <v>335689</v>
      </c>
      <c r="G1973" s="893">
        <v>335689</v>
      </c>
      <c r="H1973" s="894">
        <f t="shared" si="30"/>
        <v>100</v>
      </c>
      <c r="I1973" s="892" t="s">
        <v>7549</v>
      </c>
      <c r="J1973" s="894">
        <v>50</v>
      </c>
      <c r="K1973" s="875"/>
    </row>
    <row r="1974" spans="1:11" ht="22.5" customHeight="1">
      <c r="A1974" s="890" t="s">
        <v>9615</v>
      </c>
      <c r="B1974" s="891" t="s">
        <v>9311</v>
      </c>
      <c r="C1974" s="892" t="s">
        <v>7492</v>
      </c>
      <c r="D1974" s="893">
        <v>279741</v>
      </c>
      <c r="E1974" s="893">
        <v>279741</v>
      </c>
      <c r="F1974" s="893">
        <v>279741</v>
      </c>
      <c r="G1974" s="893">
        <v>279741</v>
      </c>
      <c r="H1974" s="894">
        <f t="shared" si="30"/>
        <v>100</v>
      </c>
      <c r="I1974" s="892" t="s">
        <v>7549</v>
      </c>
      <c r="J1974" s="894">
        <v>50</v>
      </c>
      <c r="K1974" s="875"/>
    </row>
    <row r="1975" spans="1:11" ht="33.75" customHeight="1">
      <c r="A1975" s="890" t="s">
        <v>9616</v>
      </c>
      <c r="B1975" s="891" t="s">
        <v>7743</v>
      </c>
      <c r="C1975" s="892" t="s">
        <v>7492</v>
      </c>
      <c r="D1975" s="893">
        <v>15837</v>
      </c>
      <c r="E1975" s="893">
        <v>15837</v>
      </c>
      <c r="F1975" s="893">
        <v>4800</v>
      </c>
      <c r="G1975" s="893">
        <v>4800</v>
      </c>
      <c r="H1975" s="894">
        <f t="shared" si="30"/>
        <v>30.308770600492519</v>
      </c>
      <c r="I1975" s="892" t="s">
        <v>7549</v>
      </c>
      <c r="J1975" s="894">
        <v>30</v>
      </c>
      <c r="K1975" s="875"/>
    </row>
    <row r="1976" spans="1:11" ht="22.5" customHeight="1">
      <c r="A1976" s="890" t="s">
        <v>9617</v>
      </c>
      <c r="B1976" s="891" t="s">
        <v>7627</v>
      </c>
      <c r="C1976" s="892" t="s">
        <v>7492</v>
      </c>
      <c r="D1976" s="893">
        <v>357500</v>
      </c>
      <c r="E1976" s="893">
        <v>357500</v>
      </c>
      <c r="F1976" s="893">
        <v>110000</v>
      </c>
      <c r="G1976" s="893">
        <v>110000</v>
      </c>
      <c r="H1976" s="894">
        <f t="shared" si="30"/>
        <v>30.76923076923077</v>
      </c>
      <c r="I1976" s="892" t="s">
        <v>7549</v>
      </c>
      <c r="J1976" s="894">
        <v>30</v>
      </c>
      <c r="K1976" s="875"/>
    </row>
    <row r="1977" spans="1:11" ht="22.5" customHeight="1">
      <c r="A1977" s="890" t="s">
        <v>9618</v>
      </c>
      <c r="B1977" s="891" t="s">
        <v>7590</v>
      </c>
      <c r="C1977" s="892" t="s">
        <v>7492</v>
      </c>
      <c r="D1977" s="893">
        <v>1512500</v>
      </c>
      <c r="E1977" s="893">
        <v>1512500</v>
      </c>
      <c r="F1977" s="893">
        <v>450000</v>
      </c>
      <c r="G1977" s="893">
        <v>450000</v>
      </c>
      <c r="H1977" s="894">
        <f t="shared" si="30"/>
        <v>29.75206611570248</v>
      </c>
      <c r="I1977" s="892" t="s">
        <v>7549</v>
      </c>
      <c r="J1977" s="894">
        <v>30</v>
      </c>
      <c r="K1977" s="875"/>
    </row>
    <row r="1978" spans="1:11" ht="22.5" customHeight="1">
      <c r="A1978" s="890" t="s">
        <v>9619</v>
      </c>
      <c r="B1978" s="891" t="s">
        <v>7829</v>
      </c>
      <c r="C1978" s="892" t="s">
        <v>7492</v>
      </c>
      <c r="D1978" s="893">
        <v>109862</v>
      </c>
      <c r="E1978" s="893">
        <v>109862</v>
      </c>
      <c r="F1978" s="893">
        <v>109862</v>
      </c>
      <c r="G1978" s="893">
        <v>109862</v>
      </c>
      <c r="H1978" s="894">
        <f t="shared" si="30"/>
        <v>100</v>
      </c>
      <c r="I1978" s="892" t="s">
        <v>7549</v>
      </c>
      <c r="J1978" s="894">
        <v>40</v>
      </c>
      <c r="K1978" s="875"/>
    </row>
    <row r="1979" spans="1:11" ht="33.75" customHeight="1">
      <c r="A1979" s="890" t="s">
        <v>9620</v>
      </c>
      <c r="B1979" s="891" t="s">
        <v>7952</v>
      </c>
      <c r="C1979" s="892" t="s">
        <v>7492</v>
      </c>
      <c r="D1979" s="893">
        <v>73241</v>
      </c>
      <c r="E1979" s="893">
        <v>73241</v>
      </c>
      <c r="F1979" s="893">
        <v>73241</v>
      </c>
      <c r="G1979" s="893">
        <v>73241</v>
      </c>
      <c r="H1979" s="894">
        <f t="shared" si="30"/>
        <v>100</v>
      </c>
      <c r="I1979" s="892" t="s">
        <v>7549</v>
      </c>
      <c r="J1979" s="894">
        <v>40</v>
      </c>
      <c r="K1979" s="875"/>
    </row>
    <row r="1980" spans="1:11" ht="22.5" customHeight="1">
      <c r="A1980" s="890" t="s">
        <v>9621</v>
      </c>
      <c r="B1980" s="891" t="s">
        <v>8355</v>
      </c>
      <c r="C1980" s="892" t="s">
        <v>7492</v>
      </c>
      <c r="D1980" s="893">
        <v>65560</v>
      </c>
      <c r="E1980" s="893">
        <v>65560</v>
      </c>
      <c r="F1980" s="893">
        <v>65560</v>
      </c>
      <c r="G1980" s="893">
        <v>65560</v>
      </c>
      <c r="H1980" s="894">
        <f t="shared" si="30"/>
        <v>100</v>
      </c>
      <c r="I1980" s="892" t="s">
        <v>7549</v>
      </c>
      <c r="J1980" s="894">
        <v>50</v>
      </c>
      <c r="K1980" s="875"/>
    </row>
    <row r="1981" spans="1:11" ht="22.5" customHeight="1">
      <c r="A1981" s="890" t="s">
        <v>9622</v>
      </c>
      <c r="B1981" s="891" t="s">
        <v>7774</v>
      </c>
      <c r="C1981" s="892" t="s">
        <v>7492</v>
      </c>
      <c r="D1981" s="893">
        <v>97655</v>
      </c>
      <c r="E1981" s="893">
        <v>97655</v>
      </c>
      <c r="F1981" s="893">
        <v>97655</v>
      </c>
      <c r="G1981" s="893">
        <v>97655</v>
      </c>
      <c r="H1981" s="894">
        <f t="shared" si="30"/>
        <v>100</v>
      </c>
      <c r="I1981" s="892" t="s">
        <v>7549</v>
      </c>
      <c r="J1981" s="894">
        <v>40</v>
      </c>
      <c r="K1981" s="875"/>
    </row>
    <row r="1982" spans="1:11" ht="22.5" customHeight="1">
      <c r="A1982" s="890" t="s">
        <v>9623</v>
      </c>
      <c r="B1982" s="891" t="s">
        <v>7765</v>
      </c>
      <c r="C1982" s="892" t="s">
        <v>7492</v>
      </c>
      <c r="D1982" s="893">
        <v>53710</v>
      </c>
      <c r="E1982" s="893">
        <v>53710</v>
      </c>
      <c r="F1982" s="893">
        <v>53710</v>
      </c>
      <c r="G1982" s="893">
        <v>53710</v>
      </c>
      <c r="H1982" s="894">
        <f t="shared" si="30"/>
        <v>100</v>
      </c>
      <c r="I1982" s="892" t="s">
        <v>7549</v>
      </c>
      <c r="J1982" s="894">
        <v>40</v>
      </c>
      <c r="K1982" s="875"/>
    </row>
    <row r="1983" spans="1:11" ht="33.75" customHeight="1">
      <c r="A1983" s="890" t="s">
        <v>9624</v>
      </c>
      <c r="B1983" s="891" t="s">
        <v>8096</v>
      </c>
      <c r="C1983" s="892" t="s">
        <v>7492</v>
      </c>
      <c r="D1983" s="893">
        <v>100096</v>
      </c>
      <c r="E1983" s="893">
        <v>100096</v>
      </c>
      <c r="F1983" s="893">
        <v>100096</v>
      </c>
      <c r="G1983" s="893">
        <v>100096</v>
      </c>
      <c r="H1983" s="894">
        <f t="shared" si="30"/>
        <v>100</v>
      </c>
      <c r="I1983" s="892" t="s">
        <v>7549</v>
      </c>
      <c r="J1983" s="894">
        <v>40</v>
      </c>
      <c r="K1983" s="875"/>
    </row>
    <row r="1984" spans="1:11" ht="33.75" customHeight="1">
      <c r="A1984" s="890" t="s">
        <v>9625</v>
      </c>
      <c r="B1984" s="891" t="s">
        <v>8096</v>
      </c>
      <c r="C1984" s="892" t="s">
        <v>7492</v>
      </c>
      <c r="D1984" s="893">
        <v>73241</v>
      </c>
      <c r="E1984" s="893">
        <v>73241</v>
      </c>
      <c r="F1984" s="893">
        <v>22000</v>
      </c>
      <c r="G1984" s="893">
        <v>22000</v>
      </c>
      <c r="H1984" s="894">
        <f t="shared" si="30"/>
        <v>30.037820346527216</v>
      </c>
      <c r="I1984" s="892" t="s">
        <v>7549</v>
      </c>
      <c r="J1984" s="894">
        <v>30</v>
      </c>
      <c r="K1984" s="875"/>
    </row>
    <row r="1985" spans="1:11" ht="22.5" customHeight="1">
      <c r="A1985" s="890" t="s">
        <v>9626</v>
      </c>
      <c r="B1985" s="891" t="s">
        <v>7629</v>
      </c>
      <c r="C1985" s="892" t="s">
        <v>7492</v>
      </c>
      <c r="D1985" s="893">
        <v>357500</v>
      </c>
      <c r="E1985" s="893">
        <v>357500</v>
      </c>
      <c r="F1985" s="893">
        <v>357500</v>
      </c>
      <c r="G1985" s="893">
        <v>357500</v>
      </c>
      <c r="H1985" s="894">
        <f t="shared" si="30"/>
        <v>100</v>
      </c>
      <c r="I1985" s="892" t="s">
        <v>7549</v>
      </c>
      <c r="J1985" s="894">
        <v>40</v>
      </c>
      <c r="K1985" s="875"/>
    </row>
    <row r="1986" spans="1:11" ht="22.5" customHeight="1">
      <c r="A1986" s="890" t="s">
        <v>9627</v>
      </c>
      <c r="B1986" s="891" t="s">
        <v>9628</v>
      </c>
      <c r="C1986" s="892" t="s">
        <v>7492</v>
      </c>
      <c r="D1986" s="893">
        <v>65000</v>
      </c>
      <c r="E1986" s="893">
        <v>65000</v>
      </c>
      <c r="F1986" s="893">
        <v>65000</v>
      </c>
      <c r="G1986" s="893">
        <v>65000</v>
      </c>
      <c r="H1986" s="894">
        <f t="shared" si="30"/>
        <v>100</v>
      </c>
      <c r="I1986" s="892" t="s">
        <v>7549</v>
      </c>
      <c r="J1986" s="894">
        <v>30</v>
      </c>
      <c r="K1986" s="875"/>
    </row>
    <row r="1987" spans="1:11" ht="22.5" customHeight="1">
      <c r="A1987" s="890" t="s">
        <v>9629</v>
      </c>
      <c r="B1987" s="891" t="s">
        <v>9628</v>
      </c>
      <c r="C1987" s="892" t="s">
        <v>7492</v>
      </c>
      <c r="D1987" s="893">
        <v>65000</v>
      </c>
      <c r="E1987" s="893">
        <v>65000</v>
      </c>
      <c r="F1987" s="893">
        <v>65000</v>
      </c>
      <c r="G1987" s="893">
        <v>65000</v>
      </c>
      <c r="H1987" s="894">
        <f t="shared" si="30"/>
        <v>100</v>
      </c>
      <c r="I1987" s="892" t="s">
        <v>7549</v>
      </c>
      <c r="J1987" s="894">
        <v>30</v>
      </c>
      <c r="K1987" s="875"/>
    </row>
    <row r="1988" spans="1:11" ht="22.5" customHeight="1">
      <c r="A1988" s="890" t="s">
        <v>9630</v>
      </c>
      <c r="B1988" s="891" t="s">
        <v>9500</v>
      </c>
      <c r="C1988" s="892" t="s">
        <v>7492</v>
      </c>
      <c r="D1988" s="893">
        <v>65000</v>
      </c>
      <c r="E1988" s="893">
        <v>65000</v>
      </c>
      <c r="F1988" s="893">
        <v>65000</v>
      </c>
      <c r="G1988" s="893">
        <v>65000</v>
      </c>
      <c r="H1988" s="894">
        <f t="shared" ref="H1988:H2051" si="31">IF(ISERROR(F1988/E1988),0,((F1988/E1988)*100))</f>
        <v>100</v>
      </c>
      <c r="I1988" s="892" t="s">
        <v>7549</v>
      </c>
      <c r="J1988" s="894">
        <v>30</v>
      </c>
      <c r="K1988" s="875"/>
    </row>
    <row r="1989" spans="1:11" ht="22.5" customHeight="1">
      <c r="A1989" s="890" t="s">
        <v>9631</v>
      </c>
      <c r="B1989" s="891" t="s">
        <v>9502</v>
      </c>
      <c r="C1989" s="892" t="s">
        <v>7492</v>
      </c>
      <c r="D1989" s="893">
        <v>65000</v>
      </c>
      <c r="E1989" s="893">
        <v>65000</v>
      </c>
      <c r="F1989" s="893">
        <v>65000</v>
      </c>
      <c r="G1989" s="893">
        <v>65000</v>
      </c>
      <c r="H1989" s="894">
        <f t="shared" si="31"/>
        <v>100</v>
      </c>
      <c r="I1989" s="892" t="s">
        <v>7549</v>
      </c>
      <c r="J1989" s="894">
        <v>30</v>
      </c>
      <c r="K1989" s="875"/>
    </row>
    <row r="1990" spans="1:11" ht="22.5" customHeight="1">
      <c r="A1990" s="890" t="s">
        <v>9632</v>
      </c>
      <c r="B1990" s="891" t="s">
        <v>9515</v>
      </c>
      <c r="C1990" s="892" t="s">
        <v>7492</v>
      </c>
      <c r="D1990" s="893">
        <v>65000</v>
      </c>
      <c r="E1990" s="893">
        <v>65000</v>
      </c>
      <c r="F1990" s="893">
        <v>65000</v>
      </c>
      <c r="G1990" s="893">
        <v>65000</v>
      </c>
      <c r="H1990" s="894">
        <f t="shared" si="31"/>
        <v>100</v>
      </c>
      <c r="I1990" s="892" t="s">
        <v>7549</v>
      </c>
      <c r="J1990" s="894">
        <v>50</v>
      </c>
      <c r="K1990" s="875"/>
    </row>
    <row r="1991" spans="1:11" ht="22.5" customHeight="1">
      <c r="A1991" s="890" t="s">
        <v>9633</v>
      </c>
      <c r="B1991" s="891" t="s">
        <v>9634</v>
      </c>
      <c r="C1991" s="892" t="s">
        <v>7492</v>
      </c>
      <c r="D1991" s="893">
        <v>13000</v>
      </c>
      <c r="E1991" s="893">
        <v>13000</v>
      </c>
      <c r="F1991" s="893">
        <v>13000</v>
      </c>
      <c r="G1991" s="893">
        <v>13000</v>
      </c>
      <c r="H1991" s="894">
        <f t="shared" si="31"/>
        <v>100</v>
      </c>
      <c r="I1991" s="892" t="s">
        <v>7549</v>
      </c>
      <c r="J1991" s="894">
        <v>50</v>
      </c>
      <c r="K1991" s="875"/>
    </row>
    <row r="1992" spans="1:11" ht="33.75" customHeight="1">
      <c r="A1992" s="890" t="s">
        <v>9635</v>
      </c>
      <c r="B1992" s="891" t="s">
        <v>9636</v>
      </c>
      <c r="C1992" s="892" t="s">
        <v>7492</v>
      </c>
      <c r="D1992" s="893">
        <v>65000</v>
      </c>
      <c r="E1992" s="893">
        <v>65000</v>
      </c>
      <c r="F1992" s="893">
        <v>65000</v>
      </c>
      <c r="G1992" s="893">
        <v>65000</v>
      </c>
      <c r="H1992" s="894">
        <f t="shared" si="31"/>
        <v>100</v>
      </c>
      <c r="I1992" s="892" t="s">
        <v>7549</v>
      </c>
      <c r="J1992" s="894">
        <v>50</v>
      </c>
      <c r="K1992" s="875"/>
    </row>
    <row r="1993" spans="1:11" ht="22.5" customHeight="1">
      <c r="A1993" s="890" t="s">
        <v>9637</v>
      </c>
      <c r="B1993" s="891" t="s">
        <v>9328</v>
      </c>
      <c r="C1993" s="892" t="s">
        <v>7492</v>
      </c>
      <c r="D1993" s="893">
        <v>52000</v>
      </c>
      <c r="E1993" s="893">
        <v>52000</v>
      </c>
      <c r="F1993" s="893">
        <v>52000</v>
      </c>
      <c r="G1993" s="893">
        <v>52000</v>
      </c>
      <c r="H1993" s="894">
        <f t="shared" si="31"/>
        <v>100</v>
      </c>
      <c r="I1993" s="892" t="s">
        <v>7549</v>
      </c>
      <c r="J1993" s="894">
        <v>50</v>
      </c>
      <c r="K1993" s="875"/>
    </row>
    <row r="1994" spans="1:11" ht="33.75" customHeight="1">
      <c r="A1994" s="890" t="s">
        <v>9638</v>
      </c>
      <c r="B1994" s="891" t="s">
        <v>7733</v>
      </c>
      <c r="C1994" s="892" t="s">
        <v>7492</v>
      </c>
      <c r="D1994" s="893">
        <v>52000</v>
      </c>
      <c r="E1994" s="893">
        <v>52000</v>
      </c>
      <c r="F1994" s="893">
        <v>52000</v>
      </c>
      <c r="G1994" s="893">
        <v>52000</v>
      </c>
      <c r="H1994" s="894">
        <f t="shared" si="31"/>
        <v>100</v>
      </c>
      <c r="I1994" s="892" t="s">
        <v>7549</v>
      </c>
      <c r="J1994" s="894">
        <v>50</v>
      </c>
      <c r="K1994" s="875"/>
    </row>
    <row r="1995" spans="1:11" ht="33.75" customHeight="1">
      <c r="A1995" s="890" t="s">
        <v>9639</v>
      </c>
      <c r="B1995" s="891" t="s">
        <v>7963</v>
      </c>
      <c r="C1995" s="892" t="s">
        <v>7492</v>
      </c>
      <c r="D1995" s="893">
        <v>562500</v>
      </c>
      <c r="E1995" s="893">
        <v>562500</v>
      </c>
      <c r="F1995" s="893">
        <v>562500</v>
      </c>
      <c r="G1995" s="893">
        <v>562500</v>
      </c>
      <c r="H1995" s="894">
        <f t="shared" si="31"/>
        <v>100</v>
      </c>
      <c r="I1995" s="892" t="s">
        <v>7549</v>
      </c>
      <c r="J1995" s="894">
        <v>50</v>
      </c>
      <c r="K1995" s="875"/>
    </row>
    <row r="1996" spans="1:11" ht="22.5" customHeight="1">
      <c r="A1996" s="890" t="s">
        <v>9640</v>
      </c>
      <c r="B1996" s="891" t="s">
        <v>9641</v>
      </c>
      <c r="C1996" s="892" t="s">
        <v>7492</v>
      </c>
      <c r="D1996" s="893">
        <v>562500</v>
      </c>
      <c r="E1996" s="893">
        <v>562500</v>
      </c>
      <c r="F1996" s="893">
        <v>562500</v>
      </c>
      <c r="G1996" s="893">
        <v>562500</v>
      </c>
      <c r="H1996" s="894">
        <f t="shared" si="31"/>
        <v>100</v>
      </c>
      <c r="I1996" s="892" t="s">
        <v>7549</v>
      </c>
      <c r="J1996" s="894">
        <v>50</v>
      </c>
      <c r="K1996" s="875"/>
    </row>
    <row r="1997" spans="1:11" ht="22.5" customHeight="1">
      <c r="A1997" s="890" t="s">
        <v>9642</v>
      </c>
      <c r="B1997" s="891" t="s">
        <v>7733</v>
      </c>
      <c r="C1997" s="892" t="s">
        <v>7492</v>
      </c>
      <c r="D1997" s="893">
        <v>843750</v>
      </c>
      <c r="E1997" s="893">
        <v>843750</v>
      </c>
      <c r="F1997" s="893">
        <v>843750</v>
      </c>
      <c r="G1997" s="893">
        <v>843750</v>
      </c>
      <c r="H1997" s="894">
        <f t="shared" si="31"/>
        <v>100</v>
      </c>
      <c r="I1997" s="892" t="s">
        <v>7549</v>
      </c>
      <c r="J1997" s="894">
        <v>50</v>
      </c>
      <c r="K1997" s="875"/>
    </row>
    <row r="1998" spans="1:11" ht="22.5" customHeight="1">
      <c r="A1998" s="890" t="s">
        <v>9643</v>
      </c>
      <c r="B1998" s="891" t="s">
        <v>8483</v>
      </c>
      <c r="C1998" s="892" t="s">
        <v>7492</v>
      </c>
      <c r="D1998" s="893">
        <v>906250</v>
      </c>
      <c r="E1998" s="893">
        <v>906250</v>
      </c>
      <c r="F1998" s="893">
        <v>906250</v>
      </c>
      <c r="G1998" s="893">
        <v>906250</v>
      </c>
      <c r="H1998" s="894">
        <f t="shared" si="31"/>
        <v>100</v>
      </c>
      <c r="I1998" s="892" t="s">
        <v>7549</v>
      </c>
      <c r="J1998" s="894">
        <v>60</v>
      </c>
      <c r="K1998" s="875"/>
    </row>
    <row r="1999" spans="1:11" ht="67.5" customHeight="1">
      <c r="A1999" s="890" t="s">
        <v>9644</v>
      </c>
      <c r="B1999" s="891" t="s">
        <v>9645</v>
      </c>
      <c r="C1999" s="892" t="s">
        <v>7492</v>
      </c>
      <c r="D1999" s="893">
        <v>2125000</v>
      </c>
      <c r="E1999" s="893">
        <v>2125000</v>
      </c>
      <c r="F1999" s="893">
        <v>2125000</v>
      </c>
      <c r="G1999" s="893">
        <v>2125000</v>
      </c>
      <c r="H1999" s="894">
        <f t="shared" si="31"/>
        <v>100</v>
      </c>
      <c r="I1999" s="892" t="s">
        <v>7549</v>
      </c>
      <c r="J1999" s="894">
        <v>60</v>
      </c>
      <c r="K1999" s="875"/>
    </row>
    <row r="2000" spans="1:11" ht="22.5" customHeight="1">
      <c r="A2000" s="890" t="s">
        <v>9646</v>
      </c>
      <c r="B2000" s="891" t="s">
        <v>9647</v>
      </c>
      <c r="C2000" s="892" t="s">
        <v>7492</v>
      </c>
      <c r="D2000" s="893">
        <v>158379</v>
      </c>
      <c r="E2000" s="893">
        <v>158379</v>
      </c>
      <c r="F2000" s="893">
        <v>158379</v>
      </c>
      <c r="G2000" s="893">
        <v>158379</v>
      </c>
      <c r="H2000" s="894">
        <f t="shared" si="31"/>
        <v>100</v>
      </c>
      <c r="I2000" s="892" t="s">
        <v>7549</v>
      </c>
      <c r="J2000" s="894">
        <v>60</v>
      </c>
      <c r="K2000" s="875"/>
    </row>
    <row r="2001" spans="1:11" ht="22.5" customHeight="1">
      <c r="A2001" s="890" t="s">
        <v>9648</v>
      </c>
      <c r="B2001" s="891" t="s">
        <v>7646</v>
      </c>
      <c r="C2001" s="892" t="s">
        <v>7492</v>
      </c>
      <c r="D2001" s="893">
        <v>102946</v>
      </c>
      <c r="E2001" s="893">
        <v>102946</v>
      </c>
      <c r="F2001" s="893">
        <v>102946</v>
      </c>
      <c r="G2001" s="893">
        <v>102946</v>
      </c>
      <c r="H2001" s="894">
        <f t="shared" si="31"/>
        <v>100</v>
      </c>
      <c r="I2001" s="892" t="s">
        <v>7549</v>
      </c>
      <c r="J2001" s="894">
        <v>30</v>
      </c>
      <c r="K2001" s="875"/>
    </row>
    <row r="2002" spans="1:11" ht="33.75" customHeight="1">
      <c r="A2002" s="890" t="s">
        <v>9649</v>
      </c>
      <c r="B2002" s="891" t="s">
        <v>7491</v>
      </c>
      <c r="C2002" s="892" t="s">
        <v>7492</v>
      </c>
      <c r="D2002" s="893">
        <v>357500</v>
      </c>
      <c r="E2002" s="893">
        <v>357500</v>
      </c>
      <c r="F2002" s="893">
        <v>357500</v>
      </c>
      <c r="G2002" s="893">
        <v>357500</v>
      </c>
      <c r="H2002" s="894">
        <f t="shared" si="31"/>
        <v>100</v>
      </c>
      <c r="I2002" s="892" t="s">
        <v>7549</v>
      </c>
      <c r="J2002" s="894">
        <v>60</v>
      </c>
      <c r="K2002" s="875"/>
    </row>
    <row r="2003" spans="1:11" ht="22.5" customHeight="1">
      <c r="A2003" s="890" t="s">
        <v>9650</v>
      </c>
      <c r="B2003" s="891" t="s">
        <v>7573</v>
      </c>
      <c r="C2003" s="892" t="s">
        <v>7492</v>
      </c>
      <c r="D2003" s="893">
        <v>317887</v>
      </c>
      <c r="E2003" s="893">
        <v>317887</v>
      </c>
      <c r="F2003" s="893">
        <v>317887</v>
      </c>
      <c r="G2003" s="893">
        <v>317887</v>
      </c>
      <c r="H2003" s="894">
        <f t="shared" si="31"/>
        <v>100</v>
      </c>
      <c r="I2003" s="892" t="s">
        <v>7549</v>
      </c>
      <c r="J2003" s="894">
        <v>60</v>
      </c>
      <c r="K2003" s="875"/>
    </row>
    <row r="2004" spans="1:11" ht="22.5" customHeight="1">
      <c r="A2004" s="890" t="s">
        <v>9651</v>
      </c>
      <c r="B2004" s="891" t="s">
        <v>7573</v>
      </c>
      <c r="C2004" s="892" t="s">
        <v>7492</v>
      </c>
      <c r="D2004" s="893">
        <v>317887</v>
      </c>
      <c r="E2004" s="893">
        <v>317887</v>
      </c>
      <c r="F2004" s="893">
        <v>317887</v>
      </c>
      <c r="G2004" s="893">
        <v>317887</v>
      </c>
      <c r="H2004" s="894">
        <f t="shared" si="31"/>
        <v>100</v>
      </c>
      <c r="I2004" s="892" t="s">
        <v>7549</v>
      </c>
      <c r="J2004" s="894">
        <v>60</v>
      </c>
      <c r="K2004" s="875"/>
    </row>
    <row r="2005" spans="1:11" ht="33.75" customHeight="1">
      <c r="A2005" s="890" t="s">
        <v>9652</v>
      </c>
      <c r="B2005" s="891" t="s">
        <v>7733</v>
      </c>
      <c r="C2005" s="892" t="s">
        <v>7492</v>
      </c>
      <c r="D2005" s="893">
        <v>251563</v>
      </c>
      <c r="E2005" s="893">
        <v>251563</v>
      </c>
      <c r="F2005" s="893">
        <v>251563</v>
      </c>
      <c r="G2005" s="893">
        <v>251563</v>
      </c>
      <c r="H2005" s="894">
        <f t="shared" si="31"/>
        <v>100</v>
      </c>
      <c r="I2005" s="892" t="s">
        <v>7549</v>
      </c>
      <c r="J2005" s="894">
        <v>30</v>
      </c>
      <c r="K2005" s="875"/>
    </row>
    <row r="2006" spans="1:11" ht="22.5" customHeight="1">
      <c r="A2006" s="890" t="s">
        <v>9653</v>
      </c>
      <c r="B2006" s="891" t="s">
        <v>9654</v>
      </c>
      <c r="C2006" s="892" t="s">
        <v>7492</v>
      </c>
      <c r="D2006" s="893">
        <v>40689</v>
      </c>
      <c r="E2006" s="893">
        <v>40689</v>
      </c>
      <c r="F2006" s="893">
        <v>40689</v>
      </c>
      <c r="G2006" s="893">
        <v>40689</v>
      </c>
      <c r="H2006" s="894">
        <f t="shared" si="31"/>
        <v>100</v>
      </c>
      <c r="I2006" s="892" t="s">
        <v>7549</v>
      </c>
      <c r="J2006" s="894">
        <v>40</v>
      </c>
      <c r="K2006" s="875"/>
    </row>
    <row r="2007" spans="1:11" ht="22.5" customHeight="1">
      <c r="A2007" s="890" t="s">
        <v>9655</v>
      </c>
      <c r="B2007" s="891" t="s">
        <v>9654</v>
      </c>
      <c r="C2007" s="892" t="s">
        <v>7492</v>
      </c>
      <c r="D2007" s="893">
        <v>71206</v>
      </c>
      <c r="E2007" s="893">
        <v>71206</v>
      </c>
      <c r="F2007" s="893">
        <v>71206</v>
      </c>
      <c r="G2007" s="893">
        <v>71206</v>
      </c>
      <c r="H2007" s="894">
        <f t="shared" si="31"/>
        <v>100</v>
      </c>
      <c r="I2007" s="892" t="s">
        <v>7549</v>
      </c>
      <c r="J2007" s="894">
        <v>40</v>
      </c>
      <c r="K2007" s="875"/>
    </row>
    <row r="2008" spans="1:11" ht="22.5" customHeight="1">
      <c r="A2008" s="890" t="s">
        <v>9656</v>
      </c>
      <c r="B2008" s="891" t="s">
        <v>9654</v>
      </c>
      <c r="C2008" s="892" t="s">
        <v>7492</v>
      </c>
      <c r="D2008" s="893">
        <v>142413</v>
      </c>
      <c r="E2008" s="893">
        <v>142413</v>
      </c>
      <c r="F2008" s="893">
        <v>142413</v>
      </c>
      <c r="G2008" s="893">
        <v>142413</v>
      </c>
      <c r="H2008" s="894">
        <f t="shared" si="31"/>
        <v>100</v>
      </c>
      <c r="I2008" s="892" t="s">
        <v>7549</v>
      </c>
      <c r="J2008" s="894">
        <v>40</v>
      </c>
      <c r="K2008" s="875"/>
    </row>
    <row r="2009" spans="1:11" ht="22.5" customHeight="1">
      <c r="A2009" s="890" t="s">
        <v>9657</v>
      </c>
      <c r="B2009" s="891" t="s">
        <v>9654</v>
      </c>
      <c r="C2009" s="892" t="s">
        <v>7492</v>
      </c>
      <c r="D2009" s="893">
        <v>203448</v>
      </c>
      <c r="E2009" s="893">
        <v>203448</v>
      </c>
      <c r="F2009" s="893">
        <v>203448</v>
      </c>
      <c r="G2009" s="893">
        <v>203448</v>
      </c>
      <c r="H2009" s="894">
        <f t="shared" si="31"/>
        <v>100</v>
      </c>
      <c r="I2009" s="892" t="s">
        <v>7549</v>
      </c>
      <c r="J2009" s="894">
        <v>40</v>
      </c>
      <c r="K2009" s="875"/>
    </row>
    <row r="2010" spans="1:11" ht="22.5" customHeight="1">
      <c r="A2010" s="890" t="s">
        <v>9658</v>
      </c>
      <c r="B2010" s="891" t="s">
        <v>9654</v>
      </c>
      <c r="C2010" s="892" t="s">
        <v>7492</v>
      </c>
      <c r="D2010" s="893">
        <v>101724</v>
      </c>
      <c r="E2010" s="893">
        <v>101724</v>
      </c>
      <c r="F2010" s="893">
        <v>101724</v>
      </c>
      <c r="G2010" s="893">
        <v>101724</v>
      </c>
      <c r="H2010" s="894">
        <f t="shared" si="31"/>
        <v>100</v>
      </c>
      <c r="I2010" s="892" t="s">
        <v>7549</v>
      </c>
      <c r="J2010" s="894">
        <v>40</v>
      </c>
      <c r="K2010" s="875"/>
    </row>
    <row r="2011" spans="1:11" ht="22.5" customHeight="1">
      <c r="A2011" s="890" t="s">
        <v>9659</v>
      </c>
      <c r="B2011" s="891" t="s">
        <v>9654</v>
      </c>
      <c r="C2011" s="892" t="s">
        <v>7492</v>
      </c>
      <c r="D2011" s="893">
        <v>203448</v>
      </c>
      <c r="E2011" s="893">
        <v>203448</v>
      </c>
      <c r="F2011" s="893">
        <v>203448</v>
      </c>
      <c r="G2011" s="893">
        <v>203448</v>
      </c>
      <c r="H2011" s="894">
        <f t="shared" si="31"/>
        <v>100</v>
      </c>
      <c r="I2011" s="892" t="s">
        <v>7549</v>
      </c>
      <c r="J2011" s="894">
        <v>40</v>
      </c>
      <c r="K2011" s="875"/>
    </row>
    <row r="2012" spans="1:11" ht="22.5" customHeight="1">
      <c r="A2012" s="890" t="s">
        <v>9660</v>
      </c>
      <c r="B2012" s="891" t="s">
        <v>7743</v>
      </c>
      <c r="C2012" s="892" t="s">
        <v>7492</v>
      </c>
      <c r="D2012" s="893">
        <v>508621</v>
      </c>
      <c r="E2012" s="893">
        <v>508621</v>
      </c>
      <c r="F2012" s="893">
        <v>508621</v>
      </c>
      <c r="G2012" s="893">
        <v>508621</v>
      </c>
      <c r="H2012" s="894">
        <f t="shared" si="31"/>
        <v>100</v>
      </c>
      <c r="I2012" s="892" t="s">
        <v>7549</v>
      </c>
      <c r="J2012" s="894">
        <v>50</v>
      </c>
      <c r="K2012" s="875"/>
    </row>
    <row r="2013" spans="1:11" ht="22.5" customHeight="1">
      <c r="A2013" s="890" t="s">
        <v>9661</v>
      </c>
      <c r="B2013" s="891" t="s">
        <v>7743</v>
      </c>
      <c r="C2013" s="892" t="s">
        <v>7492</v>
      </c>
      <c r="D2013" s="893">
        <v>152586</v>
      </c>
      <c r="E2013" s="893">
        <v>152586</v>
      </c>
      <c r="F2013" s="893">
        <v>152586</v>
      </c>
      <c r="G2013" s="893">
        <v>152586</v>
      </c>
      <c r="H2013" s="894">
        <f t="shared" si="31"/>
        <v>100</v>
      </c>
      <c r="I2013" s="892" t="s">
        <v>7549</v>
      </c>
      <c r="J2013" s="894">
        <v>40</v>
      </c>
      <c r="K2013" s="875"/>
    </row>
    <row r="2014" spans="1:11" ht="22.5" customHeight="1">
      <c r="A2014" s="890" t="s">
        <v>9662</v>
      </c>
      <c r="B2014" s="891" t="s">
        <v>7733</v>
      </c>
      <c r="C2014" s="892" t="s">
        <v>7492</v>
      </c>
      <c r="D2014" s="893">
        <v>396724</v>
      </c>
      <c r="E2014" s="893">
        <v>396724</v>
      </c>
      <c r="F2014" s="893">
        <v>396724</v>
      </c>
      <c r="G2014" s="893">
        <v>396724</v>
      </c>
      <c r="H2014" s="894">
        <f t="shared" si="31"/>
        <v>100</v>
      </c>
      <c r="I2014" s="892" t="s">
        <v>7549</v>
      </c>
      <c r="J2014" s="894">
        <v>50</v>
      </c>
      <c r="K2014" s="875"/>
    </row>
    <row r="2015" spans="1:11" ht="22.5" customHeight="1">
      <c r="A2015" s="890" t="s">
        <v>9663</v>
      </c>
      <c r="B2015" s="891" t="s">
        <v>9664</v>
      </c>
      <c r="C2015" s="892" t="s">
        <v>7492</v>
      </c>
      <c r="D2015" s="893">
        <v>406896</v>
      </c>
      <c r="E2015" s="893">
        <v>406896</v>
      </c>
      <c r="F2015" s="893">
        <v>406896</v>
      </c>
      <c r="G2015" s="893">
        <v>406896</v>
      </c>
      <c r="H2015" s="894">
        <f t="shared" si="31"/>
        <v>100</v>
      </c>
      <c r="I2015" s="892" t="s">
        <v>7549</v>
      </c>
      <c r="J2015" s="894">
        <v>50</v>
      </c>
      <c r="K2015" s="875"/>
    </row>
    <row r="2016" spans="1:11" ht="22.5" customHeight="1">
      <c r="A2016" s="890" t="s">
        <v>9665</v>
      </c>
      <c r="B2016" s="891" t="s">
        <v>9666</v>
      </c>
      <c r="C2016" s="892" t="s">
        <v>7492</v>
      </c>
      <c r="D2016" s="893">
        <v>111896</v>
      </c>
      <c r="E2016" s="893">
        <v>111896</v>
      </c>
      <c r="F2016" s="893">
        <v>111896</v>
      </c>
      <c r="G2016" s="893">
        <v>111896</v>
      </c>
      <c r="H2016" s="894">
        <f t="shared" si="31"/>
        <v>100</v>
      </c>
      <c r="I2016" s="892" t="s">
        <v>7549</v>
      </c>
      <c r="J2016" s="894">
        <v>50</v>
      </c>
      <c r="K2016" s="875"/>
    </row>
    <row r="2017" spans="1:11" ht="22.5" customHeight="1">
      <c r="A2017" s="890" t="s">
        <v>9667</v>
      </c>
      <c r="B2017" s="891" t="s">
        <v>9666</v>
      </c>
      <c r="C2017" s="892" t="s">
        <v>7492</v>
      </c>
      <c r="D2017" s="893">
        <v>122068</v>
      </c>
      <c r="E2017" s="893">
        <v>122068</v>
      </c>
      <c r="F2017" s="893">
        <v>122068</v>
      </c>
      <c r="G2017" s="893">
        <v>122068</v>
      </c>
      <c r="H2017" s="894">
        <f t="shared" si="31"/>
        <v>100</v>
      </c>
      <c r="I2017" s="892" t="s">
        <v>7549</v>
      </c>
      <c r="J2017" s="894">
        <v>30</v>
      </c>
      <c r="K2017" s="875"/>
    </row>
    <row r="2018" spans="1:11" ht="22.5" customHeight="1">
      <c r="A2018" s="890" t="s">
        <v>9668</v>
      </c>
      <c r="B2018" s="891" t="s">
        <v>9666</v>
      </c>
      <c r="C2018" s="892" t="s">
        <v>7492</v>
      </c>
      <c r="D2018" s="893">
        <v>122068</v>
      </c>
      <c r="E2018" s="893">
        <v>122068</v>
      </c>
      <c r="F2018" s="893">
        <v>122068</v>
      </c>
      <c r="G2018" s="893">
        <v>122068</v>
      </c>
      <c r="H2018" s="894">
        <f t="shared" si="31"/>
        <v>100</v>
      </c>
      <c r="I2018" s="892" t="s">
        <v>7549</v>
      </c>
      <c r="J2018" s="894">
        <v>30</v>
      </c>
      <c r="K2018" s="875"/>
    </row>
    <row r="2019" spans="1:11" ht="11.25" customHeight="1">
      <c r="A2019" s="890" t="s">
        <v>9669</v>
      </c>
      <c r="B2019" s="891" t="s">
        <v>9500</v>
      </c>
      <c r="C2019" s="892" t="s">
        <v>7492</v>
      </c>
      <c r="D2019" s="893">
        <v>2722331</v>
      </c>
      <c r="E2019" s="893">
        <v>2722331</v>
      </c>
      <c r="F2019" s="893">
        <v>0</v>
      </c>
      <c r="G2019" s="893">
        <v>0</v>
      </c>
      <c r="H2019" s="894">
        <f t="shared" si="31"/>
        <v>0</v>
      </c>
      <c r="I2019" s="892" t="s">
        <v>7489</v>
      </c>
      <c r="J2019" s="894">
        <v>30</v>
      </c>
      <c r="K2019" s="875"/>
    </row>
    <row r="2020" spans="1:11" ht="22.5" customHeight="1">
      <c r="A2020" s="890" t="s">
        <v>9670</v>
      </c>
      <c r="B2020" s="891" t="s">
        <v>8059</v>
      </c>
      <c r="C2020" s="892" t="s">
        <v>7492</v>
      </c>
      <c r="D2020" s="893">
        <v>1485499</v>
      </c>
      <c r="E2020" s="893">
        <v>1485499</v>
      </c>
      <c r="F2020" s="893">
        <v>991586.22</v>
      </c>
      <c r="G2020" s="893">
        <v>991586.22</v>
      </c>
      <c r="H2020" s="894">
        <f t="shared" si="31"/>
        <v>66.751052676575341</v>
      </c>
      <c r="I2020" s="892" t="s">
        <v>7489</v>
      </c>
      <c r="J2020" s="894">
        <v>67</v>
      </c>
      <c r="K2020" s="875"/>
    </row>
    <row r="2021" spans="1:11" ht="22.5" customHeight="1">
      <c r="A2021" s="890" t="s">
        <v>9671</v>
      </c>
      <c r="B2021" s="891" t="s">
        <v>7703</v>
      </c>
      <c r="C2021" s="892" t="s">
        <v>7492</v>
      </c>
      <c r="D2021" s="893">
        <v>379886</v>
      </c>
      <c r="E2021" s="893">
        <v>379886</v>
      </c>
      <c r="F2021" s="893">
        <v>201678.1</v>
      </c>
      <c r="G2021" s="893">
        <v>201678.1</v>
      </c>
      <c r="H2021" s="894">
        <f t="shared" si="31"/>
        <v>53.089110943809459</v>
      </c>
      <c r="I2021" s="892" t="s">
        <v>7489</v>
      </c>
      <c r="J2021" s="894">
        <v>53</v>
      </c>
      <c r="K2021" s="875"/>
    </row>
    <row r="2022" spans="1:11" ht="33.75" customHeight="1">
      <c r="A2022" s="890" t="s">
        <v>9672</v>
      </c>
      <c r="B2022" s="891" t="s">
        <v>8025</v>
      </c>
      <c r="C2022" s="892" t="s">
        <v>7492</v>
      </c>
      <c r="D2022" s="893">
        <v>741900</v>
      </c>
      <c r="E2022" s="893">
        <v>741900</v>
      </c>
      <c r="F2022" s="893">
        <v>220000</v>
      </c>
      <c r="G2022" s="893">
        <v>220000</v>
      </c>
      <c r="H2022" s="894">
        <f t="shared" si="31"/>
        <v>29.653592128319179</v>
      </c>
      <c r="I2022" s="892" t="s">
        <v>7549</v>
      </c>
      <c r="J2022" s="894">
        <v>30</v>
      </c>
      <c r="K2022" s="875"/>
    </row>
    <row r="2023" spans="1:11" ht="22.5" customHeight="1">
      <c r="A2023" s="890" t="s">
        <v>7961</v>
      </c>
      <c r="B2023" s="891" t="s">
        <v>8025</v>
      </c>
      <c r="C2023" s="892" t="s">
        <v>7492</v>
      </c>
      <c r="D2023" s="893">
        <v>148380</v>
      </c>
      <c r="E2023" s="893">
        <v>148300</v>
      </c>
      <c r="F2023" s="893">
        <v>45000</v>
      </c>
      <c r="G2023" s="893">
        <v>45000</v>
      </c>
      <c r="H2023" s="894">
        <f t="shared" si="31"/>
        <v>30.343897505057317</v>
      </c>
      <c r="I2023" s="892" t="s">
        <v>7549</v>
      </c>
      <c r="J2023" s="894">
        <v>30</v>
      </c>
      <c r="K2023" s="875"/>
    </row>
    <row r="2024" spans="1:11" ht="22.5" customHeight="1">
      <c r="A2024" s="890" t="s">
        <v>7961</v>
      </c>
      <c r="B2024" s="891" t="s">
        <v>9673</v>
      </c>
      <c r="C2024" s="892" t="s">
        <v>7492</v>
      </c>
      <c r="D2024" s="893">
        <v>272030</v>
      </c>
      <c r="E2024" s="893">
        <v>272300</v>
      </c>
      <c r="F2024" s="893">
        <v>85000</v>
      </c>
      <c r="G2024" s="893">
        <v>85000</v>
      </c>
      <c r="H2024" s="894">
        <f t="shared" si="31"/>
        <v>31.215571061329417</v>
      </c>
      <c r="I2024" s="892" t="s">
        <v>7549</v>
      </c>
      <c r="J2024" s="894">
        <v>30</v>
      </c>
      <c r="K2024" s="875"/>
    </row>
    <row r="2025" spans="1:11" ht="22.5" customHeight="1">
      <c r="A2025" s="890" t="s">
        <v>9674</v>
      </c>
      <c r="B2025" s="891" t="s">
        <v>7984</v>
      </c>
      <c r="C2025" s="892" t="s">
        <v>7492</v>
      </c>
      <c r="D2025" s="893">
        <v>254310</v>
      </c>
      <c r="E2025" s="893">
        <v>254310</v>
      </c>
      <c r="F2025" s="893">
        <v>254310</v>
      </c>
      <c r="G2025" s="893">
        <v>254310</v>
      </c>
      <c r="H2025" s="894">
        <f t="shared" si="31"/>
        <v>100</v>
      </c>
      <c r="I2025" s="892" t="s">
        <v>7549</v>
      </c>
      <c r="J2025" s="894">
        <v>30</v>
      </c>
      <c r="K2025" s="875"/>
    </row>
    <row r="2026" spans="1:11" ht="22.5" customHeight="1">
      <c r="A2026" s="890" t="s">
        <v>9675</v>
      </c>
      <c r="B2026" s="891" t="s">
        <v>8355</v>
      </c>
      <c r="C2026" s="892" t="s">
        <v>7492</v>
      </c>
      <c r="D2026" s="893">
        <v>65760</v>
      </c>
      <c r="E2026" s="893">
        <v>65760</v>
      </c>
      <c r="F2026" s="893">
        <v>20000</v>
      </c>
      <c r="G2026" s="893">
        <v>20000</v>
      </c>
      <c r="H2026" s="894">
        <f t="shared" si="31"/>
        <v>30.413625304136254</v>
      </c>
      <c r="I2026" s="892" t="s">
        <v>7549</v>
      </c>
      <c r="J2026" s="894">
        <v>30</v>
      </c>
      <c r="K2026" s="875"/>
    </row>
    <row r="2027" spans="1:11" ht="22.5" customHeight="1">
      <c r="A2027" s="890" t="s">
        <v>9676</v>
      </c>
      <c r="B2027" s="891" t="s">
        <v>8355</v>
      </c>
      <c r="C2027" s="892" t="s">
        <v>7492</v>
      </c>
      <c r="D2027" s="893">
        <v>32880</v>
      </c>
      <c r="E2027" s="893">
        <v>32880</v>
      </c>
      <c r="F2027" s="893">
        <v>10000</v>
      </c>
      <c r="G2027" s="893">
        <v>10000</v>
      </c>
      <c r="H2027" s="894">
        <f t="shared" si="31"/>
        <v>30.413625304136254</v>
      </c>
      <c r="I2027" s="892" t="s">
        <v>7549</v>
      </c>
      <c r="J2027" s="894">
        <v>30</v>
      </c>
      <c r="K2027" s="875"/>
    </row>
    <row r="2028" spans="1:11" ht="22.5" customHeight="1">
      <c r="A2028" s="890" t="s">
        <v>9677</v>
      </c>
      <c r="B2028" s="891" t="s">
        <v>8250</v>
      </c>
      <c r="C2028" s="892" t="s">
        <v>7492</v>
      </c>
      <c r="D2028" s="893">
        <v>10400</v>
      </c>
      <c r="E2028" s="893">
        <v>13000</v>
      </c>
      <c r="F2028" s="893">
        <v>13000</v>
      </c>
      <c r="G2028" s="893">
        <v>13000</v>
      </c>
      <c r="H2028" s="894">
        <f t="shared" si="31"/>
        <v>100</v>
      </c>
      <c r="I2028" s="892" t="s">
        <v>7549</v>
      </c>
      <c r="J2028" s="894">
        <v>40</v>
      </c>
      <c r="K2028" s="875"/>
    </row>
    <row r="2029" spans="1:11" ht="22.5" customHeight="1">
      <c r="A2029" s="890" t="s">
        <v>9678</v>
      </c>
      <c r="B2029" s="891" t="s">
        <v>8355</v>
      </c>
      <c r="C2029" s="892" t="s">
        <v>7492</v>
      </c>
      <c r="D2029" s="893">
        <v>32880</v>
      </c>
      <c r="E2029" s="893">
        <v>32880</v>
      </c>
      <c r="F2029" s="893">
        <v>10000</v>
      </c>
      <c r="G2029" s="893">
        <v>10000</v>
      </c>
      <c r="H2029" s="894">
        <f t="shared" si="31"/>
        <v>30.413625304136254</v>
      </c>
      <c r="I2029" s="892" t="s">
        <v>7549</v>
      </c>
      <c r="J2029" s="894">
        <v>30</v>
      </c>
      <c r="K2029" s="875"/>
    </row>
    <row r="2030" spans="1:11" ht="33.75" customHeight="1">
      <c r="A2030" s="890" t="s">
        <v>9679</v>
      </c>
      <c r="B2030" s="891" t="s">
        <v>8250</v>
      </c>
      <c r="C2030" s="892" t="s">
        <v>7492</v>
      </c>
      <c r="D2030" s="893">
        <v>13000</v>
      </c>
      <c r="E2030" s="893">
        <v>13000</v>
      </c>
      <c r="F2030" s="893">
        <v>13000</v>
      </c>
      <c r="G2030" s="893">
        <v>13000</v>
      </c>
      <c r="H2030" s="894">
        <f t="shared" si="31"/>
        <v>100</v>
      </c>
      <c r="I2030" s="892" t="s">
        <v>7549</v>
      </c>
      <c r="J2030" s="894">
        <v>50</v>
      </c>
      <c r="K2030" s="875"/>
    </row>
    <row r="2031" spans="1:11" ht="33.75" customHeight="1">
      <c r="A2031" s="890" t="s">
        <v>9680</v>
      </c>
      <c r="B2031" s="891" t="s">
        <v>9681</v>
      </c>
      <c r="C2031" s="892" t="s">
        <v>7492</v>
      </c>
      <c r="D2031" s="893">
        <v>2192</v>
      </c>
      <c r="E2031" s="893">
        <v>2192</v>
      </c>
      <c r="F2031" s="893">
        <v>670</v>
      </c>
      <c r="G2031" s="893">
        <v>670</v>
      </c>
      <c r="H2031" s="894">
        <f t="shared" si="31"/>
        <v>30.565693430656932</v>
      </c>
      <c r="I2031" s="892" t="s">
        <v>7549</v>
      </c>
      <c r="J2031" s="894">
        <v>30</v>
      </c>
      <c r="K2031" s="875"/>
    </row>
    <row r="2032" spans="1:11" ht="22.5" customHeight="1">
      <c r="A2032" s="890" t="s">
        <v>9682</v>
      </c>
      <c r="B2032" s="891" t="s">
        <v>8355</v>
      </c>
      <c r="C2032" s="892" t="s">
        <v>7492</v>
      </c>
      <c r="D2032" s="893">
        <v>43840</v>
      </c>
      <c r="E2032" s="893">
        <v>43840</v>
      </c>
      <c r="F2032" s="893">
        <v>13500</v>
      </c>
      <c r="G2032" s="893">
        <v>13500</v>
      </c>
      <c r="H2032" s="894">
        <f t="shared" si="31"/>
        <v>30.793795620437958</v>
      </c>
      <c r="I2032" s="892" t="s">
        <v>7549</v>
      </c>
      <c r="J2032" s="894">
        <v>30</v>
      </c>
      <c r="K2032" s="875"/>
    </row>
    <row r="2033" spans="1:11" ht="33.75" customHeight="1">
      <c r="A2033" s="890" t="s">
        <v>9683</v>
      </c>
      <c r="B2033" s="891" t="s">
        <v>8355</v>
      </c>
      <c r="C2033" s="892" t="s">
        <v>7492</v>
      </c>
      <c r="D2033" s="893">
        <v>10960</v>
      </c>
      <c r="E2033" s="893">
        <v>10960</v>
      </c>
      <c r="F2033" s="893">
        <v>3300</v>
      </c>
      <c r="G2033" s="893">
        <v>3300</v>
      </c>
      <c r="H2033" s="894">
        <f t="shared" si="31"/>
        <v>30.10948905109489</v>
      </c>
      <c r="I2033" s="892" t="s">
        <v>7549</v>
      </c>
      <c r="J2033" s="894">
        <v>30</v>
      </c>
      <c r="K2033" s="875"/>
    </row>
    <row r="2034" spans="1:11" ht="22.5" customHeight="1">
      <c r="A2034" s="890" t="s">
        <v>7810</v>
      </c>
      <c r="B2034" s="891" t="s">
        <v>8355</v>
      </c>
      <c r="C2034" s="892" t="s">
        <v>7492</v>
      </c>
      <c r="D2034" s="893">
        <v>54800</v>
      </c>
      <c r="E2034" s="893">
        <v>54800</v>
      </c>
      <c r="F2034" s="893">
        <v>16500</v>
      </c>
      <c r="G2034" s="893">
        <v>16500</v>
      </c>
      <c r="H2034" s="894">
        <f t="shared" si="31"/>
        <v>30.10948905109489</v>
      </c>
      <c r="I2034" s="892" t="s">
        <v>7549</v>
      </c>
      <c r="J2034" s="894">
        <v>30</v>
      </c>
      <c r="K2034" s="875"/>
    </row>
    <row r="2035" spans="1:11" ht="22.5" customHeight="1">
      <c r="A2035" s="890" t="s">
        <v>7961</v>
      </c>
      <c r="B2035" s="891" t="s">
        <v>8355</v>
      </c>
      <c r="C2035" s="892" t="s">
        <v>7492</v>
      </c>
      <c r="D2035" s="893">
        <v>54800</v>
      </c>
      <c r="E2035" s="893">
        <v>54800</v>
      </c>
      <c r="F2035" s="893">
        <v>16500</v>
      </c>
      <c r="G2035" s="893">
        <v>16500</v>
      </c>
      <c r="H2035" s="894">
        <f t="shared" si="31"/>
        <v>30.10948905109489</v>
      </c>
      <c r="I2035" s="892" t="s">
        <v>7549</v>
      </c>
      <c r="J2035" s="894">
        <v>30</v>
      </c>
      <c r="K2035" s="875"/>
    </row>
    <row r="2036" spans="1:11" ht="22.5" customHeight="1">
      <c r="A2036" s="890" t="s">
        <v>9684</v>
      </c>
      <c r="B2036" s="891" t="s">
        <v>8355</v>
      </c>
      <c r="C2036" s="892" t="s">
        <v>7492</v>
      </c>
      <c r="D2036" s="893">
        <v>21920</v>
      </c>
      <c r="E2036" s="893">
        <v>21920</v>
      </c>
      <c r="F2036" s="893">
        <v>6600</v>
      </c>
      <c r="G2036" s="893">
        <v>6600</v>
      </c>
      <c r="H2036" s="894">
        <f t="shared" si="31"/>
        <v>30.10948905109489</v>
      </c>
      <c r="I2036" s="892" t="s">
        <v>7549</v>
      </c>
      <c r="J2036" s="894">
        <v>30</v>
      </c>
      <c r="K2036" s="875"/>
    </row>
    <row r="2037" spans="1:11" ht="22.5" customHeight="1">
      <c r="A2037" s="890" t="s">
        <v>9685</v>
      </c>
      <c r="B2037" s="891" t="s">
        <v>8355</v>
      </c>
      <c r="C2037" s="892" t="s">
        <v>7492</v>
      </c>
      <c r="D2037" s="893">
        <v>10960</v>
      </c>
      <c r="E2037" s="893">
        <v>10960</v>
      </c>
      <c r="F2037" s="893">
        <v>3300</v>
      </c>
      <c r="G2037" s="893">
        <v>3300</v>
      </c>
      <c r="H2037" s="894">
        <f t="shared" si="31"/>
        <v>30.10948905109489</v>
      </c>
      <c r="I2037" s="892" t="s">
        <v>7549</v>
      </c>
      <c r="J2037" s="894">
        <v>30</v>
      </c>
      <c r="K2037" s="875"/>
    </row>
    <row r="2038" spans="1:11" ht="22.5" customHeight="1">
      <c r="A2038" s="890" t="s">
        <v>9686</v>
      </c>
      <c r="B2038" s="891" t="s">
        <v>8355</v>
      </c>
      <c r="C2038" s="892" t="s">
        <v>7492</v>
      </c>
      <c r="D2038" s="893">
        <v>46032</v>
      </c>
      <c r="E2038" s="893">
        <v>46032</v>
      </c>
      <c r="F2038" s="893">
        <v>14000</v>
      </c>
      <c r="G2038" s="893">
        <v>14000</v>
      </c>
      <c r="H2038" s="894">
        <f t="shared" si="31"/>
        <v>30.413625304136254</v>
      </c>
      <c r="I2038" s="892" t="s">
        <v>7549</v>
      </c>
      <c r="J2038" s="894">
        <v>30</v>
      </c>
      <c r="K2038" s="875"/>
    </row>
    <row r="2039" spans="1:11" ht="33.75" customHeight="1">
      <c r="A2039" s="890" t="s">
        <v>9687</v>
      </c>
      <c r="B2039" s="891" t="s">
        <v>8558</v>
      </c>
      <c r="C2039" s="892" t="s">
        <v>7492</v>
      </c>
      <c r="D2039" s="893">
        <v>421544</v>
      </c>
      <c r="E2039" s="893">
        <v>421544</v>
      </c>
      <c r="F2039" s="893">
        <v>127000</v>
      </c>
      <c r="G2039" s="893">
        <v>127000</v>
      </c>
      <c r="H2039" s="894">
        <f t="shared" si="31"/>
        <v>30.127341392594843</v>
      </c>
      <c r="I2039" s="892" t="s">
        <v>7549</v>
      </c>
      <c r="J2039" s="894">
        <v>30</v>
      </c>
      <c r="K2039" s="875"/>
    </row>
    <row r="2040" spans="1:11" ht="22.5" customHeight="1">
      <c r="A2040" s="890" t="s">
        <v>9688</v>
      </c>
      <c r="B2040" s="891" t="s">
        <v>8017</v>
      </c>
      <c r="C2040" s="892" t="s">
        <v>7492</v>
      </c>
      <c r="D2040" s="893">
        <v>85448</v>
      </c>
      <c r="E2040" s="893">
        <v>85448</v>
      </c>
      <c r="F2040" s="893">
        <v>26000</v>
      </c>
      <c r="G2040" s="893">
        <v>26000</v>
      </c>
      <c r="H2040" s="894">
        <f t="shared" si="31"/>
        <v>30.427862559685419</v>
      </c>
      <c r="I2040" s="892" t="s">
        <v>7549</v>
      </c>
      <c r="J2040" s="894">
        <v>30</v>
      </c>
      <c r="K2040" s="875"/>
    </row>
    <row r="2041" spans="1:11" ht="22.5" customHeight="1">
      <c r="A2041" s="890" t="s">
        <v>9689</v>
      </c>
      <c r="B2041" s="891" t="s">
        <v>9690</v>
      </c>
      <c r="C2041" s="892" t="s">
        <v>7492</v>
      </c>
      <c r="D2041" s="893">
        <v>85448</v>
      </c>
      <c r="E2041" s="893">
        <v>85448</v>
      </c>
      <c r="F2041" s="893">
        <v>26000</v>
      </c>
      <c r="G2041" s="893">
        <v>26000</v>
      </c>
      <c r="H2041" s="894">
        <f t="shared" si="31"/>
        <v>30.427862559685419</v>
      </c>
      <c r="I2041" s="892" t="s">
        <v>7549</v>
      </c>
      <c r="J2041" s="894">
        <v>30</v>
      </c>
      <c r="K2041" s="875"/>
    </row>
    <row r="2042" spans="1:11" ht="33.75" customHeight="1">
      <c r="A2042" s="890" t="s">
        <v>9691</v>
      </c>
      <c r="B2042" s="891" t="s">
        <v>8558</v>
      </c>
      <c r="C2042" s="892" t="s">
        <v>7492</v>
      </c>
      <c r="D2042" s="893">
        <v>142413</v>
      </c>
      <c r="E2042" s="893">
        <v>142413</v>
      </c>
      <c r="F2042" s="893">
        <v>43000</v>
      </c>
      <c r="G2042" s="893">
        <v>43000</v>
      </c>
      <c r="H2042" s="894">
        <f t="shared" si="31"/>
        <v>30.193872750380933</v>
      </c>
      <c r="I2042" s="892" t="s">
        <v>7549</v>
      </c>
      <c r="J2042" s="894">
        <v>30</v>
      </c>
      <c r="K2042" s="875"/>
    </row>
    <row r="2043" spans="1:11" ht="22.5" customHeight="1">
      <c r="A2043" s="890" t="s">
        <v>9692</v>
      </c>
      <c r="B2043" s="891" t="s">
        <v>7724</v>
      </c>
      <c r="C2043" s="892" t="s">
        <v>7492</v>
      </c>
      <c r="D2043" s="893">
        <v>142413</v>
      </c>
      <c r="E2043" s="893">
        <v>142413</v>
      </c>
      <c r="F2043" s="893">
        <v>43000</v>
      </c>
      <c r="G2043" s="893">
        <v>43000</v>
      </c>
      <c r="H2043" s="894">
        <f t="shared" si="31"/>
        <v>30.193872750380933</v>
      </c>
      <c r="I2043" s="892" t="s">
        <v>7549</v>
      </c>
      <c r="J2043" s="894">
        <v>30</v>
      </c>
      <c r="K2043" s="875"/>
    </row>
    <row r="2044" spans="1:11" ht="33.75" customHeight="1">
      <c r="A2044" s="890" t="s">
        <v>9693</v>
      </c>
      <c r="B2044" s="891" t="s">
        <v>8019</v>
      </c>
      <c r="C2044" s="892" t="s">
        <v>7492</v>
      </c>
      <c r="D2044" s="893">
        <v>142413</v>
      </c>
      <c r="E2044" s="893">
        <v>142413</v>
      </c>
      <c r="F2044" s="893">
        <v>43000</v>
      </c>
      <c r="G2044" s="893">
        <v>43000</v>
      </c>
      <c r="H2044" s="894">
        <f t="shared" si="31"/>
        <v>30.193872750380933</v>
      </c>
      <c r="I2044" s="892" t="s">
        <v>7549</v>
      </c>
      <c r="J2044" s="894">
        <v>30</v>
      </c>
      <c r="K2044" s="875"/>
    </row>
    <row r="2045" spans="1:11" ht="22.5" customHeight="1">
      <c r="A2045" s="890" t="s">
        <v>9694</v>
      </c>
      <c r="B2045" s="891" t="s">
        <v>8483</v>
      </c>
      <c r="C2045" s="892" t="s">
        <v>7492</v>
      </c>
      <c r="D2045" s="893">
        <v>52896</v>
      </c>
      <c r="E2045" s="893">
        <v>52896</v>
      </c>
      <c r="F2045" s="893">
        <v>16000</v>
      </c>
      <c r="G2045" s="893">
        <v>16000</v>
      </c>
      <c r="H2045" s="894">
        <f t="shared" si="31"/>
        <v>30.248033877797941</v>
      </c>
      <c r="I2045" s="892" t="s">
        <v>7549</v>
      </c>
      <c r="J2045" s="894">
        <v>30</v>
      </c>
      <c r="K2045" s="875"/>
    </row>
    <row r="2046" spans="1:11" ht="22.5" customHeight="1">
      <c r="A2046" s="890" t="s">
        <v>9695</v>
      </c>
      <c r="B2046" s="891" t="s">
        <v>9696</v>
      </c>
      <c r="C2046" s="892" t="s">
        <v>7492</v>
      </c>
      <c r="D2046" s="893">
        <v>15868</v>
      </c>
      <c r="E2046" s="893">
        <v>15868</v>
      </c>
      <c r="F2046" s="893">
        <v>4800</v>
      </c>
      <c r="G2046" s="893">
        <v>4800</v>
      </c>
      <c r="H2046" s="894">
        <f t="shared" si="31"/>
        <v>30.249558860599951</v>
      </c>
      <c r="I2046" s="892" t="s">
        <v>7549</v>
      </c>
      <c r="J2046" s="894">
        <v>30</v>
      </c>
      <c r="K2046" s="875"/>
    </row>
    <row r="2047" spans="1:11" ht="22.5" customHeight="1">
      <c r="A2047" s="890" t="s">
        <v>9697</v>
      </c>
      <c r="B2047" s="891" t="s">
        <v>8520</v>
      </c>
      <c r="C2047" s="892" t="s">
        <v>7492</v>
      </c>
      <c r="D2047" s="893">
        <v>21158</v>
      </c>
      <c r="E2047" s="893">
        <v>21758</v>
      </c>
      <c r="F2047" s="893">
        <v>6700</v>
      </c>
      <c r="G2047" s="893">
        <v>6700</v>
      </c>
      <c r="H2047" s="894">
        <f t="shared" si="31"/>
        <v>30.793271440389741</v>
      </c>
      <c r="I2047" s="892" t="s">
        <v>7549</v>
      </c>
      <c r="J2047" s="894">
        <v>30</v>
      </c>
      <c r="K2047" s="875"/>
    </row>
    <row r="2048" spans="1:11" ht="22.5" customHeight="1">
      <c r="A2048" s="890" t="s">
        <v>9698</v>
      </c>
      <c r="B2048" s="891" t="s">
        <v>9358</v>
      </c>
      <c r="C2048" s="892" t="s">
        <v>7492</v>
      </c>
      <c r="D2048" s="893">
        <v>39672</v>
      </c>
      <c r="E2048" s="893">
        <v>39672</v>
      </c>
      <c r="F2048" s="893">
        <v>12000</v>
      </c>
      <c r="G2048" s="893">
        <v>12000</v>
      </c>
      <c r="H2048" s="894">
        <f t="shared" si="31"/>
        <v>30.248033877797941</v>
      </c>
      <c r="I2048" s="892" t="s">
        <v>7549</v>
      </c>
      <c r="J2048" s="894">
        <v>30</v>
      </c>
      <c r="K2048" s="875"/>
    </row>
    <row r="2049" spans="1:11" ht="22.5" customHeight="1">
      <c r="A2049" s="890" t="s">
        <v>9699</v>
      </c>
      <c r="B2049" s="891" t="s">
        <v>9700</v>
      </c>
      <c r="C2049" s="892" t="s">
        <v>7492</v>
      </c>
      <c r="D2049" s="893">
        <v>39672</v>
      </c>
      <c r="E2049" s="893">
        <v>119017</v>
      </c>
      <c r="F2049" s="893">
        <v>36000</v>
      </c>
      <c r="G2049" s="893">
        <v>36000</v>
      </c>
      <c r="H2049" s="894">
        <f t="shared" si="31"/>
        <v>30.247779728946284</v>
      </c>
      <c r="I2049" s="892" t="s">
        <v>7549</v>
      </c>
      <c r="J2049" s="894">
        <v>30</v>
      </c>
      <c r="K2049" s="875"/>
    </row>
    <row r="2050" spans="1:11" ht="22.5" customHeight="1">
      <c r="A2050" s="890" t="s">
        <v>9701</v>
      </c>
      <c r="B2050" s="891" t="s">
        <v>9702</v>
      </c>
      <c r="C2050" s="892" t="s">
        <v>7492</v>
      </c>
      <c r="D2050" s="893">
        <v>26448</v>
      </c>
      <c r="E2050" s="893">
        <v>26448</v>
      </c>
      <c r="F2050" s="893">
        <v>8000</v>
      </c>
      <c r="G2050" s="893">
        <v>8000</v>
      </c>
      <c r="H2050" s="894">
        <f t="shared" si="31"/>
        <v>30.248033877797941</v>
      </c>
      <c r="I2050" s="892" t="s">
        <v>7549</v>
      </c>
      <c r="J2050" s="894">
        <v>30</v>
      </c>
      <c r="K2050" s="875"/>
    </row>
    <row r="2051" spans="1:11" ht="33.75" customHeight="1">
      <c r="A2051" s="890" t="s">
        <v>9703</v>
      </c>
      <c r="B2051" s="891" t="s">
        <v>9704</v>
      </c>
      <c r="C2051" s="892" t="s">
        <v>7492</v>
      </c>
      <c r="D2051" s="893">
        <v>21158</v>
      </c>
      <c r="E2051" s="893">
        <v>21158</v>
      </c>
      <c r="F2051" s="893">
        <v>6500</v>
      </c>
      <c r="G2051" s="893">
        <v>6500</v>
      </c>
      <c r="H2051" s="894">
        <f t="shared" si="31"/>
        <v>30.721240192834859</v>
      </c>
      <c r="I2051" s="892" t="s">
        <v>7549</v>
      </c>
      <c r="J2051" s="894">
        <v>30</v>
      </c>
      <c r="K2051" s="875"/>
    </row>
    <row r="2052" spans="1:11" ht="33.75" customHeight="1">
      <c r="A2052" s="890" t="s">
        <v>9705</v>
      </c>
      <c r="B2052" s="891" t="s">
        <v>7835</v>
      </c>
      <c r="C2052" s="892" t="s">
        <v>7492</v>
      </c>
      <c r="D2052" s="893">
        <v>26448</v>
      </c>
      <c r="E2052" s="893">
        <v>26448</v>
      </c>
      <c r="F2052" s="893">
        <v>8000</v>
      </c>
      <c r="G2052" s="893">
        <v>8000</v>
      </c>
      <c r="H2052" s="894">
        <f t="shared" ref="H2052:H2115" si="32">IF(ISERROR(F2052/E2052),0,((F2052/E2052)*100))</f>
        <v>30.248033877797941</v>
      </c>
      <c r="I2052" s="892" t="s">
        <v>7549</v>
      </c>
      <c r="J2052" s="894">
        <v>30</v>
      </c>
      <c r="K2052" s="875"/>
    </row>
    <row r="2053" spans="1:11" ht="22.5" customHeight="1">
      <c r="A2053" s="890" t="s">
        <v>9706</v>
      </c>
      <c r="B2053" s="891" t="s">
        <v>7646</v>
      </c>
      <c r="C2053" s="892" t="s">
        <v>7492</v>
      </c>
      <c r="D2053" s="893">
        <v>29093</v>
      </c>
      <c r="E2053" s="893">
        <v>29093</v>
      </c>
      <c r="F2053" s="893">
        <v>9000</v>
      </c>
      <c r="G2053" s="893">
        <v>9000</v>
      </c>
      <c r="H2053" s="894">
        <f t="shared" si="32"/>
        <v>30.935276526999623</v>
      </c>
      <c r="I2053" s="892" t="s">
        <v>7549</v>
      </c>
      <c r="J2053" s="894">
        <v>30</v>
      </c>
      <c r="K2053" s="875"/>
    </row>
    <row r="2054" spans="1:11" ht="22.5" customHeight="1">
      <c r="A2054" s="890" t="s">
        <v>9707</v>
      </c>
      <c r="B2054" s="891" t="s">
        <v>9708</v>
      </c>
      <c r="C2054" s="892" t="s">
        <v>7492</v>
      </c>
      <c r="D2054" s="893">
        <v>26448</v>
      </c>
      <c r="E2054" s="893">
        <v>26448</v>
      </c>
      <c r="F2054" s="893">
        <v>8000</v>
      </c>
      <c r="G2054" s="893">
        <v>8000</v>
      </c>
      <c r="H2054" s="894">
        <f t="shared" si="32"/>
        <v>30.248033877797941</v>
      </c>
      <c r="I2054" s="892" t="s">
        <v>7549</v>
      </c>
      <c r="J2054" s="894">
        <v>30</v>
      </c>
      <c r="K2054" s="875"/>
    </row>
    <row r="2055" spans="1:11" ht="22.5" customHeight="1">
      <c r="A2055" s="890" t="s">
        <v>9709</v>
      </c>
      <c r="B2055" s="891" t="s">
        <v>9369</v>
      </c>
      <c r="C2055" s="892" t="s">
        <v>7492</v>
      </c>
      <c r="D2055" s="893">
        <v>66120</v>
      </c>
      <c r="E2055" s="893">
        <v>66120</v>
      </c>
      <c r="F2055" s="893">
        <v>20000</v>
      </c>
      <c r="G2055" s="893">
        <v>20000</v>
      </c>
      <c r="H2055" s="894">
        <f t="shared" si="32"/>
        <v>30.248033877797941</v>
      </c>
      <c r="I2055" s="892" t="s">
        <v>7549</v>
      </c>
      <c r="J2055" s="894">
        <v>30</v>
      </c>
      <c r="K2055" s="875"/>
    </row>
    <row r="2056" spans="1:11" ht="22.5" customHeight="1">
      <c r="A2056" s="890" t="s">
        <v>9710</v>
      </c>
      <c r="B2056" s="891" t="s">
        <v>7604</v>
      </c>
      <c r="C2056" s="892" t="s">
        <v>7492</v>
      </c>
      <c r="D2056" s="893">
        <v>55541</v>
      </c>
      <c r="E2056" s="893">
        <v>55541</v>
      </c>
      <c r="F2056" s="893">
        <v>17000</v>
      </c>
      <c r="G2056" s="893">
        <v>17000</v>
      </c>
      <c r="H2056" s="894">
        <f t="shared" si="32"/>
        <v>30.608019301056878</v>
      </c>
      <c r="I2056" s="892" t="s">
        <v>7549</v>
      </c>
      <c r="J2056" s="894">
        <v>30</v>
      </c>
      <c r="K2056" s="875"/>
    </row>
    <row r="2057" spans="1:11" ht="22.5" customHeight="1">
      <c r="A2057" s="890" t="s">
        <v>9711</v>
      </c>
      <c r="B2057" s="891" t="s">
        <v>7604</v>
      </c>
      <c r="C2057" s="892" t="s">
        <v>7492</v>
      </c>
      <c r="D2057" s="893">
        <v>39672</v>
      </c>
      <c r="E2057" s="893">
        <v>39672</v>
      </c>
      <c r="F2057" s="893">
        <v>12000</v>
      </c>
      <c r="G2057" s="893">
        <v>12000</v>
      </c>
      <c r="H2057" s="894">
        <f t="shared" si="32"/>
        <v>30.248033877797941</v>
      </c>
      <c r="I2057" s="892" t="s">
        <v>7549</v>
      </c>
      <c r="J2057" s="894">
        <v>30</v>
      </c>
      <c r="K2057" s="875"/>
    </row>
    <row r="2058" spans="1:11" ht="22.5" customHeight="1">
      <c r="A2058" s="890" t="s">
        <v>9712</v>
      </c>
      <c r="B2058" s="891" t="s">
        <v>7604</v>
      </c>
      <c r="C2058" s="892" t="s">
        <v>7492</v>
      </c>
      <c r="D2058" s="893">
        <v>39672</v>
      </c>
      <c r="E2058" s="893">
        <v>39672</v>
      </c>
      <c r="F2058" s="893">
        <v>12000</v>
      </c>
      <c r="G2058" s="893">
        <v>12000</v>
      </c>
      <c r="H2058" s="894">
        <f t="shared" si="32"/>
        <v>30.248033877797941</v>
      </c>
      <c r="I2058" s="892" t="s">
        <v>7549</v>
      </c>
      <c r="J2058" s="894">
        <v>30</v>
      </c>
      <c r="K2058" s="875"/>
    </row>
    <row r="2059" spans="1:11" ht="22.5" customHeight="1">
      <c r="A2059" s="890" t="s">
        <v>9713</v>
      </c>
      <c r="B2059" s="891" t="s">
        <v>7604</v>
      </c>
      <c r="C2059" s="892" t="s">
        <v>7492</v>
      </c>
      <c r="D2059" s="893">
        <v>39672</v>
      </c>
      <c r="E2059" s="893">
        <v>39672</v>
      </c>
      <c r="F2059" s="893">
        <v>12000</v>
      </c>
      <c r="G2059" s="893">
        <v>12000</v>
      </c>
      <c r="H2059" s="894">
        <f t="shared" si="32"/>
        <v>30.248033877797941</v>
      </c>
      <c r="I2059" s="892" t="s">
        <v>7549</v>
      </c>
      <c r="J2059" s="894">
        <v>30</v>
      </c>
      <c r="K2059" s="875"/>
    </row>
    <row r="2060" spans="1:11" ht="22.5" customHeight="1">
      <c r="A2060" s="890" t="s">
        <v>9714</v>
      </c>
      <c r="B2060" s="891" t="s">
        <v>9715</v>
      </c>
      <c r="C2060" s="892" t="s">
        <v>7492</v>
      </c>
      <c r="D2060" s="893">
        <v>28482</v>
      </c>
      <c r="E2060" s="893">
        <v>28482</v>
      </c>
      <c r="F2060" s="893">
        <v>8800</v>
      </c>
      <c r="G2060" s="893">
        <v>8800</v>
      </c>
      <c r="H2060" s="894">
        <f t="shared" si="32"/>
        <v>30.896706691945791</v>
      </c>
      <c r="I2060" s="892" t="s">
        <v>7549</v>
      </c>
      <c r="J2060" s="894">
        <v>30</v>
      </c>
      <c r="K2060" s="875"/>
    </row>
    <row r="2061" spans="1:11" ht="45" customHeight="1">
      <c r="A2061" s="890" t="s">
        <v>9716</v>
      </c>
      <c r="B2061" s="891" t="s">
        <v>7707</v>
      </c>
      <c r="C2061" s="892" t="s">
        <v>7492</v>
      </c>
      <c r="D2061" s="893">
        <v>28482</v>
      </c>
      <c r="E2061" s="893">
        <v>28482</v>
      </c>
      <c r="F2061" s="893">
        <v>8800</v>
      </c>
      <c r="G2061" s="893">
        <v>8800</v>
      </c>
      <c r="H2061" s="894">
        <f t="shared" si="32"/>
        <v>30.896706691945791</v>
      </c>
      <c r="I2061" s="892" t="s">
        <v>7549</v>
      </c>
      <c r="J2061" s="894">
        <v>30</v>
      </c>
      <c r="K2061" s="875"/>
    </row>
    <row r="2062" spans="1:11" ht="22.5" customHeight="1">
      <c r="A2062" s="890" t="s">
        <v>9717</v>
      </c>
      <c r="B2062" s="891" t="s">
        <v>7938</v>
      </c>
      <c r="C2062" s="892" t="s">
        <v>7492</v>
      </c>
      <c r="D2062" s="893">
        <v>28482</v>
      </c>
      <c r="E2062" s="893">
        <v>28482</v>
      </c>
      <c r="F2062" s="893">
        <v>8800</v>
      </c>
      <c r="G2062" s="893">
        <v>8800</v>
      </c>
      <c r="H2062" s="894">
        <f t="shared" si="32"/>
        <v>30.896706691945791</v>
      </c>
      <c r="I2062" s="892" t="s">
        <v>7549</v>
      </c>
      <c r="J2062" s="894">
        <v>30</v>
      </c>
      <c r="K2062" s="875"/>
    </row>
    <row r="2063" spans="1:11" ht="22.5" customHeight="1">
      <c r="A2063" s="890" t="s">
        <v>9718</v>
      </c>
      <c r="B2063" s="891" t="s">
        <v>7938</v>
      </c>
      <c r="C2063" s="892" t="s">
        <v>7492</v>
      </c>
      <c r="D2063" s="893">
        <v>28482</v>
      </c>
      <c r="E2063" s="893">
        <v>28482</v>
      </c>
      <c r="F2063" s="893">
        <v>8800</v>
      </c>
      <c r="G2063" s="893">
        <v>8800</v>
      </c>
      <c r="H2063" s="894">
        <f t="shared" si="32"/>
        <v>30.896706691945791</v>
      </c>
      <c r="I2063" s="892" t="s">
        <v>7549</v>
      </c>
      <c r="J2063" s="894">
        <v>30</v>
      </c>
      <c r="K2063" s="875"/>
    </row>
    <row r="2064" spans="1:11" ht="22.5" customHeight="1">
      <c r="A2064" s="890" t="s">
        <v>9719</v>
      </c>
      <c r="B2064" s="891" t="s">
        <v>9350</v>
      </c>
      <c r="C2064" s="892" t="s">
        <v>7492</v>
      </c>
      <c r="D2064" s="893">
        <v>17089</v>
      </c>
      <c r="E2064" s="893">
        <v>17089</v>
      </c>
      <c r="F2064" s="893">
        <v>5200</v>
      </c>
      <c r="G2064" s="893">
        <v>5200</v>
      </c>
      <c r="H2064" s="894">
        <f t="shared" si="32"/>
        <v>30.42893089121657</v>
      </c>
      <c r="I2064" s="892" t="s">
        <v>7549</v>
      </c>
      <c r="J2064" s="894">
        <v>30</v>
      </c>
      <c r="K2064" s="875"/>
    </row>
    <row r="2065" spans="1:11" ht="22.5" customHeight="1">
      <c r="A2065" s="890" t="s">
        <v>9720</v>
      </c>
      <c r="B2065" s="891" t="s">
        <v>8250</v>
      </c>
      <c r="C2065" s="892" t="s">
        <v>7492</v>
      </c>
      <c r="D2065" s="893">
        <v>26000</v>
      </c>
      <c r="E2065" s="893">
        <v>26000</v>
      </c>
      <c r="F2065" s="893">
        <v>8000</v>
      </c>
      <c r="G2065" s="893">
        <v>8000</v>
      </c>
      <c r="H2065" s="894">
        <f t="shared" si="32"/>
        <v>30.76923076923077</v>
      </c>
      <c r="I2065" s="892" t="s">
        <v>7549</v>
      </c>
      <c r="J2065" s="894">
        <v>30</v>
      </c>
      <c r="K2065" s="875"/>
    </row>
    <row r="2066" spans="1:11" ht="22.5" customHeight="1">
      <c r="A2066" s="890" t="s">
        <v>9721</v>
      </c>
      <c r="B2066" s="891" t="s">
        <v>8250</v>
      </c>
      <c r="C2066" s="892" t="s">
        <v>7492</v>
      </c>
      <c r="D2066" s="893">
        <v>23400</v>
      </c>
      <c r="E2066" s="893">
        <v>23400</v>
      </c>
      <c r="F2066" s="893">
        <v>7200</v>
      </c>
      <c r="G2066" s="893">
        <v>7200</v>
      </c>
      <c r="H2066" s="894">
        <f t="shared" si="32"/>
        <v>30.76923076923077</v>
      </c>
      <c r="I2066" s="892" t="s">
        <v>7549</v>
      </c>
      <c r="J2066" s="894">
        <v>30</v>
      </c>
      <c r="K2066" s="875"/>
    </row>
    <row r="2067" spans="1:11" ht="33.75" customHeight="1">
      <c r="A2067" s="890" t="s">
        <v>9722</v>
      </c>
      <c r="B2067" s="891" t="s">
        <v>8250</v>
      </c>
      <c r="C2067" s="892" t="s">
        <v>7492</v>
      </c>
      <c r="D2067" s="893">
        <v>13000</v>
      </c>
      <c r="E2067" s="893">
        <v>13000</v>
      </c>
      <c r="F2067" s="893">
        <v>4000</v>
      </c>
      <c r="G2067" s="893">
        <v>4000</v>
      </c>
      <c r="H2067" s="894">
        <f t="shared" si="32"/>
        <v>30.76923076923077</v>
      </c>
      <c r="I2067" s="892" t="s">
        <v>7549</v>
      </c>
      <c r="J2067" s="894">
        <v>30</v>
      </c>
      <c r="K2067" s="875"/>
    </row>
    <row r="2068" spans="1:11" ht="22.5" customHeight="1">
      <c r="A2068" s="890" t="s">
        <v>9723</v>
      </c>
      <c r="B2068" s="891" t="s">
        <v>8250</v>
      </c>
      <c r="C2068" s="892" t="s">
        <v>7492</v>
      </c>
      <c r="D2068" s="893">
        <v>20800</v>
      </c>
      <c r="E2068" s="893">
        <v>20800</v>
      </c>
      <c r="F2068" s="893">
        <v>6300</v>
      </c>
      <c r="G2068" s="893">
        <v>6300</v>
      </c>
      <c r="H2068" s="894">
        <f t="shared" si="32"/>
        <v>30.288461538461537</v>
      </c>
      <c r="I2068" s="892" t="s">
        <v>7549</v>
      </c>
      <c r="J2068" s="894">
        <v>30</v>
      </c>
      <c r="K2068" s="875"/>
    </row>
    <row r="2069" spans="1:11" ht="33.75" customHeight="1">
      <c r="A2069" s="890" t="s">
        <v>9724</v>
      </c>
      <c r="B2069" s="891" t="s">
        <v>8250</v>
      </c>
      <c r="C2069" s="892" t="s">
        <v>7492</v>
      </c>
      <c r="D2069" s="893">
        <v>205400</v>
      </c>
      <c r="E2069" s="893">
        <v>205400</v>
      </c>
      <c r="F2069" s="893">
        <v>62000</v>
      </c>
      <c r="G2069" s="893">
        <v>62000</v>
      </c>
      <c r="H2069" s="894">
        <f t="shared" si="32"/>
        <v>30.185004868549171</v>
      </c>
      <c r="I2069" s="892" t="s">
        <v>7549</v>
      </c>
      <c r="J2069" s="894">
        <v>30</v>
      </c>
      <c r="K2069" s="875"/>
    </row>
    <row r="2070" spans="1:11" ht="22.5" customHeight="1">
      <c r="A2070" s="890" t="s">
        <v>9725</v>
      </c>
      <c r="B2070" s="891" t="s">
        <v>8250</v>
      </c>
      <c r="C2070" s="892" t="s">
        <v>7492</v>
      </c>
      <c r="D2070" s="893">
        <v>13000</v>
      </c>
      <c r="E2070" s="893">
        <v>13000</v>
      </c>
      <c r="F2070" s="893">
        <v>4000</v>
      </c>
      <c r="G2070" s="893">
        <v>4000</v>
      </c>
      <c r="H2070" s="894">
        <f t="shared" si="32"/>
        <v>30.76923076923077</v>
      </c>
      <c r="I2070" s="892" t="s">
        <v>7549</v>
      </c>
      <c r="J2070" s="894">
        <v>30</v>
      </c>
      <c r="K2070" s="875"/>
    </row>
    <row r="2071" spans="1:11" ht="22.5" customHeight="1">
      <c r="A2071" s="890" t="s">
        <v>9726</v>
      </c>
      <c r="B2071" s="891" t="s">
        <v>8250</v>
      </c>
      <c r="C2071" s="892" t="s">
        <v>7492</v>
      </c>
      <c r="D2071" s="893">
        <v>36400</v>
      </c>
      <c r="E2071" s="893">
        <v>36400</v>
      </c>
      <c r="F2071" s="893">
        <v>11000</v>
      </c>
      <c r="G2071" s="893">
        <v>11000</v>
      </c>
      <c r="H2071" s="894">
        <f t="shared" si="32"/>
        <v>30.219780219780219</v>
      </c>
      <c r="I2071" s="892" t="s">
        <v>7549</v>
      </c>
      <c r="J2071" s="894">
        <v>30</v>
      </c>
      <c r="K2071" s="875"/>
    </row>
    <row r="2072" spans="1:11" ht="22.5" customHeight="1">
      <c r="A2072" s="890" t="s">
        <v>9727</v>
      </c>
      <c r="B2072" s="891" t="s">
        <v>8250</v>
      </c>
      <c r="C2072" s="892" t="s">
        <v>7492</v>
      </c>
      <c r="D2072" s="893">
        <v>10400</v>
      </c>
      <c r="E2072" s="893">
        <v>10400</v>
      </c>
      <c r="F2072" s="893">
        <v>3200</v>
      </c>
      <c r="G2072" s="893">
        <v>3200</v>
      </c>
      <c r="H2072" s="894">
        <f t="shared" si="32"/>
        <v>30.76923076923077</v>
      </c>
      <c r="I2072" s="892" t="s">
        <v>7549</v>
      </c>
      <c r="J2072" s="894">
        <v>30</v>
      </c>
      <c r="K2072" s="875"/>
    </row>
    <row r="2073" spans="1:11" ht="33.75" customHeight="1">
      <c r="A2073" s="890" t="s">
        <v>9728</v>
      </c>
      <c r="B2073" s="891" t="s">
        <v>7495</v>
      </c>
      <c r="C2073" s="892" t="s">
        <v>7492</v>
      </c>
      <c r="D2073" s="893">
        <v>873700</v>
      </c>
      <c r="E2073" s="893">
        <v>873700</v>
      </c>
      <c r="F2073" s="893">
        <v>436503.55</v>
      </c>
      <c r="G2073" s="893">
        <v>436503.55</v>
      </c>
      <c r="H2073" s="894">
        <f t="shared" si="32"/>
        <v>49.960346800961425</v>
      </c>
      <c r="I2073" s="892" t="s">
        <v>7496</v>
      </c>
      <c r="J2073" s="894">
        <v>80</v>
      </c>
      <c r="K2073" s="875"/>
    </row>
    <row r="2074" spans="1:11" ht="22.5" customHeight="1">
      <c r="A2074" s="890" t="s">
        <v>9729</v>
      </c>
      <c r="B2074" s="891" t="s">
        <v>7501</v>
      </c>
      <c r="C2074" s="892" t="s">
        <v>7492</v>
      </c>
      <c r="D2074" s="893">
        <v>127205.99</v>
      </c>
      <c r="E2074" s="893">
        <v>127205.99</v>
      </c>
      <c r="F2074" s="893">
        <v>127205.99</v>
      </c>
      <c r="G2074" s="893">
        <v>127205.99</v>
      </c>
      <c r="H2074" s="894">
        <f t="shared" si="32"/>
        <v>100</v>
      </c>
      <c r="I2074" s="892" t="s">
        <v>7489</v>
      </c>
      <c r="J2074" s="894">
        <v>100</v>
      </c>
      <c r="K2074" s="875"/>
    </row>
    <row r="2075" spans="1:11" ht="22.5" customHeight="1">
      <c r="A2075" s="890" t="s">
        <v>9730</v>
      </c>
      <c r="B2075" s="891" t="s">
        <v>7501</v>
      </c>
      <c r="C2075" s="892" t="s">
        <v>7492</v>
      </c>
      <c r="D2075" s="893">
        <v>265522.84999999998</v>
      </c>
      <c r="E2075" s="893">
        <v>265522.84999999998</v>
      </c>
      <c r="F2075" s="893">
        <v>265522.84999999998</v>
      </c>
      <c r="G2075" s="893">
        <v>265522.84999999998</v>
      </c>
      <c r="H2075" s="894">
        <f t="shared" si="32"/>
        <v>100</v>
      </c>
      <c r="I2075" s="892" t="s">
        <v>7549</v>
      </c>
      <c r="J2075" s="894">
        <v>100</v>
      </c>
      <c r="K2075" s="875"/>
    </row>
    <row r="2076" spans="1:11" ht="33.75" customHeight="1">
      <c r="A2076" s="890" t="s">
        <v>9731</v>
      </c>
      <c r="B2076" s="891" t="s">
        <v>7495</v>
      </c>
      <c r="C2076" s="892" t="s">
        <v>7492</v>
      </c>
      <c r="D2076" s="893">
        <v>982806</v>
      </c>
      <c r="E2076" s="893">
        <v>982806</v>
      </c>
      <c r="F2076" s="893">
        <v>529080.52</v>
      </c>
      <c r="G2076" s="893">
        <v>529080.52</v>
      </c>
      <c r="H2076" s="894">
        <f t="shared" si="32"/>
        <v>53.833668089124409</v>
      </c>
      <c r="I2076" s="892" t="s">
        <v>7496</v>
      </c>
      <c r="J2076" s="894">
        <v>100</v>
      </c>
      <c r="K2076" s="875"/>
    </row>
    <row r="2077" spans="1:11" ht="22.5" customHeight="1">
      <c r="A2077" s="890" t="s">
        <v>9732</v>
      </c>
      <c r="B2077" s="891" t="s">
        <v>9733</v>
      </c>
      <c r="C2077" s="892" t="s">
        <v>7492</v>
      </c>
      <c r="D2077" s="893">
        <v>592905.52</v>
      </c>
      <c r="E2077" s="893">
        <v>592905.52</v>
      </c>
      <c r="F2077" s="893">
        <v>592905.52</v>
      </c>
      <c r="G2077" s="893">
        <v>592905.52</v>
      </c>
      <c r="H2077" s="894">
        <f t="shared" si="32"/>
        <v>100</v>
      </c>
      <c r="I2077" s="892" t="s">
        <v>7496</v>
      </c>
      <c r="J2077" s="894">
        <v>100</v>
      </c>
      <c r="K2077" s="875"/>
    </row>
    <row r="2078" spans="1:11" ht="22.5" customHeight="1">
      <c r="A2078" s="890" t="s">
        <v>9734</v>
      </c>
      <c r="B2078" s="891" t="s">
        <v>9733</v>
      </c>
      <c r="C2078" s="892" t="s">
        <v>7492</v>
      </c>
      <c r="D2078" s="893">
        <v>1853660</v>
      </c>
      <c r="E2078" s="893">
        <v>1853660</v>
      </c>
      <c r="F2078" s="893">
        <v>1853660</v>
      </c>
      <c r="G2078" s="893">
        <v>1853660</v>
      </c>
      <c r="H2078" s="894">
        <f t="shared" si="32"/>
        <v>100</v>
      </c>
      <c r="I2078" s="892" t="s">
        <v>7496</v>
      </c>
      <c r="J2078" s="894">
        <v>100</v>
      </c>
      <c r="K2078" s="875"/>
    </row>
    <row r="2079" spans="1:11" ht="22.5" customHeight="1">
      <c r="A2079" s="890" t="s">
        <v>9735</v>
      </c>
      <c r="B2079" s="891" t="s">
        <v>9733</v>
      </c>
      <c r="C2079" s="892" t="s">
        <v>7492</v>
      </c>
      <c r="D2079" s="893">
        <v>142827.5</v>
      </c>
      <c r="E2079" s="893">
        <v>142827.5</v>
      </c>
      <c r="F2079" s="893">
        <v>142827.5</v>
      </c>
      <c r="G2079" s="893">
        <v>142827.5</v>
      </c>
      <c r="H2079" s="894">
        <f t="shared" si="32"/>
        <v>100</v>
      </c>
      <c r="I2079" s="892" t="s">
        <v>8031</v>
      </c>
      <c r="J2079" s="894">
        <v>100</v>
      </c>
      <c r="K2079" s="875"/>
    </row>
    <row r="2080" spans="1:11" ht="22.5" customHeight="1">
      <c r="A2080" s="890" t="s">
        <v>9736</v>
      </c>
      <c r="B2080" s="891" t="s">
        <v>9733</v>
      </c>
      <c r="C2080" s="892" t="s">
        <v>7492</v>
      </c>
      <c r="D2080" s="893">
        <v>351097.5</v>
      </c>
      <c r="E2080" s="893">
        <v>351097.5</v>
      </c>
      <c r="F2080" s="893">
        <v>351097.5</v>
      </c>
      <c r="G2080" s="893">
        <v>351097.5</v>
      </c>
      <c r="H2080" s="894">
        <f t="shared" si="32"/>
        <v>100</v>
      </c>
      <c r="I2080" s="892" t="s">
        <v>8031</v>
      </c>
      <c r="J2080" s="894">
        <v>100</v>
      </c>
      <c r="K2080" s="875"/>
    </row>
    <row r="2081" spans="1:11" ht="33.75" customHeight="1">
      <c r="A2081" s="890" t="s">
        <v>9737</v>
      </c>
      <c r="B2081" s="891" t="s">
        <v>7618</v>
      </c>
      <c r="C2081" s="892" t="s">
        <v>7492</v>
      </c>
      <c r="D2081" s="893">
        <v>1126364</v>
      </c>
      <c r="E2081" s="893">
        <v>1126363.93</v>
      </c>
      <c r="F2081" s="893">
        <v>0</v>
      </c>
      <c r="G2081" s="893">
        <v>0</v>
      </c>
      <c r="H2081" s="894">
        <f t="shared" si="32"/>
        <v>0</v>
      </c>
      <c r="I2081" s="892" t="s">
        <v>7557</v>
      </c>
      <c r="J2081" s="894">
        <v>0</v>
      </c>
      <c r="K2081" s="875"/>
    </row>
    <row r="2082" spans="1:11" ht="22.5" customHeight="1">
      <c r="A2082" s="890" t="s">
        <v>9738</v>
      </c>
      <c r="B2082" s="891" t="s">
        <v>8244</v>
      </c>
      <c r="C2082" s="892" t="s">
        <v>7492</v>
      </c>
      <c r="D2082" s="893">
        <v>15644821</v>
      </c>
      <c r="E2082" s="893">
        <v>15644821</v>
      </c>
      <c r="F2082" s="893">
        <v>0</v>
      </c>
      <c r="G2082" s="893">
        <v>0</v>
      </c>
      <c r="H2082" s="894">
        <f t="shared" si="32"/>
        <v>0</v>
      </c>
      <c r="I2082" s="892" t="s">
        <v>7543</v>
      </c>
      <c r="J2082" s="894">
        <v>0</v>
      </c>
      <c r="K2082" s="875"/>
    </row>
    <row r="2083" spans="1:11" ht="33.75" customHeight="1">
      <c r="A2083" s="890" t="s">
        <v>9739</v>
      </c>
      <c r="B2083" s="891" t="s">
        <v>7487</v>
      </c>
      <c r="C2083" s="892" t="s">
        <v>7492</v>
      </c>
      <c r="D2083" s="893">
        <v>876389.4</v>
      </c>
      <c r="E2083" s="893">
        <v>876389.4</v>
      </c>
      <c r="F2083" s="893">
        <v>872611.86</v>
      </c>
      <c r="G2083" s="893">
        <v>872611.86</v>
      </c>
      <c r="H2083" s="894">
        <f t="shared" si="32"/>
        <v>99.568965576260965</v>
      </c>
      <c r="I2083" s="892" t="s">
        <v>7489</v>
      </c>
      <c r="J2083" s="894">
        <v>100</v>
      </c>
      <c r="K2083" s="875"/>
    </row>
    <row r="2084" spans="1:11" ht="33.75" customHeight="1">
      <c r="A2084" s="890" t="s">
        <v>9740</v>
      </c>
      <c r="B2084" s="891" t="s">
        <v>7487</v>
      </c>
      <c r="C2084" s="892" t="s">
        <v>7492</v>
      </c>
      <c r="D2084" s="893">
        <v>904101</v>
      </c>
      <c r="E2084" s="893">
        <v>904101</v>
      </c>
      <c r="F2084" s="893">
        <v>900204.01</v>
      </c>
      <c r="G2084" s="893">
        <v>900204.01</v>
      </c>
      <c r="H2084" s="894">
        <f t="shared" si="32"/>
        <v>99.568965193048115</v>
      </c>
      <c r="I2084" s="892" t="s">
        <v>7489</v>
      </c>
      <c r="J2084" s="894">
        <v>100</v>
      </c>
      <c r="K2084" s="875"/>
    </row>
    <row r="2085" spans="1:11" ht="22.5" customHeight="1">
      <c r="A2085" s="890" t="s">
        <v>9741</v>
      </c>
      <c r="B2085" s="891" t="s">
        <v>9742</v>
      </c>
      <c r="C2085" s="892" t="s">
        <v>7492</v>
      </c>
      <c r="D2085" s="893">
        <v>268297.87</v>
      </c>
      <c r="E2085" s="893">
        <v>268297.87</v>
      </c>
      <c r="F2085" s="893">
        <v>0</v>
      </c>
      <c r="G2085" s="893">
        <v>0</v>
      </c>
      <c r="H2085" s="894">
        <f t="shared" si="32"/>
        <v>0</v>
      </c>
      <c r="I2085" s="892" t="s">
        <v>7520</v>
      </c>
      <c r="J2085" s="894">
        <v>50</v>
      </c>
      <c r="K2085" s="875"/>
    </row>
    <row r="2086" spans="1:11" ht="22.5" customHeight="1">
      <c r="A2086" s="890" t="s">
        <v>9743</v>
      </c>
      <c r="B2086" s="891" t="s">
        <v>8244</v>
      </c>
      <c r="C2086" s="892" t="s">
        <v>7492</v>
      </c>
      <c r="D2086" s="893">
        <v>270422.62</v>
      </c>
      <c r="E2086" s="893">
        <v>270422.62</v>
      </c>
      <c r="F2086" s="893">
        <v>0</v>
      </c>
      <c r="G2086" s="893">
        <v>0</v>
      </c>
      <c r="H2086" s="894">
        <f t="shared" si="32"/>
        <v>0</v>
      </c>
      <c r="I2086" s="892" t="s">
        <v>7543</v>
      </c>
      <c r="J2086" s="894">
        <v>0</v>
      </c>
      <c r="K2086" s="875"/>
    </row>
    <row r="2087" spans="1:11" ht="33.75" customHeight="1">
      <c r="A2087" s="890" t="s">
        <v>9744</v>
      </c>
      <c r="B2087" s="891" t="s">
        <v>7487</v>
      </c>
      <c r="C2087" s="892" t="s">
        <v>7492</v>
      </c>
      <c r="D2087" s="893">
        <v>1749417.6</v>
      </c>
      <c r="E2087" s="893">
        <v>1749417.6</v>
      </c>
      <c r="F2087" s="893">
        <v>1161251.3400000001</v>
      </c>
      <c r="G2087" s="893">
        <v>1161251.3400000001</v>
      </c>
      <c r="H2087" s="894">
        <f t="shared" si="32"/>
        <v>66.379310463093546</v>
      </c>
      <c r="I2087" s="892" t="s">
        <v>7489</v>
      </c>
      <c r="J2087" s="894">
        <v>60.38</v>
      </c>
      <c r="K2087" s="875"/>
    </row>
    <row r="2088" spans="1:11" ht="22.5" customHeight="1">
      <c r="A2088" s="890" t="s">
        <v>9745</v>
      </c>
      <c r="B2088" s="891" t="s">
        <v>8244</v>
      </c>
      <c r="C2088" s="892" t="s">
        <v>7492</v>
      </c>
      <c r="D2088" s="893">
        <v>20624.349999999999</v>
      </c>
      <c r="E2088" s="893">
        <v>20624.349999999999</v>
      </c>
      <c r="F2088" s="893">
        <v>0</v>
      </c>
      <c r="G2088" s="893">
        <v>0</v>
      </c>
      <c r="H2088" s="894">
        <f t="shared" si="32"/>
        <v>0</v>
      </c>
      <c r="I2088" s="892" t="s">
        <v>7543</v>
      </c>
      <c r="J2088" s="894">
        <v>0</v>
      </c>
      <c r="K2088" s="875"/>
    </row>
    <row r="2089" spans="1:11" ht="22.5" customHeight="1">
      <c r="A2089" s="890" t="s">
        <v>9746</v>
      </c>
      <c r="B2089" s="891" t="s">
        <v>8244</v>
      </c>
      <c r="C2089" s="892" t="s">
        <v>7492</v>
      </c>
      <c r="D2089" s="893">
        <v>183558.93</v>
      </c>
      <c r="E2089" s="893">
        <v>183558.93</v>
      </c>
      <c r="F2089" s="893">
        <v>0</v>
      </c>
      <c r="G2089" s="893">
        <v>0</v>
      </c>
      <c r="H2089" s="894">
        <f t="shared" si="32"/>
        <v>0</v>
      </c>
      <c r="I2089" s="892" t="s">
        <v>7543</v>
      </c>
      <c r="J2089" s="894">
        <v>0</v>
      </c>
      <c r="K2089" s="875"/>
    </row>
    <row r="2090" spans="1:11" ht="22.5" customHeight="1">
      <c r="A2090" s="890" t="s">
        <v>9747</v>
      </c>
      <c r="B2090" s="891" t="s">
        <v>8244</v>
      </c>
      <c r="C2090" s="892" t="s">
        <v>7492</v>
      </c>
      <c r="D2090" s="893">
        <v>256089.94</v>
      </c>
      <c r="E2090" s="893">
        <v>256089.94</v>
      </c>
      <c r="F2090" s="893">
        <v>0</v>
      </c>
      <c r="G2090" s="893">
        <v>0</v>
      </c>
      <c r="H2090" s="894">
        <f t="shared" si="32"/>
        <v>0</v>
      </c>
      <c r="I2090" s="892" t="s">
        <v>7543</v>
      </c>
      <c r="J2090" s="894">
        <v>0</v>
      </c>
      <c r="K2090" s="875"/>
    </row>
    <row r="2091" spans="1:11" ht="33.75" customHeight="1">
      <c r="A2091" s="890" t="s">
        <v>9748</v>
      </c>
      <c r="B2091" s="891" t="s">
        <v>7604</v>
      </c>
      <c r="C2091" s="892" t="s">
        <v>7492</v>
      </c>
      <c r="D2091" s="893">
        <v>674434.71</v>
      </c>
      <c r="E2091" s="893">
        <v>674434.71</v>
      </c>
      <c r="F2091" s="893">
        <v>424469.59</v>
      </c>
      <c r="G2091" s="893">
        <v>424469.59</v>
      </c>
      <c r="H2091" s="894">
        <f t="shared" si="32"/>
        <v>62.937091419864799</v>
      </c>
      <c r="I2091" s="892" t="s">
        <v>7545</v>
      </c>
      <c r="J2091" s="894">
        <v>70</v>
      </c>
      <c r="K2091" s="875"/>
    </row>
    <row r="2092" spans="1:11" ht="22.5" customHeight="1">
      <c r="A2092" s="890" t="s">
        <v>9749</v>
      </c>
      <c r="B2092" s="891" t="s">
        <v>8516</v>
      </c>
      <c r="C2092" s="892" t="s">
        <v>7492</v>
      </c>
      <c r="D2092" s="893">
        <v>500000</v>
      </c>
      <c r="E2092" s="893">
        <v>500000</v>
      </c>
      <c r="F2092" s="893">
        <v>0</v>
      </c>
      <c r="G2092" s="893">
        <v>0</v>
      </c>
      <c r="H2092" s="894">
        <f t="shared" si="32"/>
        <v>0</v>
      </c>
      <c r="I2092" s="892" t="s">
        <v>7489</v>
      </c>
      <c r="J2092" s="894">
        <v>0</v>
      </c>
      <c r="K2092" s="875"/>
    </row>
    <row r="2093" spans="1:11" ht="11.25" customHeight="1">
      <c r="A2093" s="890" t="s">
        <v>9750</v>
      </c>
      <c r="B2093" s="891" t="s">
        <v>9751</v>
      </c>
      <c r="C2093" s="892" t="s">
        <v>7492</v>
      </c>
      <c r="D2093" s="893">
        <v>500000</v>
      </c>
      <c r="E2093" s="893">
        <v>500000</v>
      </c>
      <c r="F2093" s="893">
        <v>0</v>
      </c>
      <c r="G2093" s="893">
        <v>0</v>
      </c>
      <c r="H2093" s="894">
        <f t="shared" si="32"/>
        <v>0</v>
      </c>
      <c r="I2093" s="892" t="s">
        <v>7489</v>
      </c>
      <c r="J2093" s="894">
        <v>0</v>
      </c>
      <c r="K2093" s="875"/>
    </row>
    <row r="2094" spans="1:11" ht="33.75" customHeight="1">
      <c r="A2094" s="890" t="s">
        <v>9752</v>
      </c>
      <c r="B2094" s="891" t="s">
        <v>9753</v>
      </c>
      <c r="C2094" s="892" t="s">
        <v>7492</v>
      </c>
      <c r="D2094" s="893">
        <v>200000</v>
      </c>
      <c r="E2094" s="893">
        <v>200000</v>
      </c>
      <c r="F2094" s="893">
        <v>0</v>
      </c>
      <c r="G2094" s="893">
        <v>0</v>
      </c>
      <c r="H2094" s="894">
        <f t="shared" si="32"/>
        <v>0</v>
      </c>
      <c r="I2094" s="892" t="s">
        <v>7489</v>
      </c>
      <c r="J2094" s="894">
        <v>0</v>
      </c>
      <c r="K2094" s="875"/>
    </row>
    <row r="2095" spans="1:11" ht="22.5" customHeight="1">
      <c r="A2095" s="890" t="s">
        <v>9754</v>
      </c>
      <c r="B2095" s="891" t="s">
        <v>7913</v>
      </c>
      <c r="C2095" s="892" t="s">
        <v>7492</v>
      </c>
      <c r="D2095" s="893">
        <v>500000</v>
      </c>
      <c r="E2095" s="893">
        <v>500000</v>
      </c>
      <c r="F2095" s="893">
        <v>0</v>
      </c>
      <c r="G2095" s="893">
        <v>0</v>
      </c>
      <c r="H2095" s="894">
        <f t="shared" si="32"/>
        <v>0</v>
      </c>
      <c r="I2095" s="892" t="s">
        <v>7489</v>
      </c>
      <c r="J2095" s="894">
        <v>0</v>
      </c>
      <c r="K2095" s="875"/>
    </row>
    <row r="2096" spans="1:11" ht="22.5" customHeight="1">
      <c r="A2096" s="890" t="s">
        <v>9755</v>
      </c>
      <c r="B2096" s="891" t="s">
        <v>8313</v>
      </c>
      <c r="C2096" s="892" t="s">
        <v>7492</v>
      </c>
      <c r="D2096" s="893">
        <v>500000</v>
      </c>
      <c r="E2096" s="893">
        <v>500000</v>
      </c>
      <c r="F2096" s="893">
        <v>0</v>
      </c>
      <c r="G2096" s="893">
        <v>0</v>
      </c>
      <c r="H2096" s="894">
        <f t="shared" si="32"/>
        <v>0</v>
      </c>
      <c r="I2096" s="892" t="s">
        <v>7489</v>
      </c>
      <c r="J2096" s="894">
        <v>0</v>
      </c>
      <c r="K2096" s="875"/>
    </row>
    <row r="2097" spans="1:11" ht="22.5" customHeight="1">
      <c r="A2097" s="890" t="s">
        <v>9756</v>
      </c>
      <c r="B2097" s="891" t="s">
        <v>8019</v>
      </c>
      <c r="C2097" s="892" t="s">
        <v>7492</v>
      </c>
      <c r="D2097" s="893">
        <v>500000</v>
      </c>
      <c r="E2097" s="893">
        <v>500000</v>
      </c>
      <c r="F2097" s="893">
        <v>0</v>
      </c>
      <c r="G2097" s="893">
        <v>0</v>
      </c>
      <c r="H2097" s="894">
        <f t="shared" si="32"/>
        <v>0</v>
      </c>
      <c r="I2097" s="892" t="s">
        <v>7489</v>
      </c>
      <c r="J2097" s="894">
        <v>0</v>
      </c>
      <c r="K2097" s="875"/>
    </row>
    <row r="2098" spans="1:11" ht="22.5" customHeight="1">
      <c r="A2098" s="890" t="s">
        <v>9757</v>
      </c>
      <c r="B2098" s="891" t="s">
        <v>8313</v>
      </c>
      <c r="C2098" s="892" t="s">
        <v>7492</v>
      </c>
      <c r="D2098" s="893">
        <v>37000</v>
      </c>
      <c r="E2098" s="893">
        <v>37000</v>
      </c>
      <c r="F2098" s="893">
        <v>0</v>
      </c>
      <c r="G2098" s="893">
        <v>0</v>
      </c>
      <c r="H2098" s="894">
        <f t="shared" si="32"/>
        <v>0</v>
      </c>
      <c r="I2098" s="892" t="s">
        <v>7489</v>
      </c>
      <c r="J2098" s="894">
        <v>0</v>
      </c>
      <c r="K2098" s="875"/>
    </row>
    <row r="2099" spans="1:11" ht="11.25" customHeight="1">
      <c r="A2099" s="890" t="s">
        <v>9758</v>
      </c>
      <c r="B2099" s="891" t="s">
        <v>8233</v>
      </c>
      <c r="C2099" s="892" t="s">
        <v>7492</v>
      </c>
      <c r="D2099" s="893">
        <v>100000</v>
      </c>
      <c r="E2099" s="893">
        <v>100000</v>
      </c>
      <c r="F2099" s="893">
        <v>100000</v>
      </c>
      <c r="G2099" s="893">
        <v>100000</v>
      </c>
      <c r="H2099" s="894">
        <f t="shared" si="32"/>
        <v>100</v>
      </c>
      <c r="I2099" s="892" t="s">
        <v>7496</v>
      </c>
      <c r="J2099" s="894">
        <v>100</v>
      </c>
      <c r="K2099" s="875"/>
    </row>
    <row r="2100" spans="1:11" ht="22.5" customHeight="1">
      <c r="A2100" s="890" t="s">
        <v>9759</v>
      </c>
      <c r="B2100" s="891" t="s">
        <v>8244</v>
      </c>
      <c r="C2100" s="892" t="s">
        <v>7492</v>
      </c>
      <c r="D2100" s="893">
        <v>2726061.92</v>
      </c>
      <c r="E2100" s="893">
        <v>2726061.92</v>
      </c>
      <c r="F2100" s="893">
        <v>2715310.21</v>
      </c>
      <c r="G2100" s="893">
        <v>2715310.21</v>
      </c>
      <c r="H2100" s="894">
        <f t="shared" si="32"/>
        <v>99.605595532474183</v>
      </c>
      <c r="I2100" s="892" t="s">
        <v>7527</v>
      </c>
      <c r="J2100" s="894">
        <v>99.61</v>
      </c>
      <c r="K2100" s="875"/>
    </row>
    <row r="2101" spans="1:11" ht="22.5" customHeight="1">
      <c r="A2101" s="890" t="s">
        <v>9760</v>
      </c>
      <c r="B2101" s="891" t="s">
        <v>8244</v>
      </c>
      <c r="C2101" s="892" t="s">
        <v>7492</v>
      </c>
      <c r="D2101" s="893">
        <v>2431298.08</v>
      </c>
      <c r="E2101" s="893">
        <v>2431298.08</v>
      </c>
      <c r="F2101" s="893">
        <v>2425810.2000000002</v>
      </c>
      <c r="G2101" s="893">
        <v>2425810.2000000002</v>
      </c>
      <c r="H2101" s="894">
        <f t="shared" si="32"/>
        <v>99.774281893070054</v>
      </c>
      <c r="I2101" s="892" t="s">
        <v>7527</v>
      </c>
      <c r="J2101" s="894">
        <v>99.77</v>
      </c>
      <c r="K2101" s="875"/>
    </row>
    <row r="2102" spans="1:11" ht="33.75" customHeight="1">
      <c r="A2102" s="890" t="s">
        <v>9761</v>
      </c>
      <c r="B2102" s="891" t="s">
        <v>7495</v>
      </c>
      <c r="C2102" s="892" t="s">
        <v>7492</v>
      </c>
      <c r="D2102" s="893">
        <v>2144200</v>
      </c>
      <c r="E2102" s="893">
        <v>2144200</v>
      </c>
      <c r="F2102" s="893">
        <v>2144200</v>
      </c>
      <c r="G2102" s="893">
        <v>2144200</v>
      </c>
      <c r="H2102" s="894">
        <f t="shared" si="32"/>
        <v>100</v>
      </c>
      <c r="I2102" s="892" t="s">
        <v>7557</v>
      </c>
      <c r="J2102" s="894">
        <v>87.5</v>
      </c>
      <c r="K2102" s="875"/>
    </row>
    <row r="2103" spans="1:11" ht="22.5" customHeight="1">
      <c r="A2103" s="890" t="s">
        <v>9762</v>
      </c>
      <c r="B2103" s="891" t="s">
        <v>9763</v>
      </c>
      <c r="C2103" s="892" t="s">
        <v>7492</v>
      </c>
      <c r="D2103" s="893">
        <v>432333.33</v>
      </c>
      <c r="E2103" s="893">
        <v>432333.33</v>
      </c>
      <c r="F2103" s="893">
        <v>432333.33</v>
      </c>
      <c r="G2103" s="893">
        <v>432333.33</v>
      </c>
      <c r="H2103" s="894">
        <f t="shared" si="32"/>
        <v>100</v>
      </c>
      <c r="I2103" s="892" t="s">
        <v>7551</v>
      </c>
      <c r="J2103" s="894">
        <v>100</v>
      </c>
      <c r="K2103" s="875"/>
    </row>
    <row r="2104" spans="1:11" ht="33.75" customHeight="1">
      <c r="A2104" s="890" t="s">
        <v>9764</v>
      </c>
      <c r="B2104" s="891" t="s">
        <v>7984</v>
      </c>
      <c r="C2104" s="892" t="s">
        <v>7492</v>
      </c>
      <c r="D2104" s="893">
        <v>1265505.3</v>
      </c>
      <c r="E2104" s="893">
        <v>1265505.3</v>
      </c>
      <c r="F2104" s="893">
        <v>1265505.3</v>
      </c>
      <c r="G2104" s="893">
        <v>1265505.3</v>
      </c>
      <c r="H2104" s="894">
        <f t="shared" si="32"/>
        <v>100</v>
      </c>
      <c r="I2104" s="892" t="s">
        <v>7551</v>
      </c>
      <c r="J2104" s="894">
        <v>100</v>
      </c>
      <c r="K2104" s="875"/>
    </row>
    <row r="2105" spans="1:11" ht="11.25" customHeight="1">
      <c r="A2105" s="890" t="s">
        <v>9765</v>
      </c>
      <c r="B2105" s="891" t="s">
        <v>8233</v>
      </c>
      <c r="C2105" s="892" t="s">
        <v>7492</v>
      </c>
      <c r="D2105" s="893">
        <v>145561.98000000001</v>
      </c>
      <c r="E2105" s="893">
        <v>145561.98000000001</v>
      </c>
      <c r="F2105" s="893">
        <v>145561.98000000001</v>
      </c>
      <c r="G2105" s="893">
        <v>145561.98000000001</v>
      </c>
      <c r="H2105" s="894">
        <f t="shared" si="32"/>
        <v>100</v>
      </c>
      <c r="I2105" s="892" t="s">
        <v>7515</v>
      </c>
      <c r="J2105" s="894">
        <v>100</v>
      </c>
      <c r="K2105" s="875"/>
    </row>
    <row r="2106" spans="1:11" ht="22.5" customHeight="1">
      <c r="A2106" s="890" t="s">
        <v>9766</v>
      </c>
      <c r="B2106" s="891" t="s">
        <v>7984</v>
      </c>
      <c r="C2106" s="892" t="s">
        <v>7492</v>
      </c>
      <c r="D2106" s="893">
        <v>128734.04</v>
      </c>
      <c r="E2106" s="893">
        <v>128734.04</v>
      </c>
      <c r="F2106" s="893">
        <v>128734.04</v>
      </c>
      <c r="G2106" s="893">
        <v>128734.04</v>
      </c>
      <c r="H2106" s="894">
        <f t="shared" si="32"/>
        <v>100</v>
      </c>
      <c r="I2106" s="892" t="s">
        <v>7527</v>
      </c>
      <c r="J2106" s="894">
        <v>100</v>
      </c>
      <c r="K2106" s="875"/>
    </row>
    <row r="2107" spans="1:11" ht="22.5" customHeight="1">
      <c r="A2107" s="890" t="s">
        <v>9767</v>
      </c>
      <c r="B2107" s="891" t="s">
        <v>7984</v>
      </c>
      <c r="C2107" s="892" t="s">
        <v>7492</v>
      </c>
      <c r="D2107" s="893">
        <v>193101.06</v>
      </c>
      <c r="E2107" s="893">
        <v>193101.06</v>
      </c>
      <c r="F2107" s="893">
        <v>193101.06</v>
      </c>
      <c r="G2107" s="893">
        <v>193101.06</v>
      </c>
      <c r="H2107" s="894">
        <f t="shared" si="32"/>
        <v>100</v>
      </c>
      <c r="I2107" s="892" t="s">
        <v>7527</v>
      </c>
      <c r="J2107" s="894">
        <v>100</v>
      </c>
      <c r="K2107" s="875"/>
    </row>
    <row r="2108" spans="1:11" ht="22.5" customHeight="1">
      <c r="A2108" s="890" t="s">
        <v>9768</v>
      </c>
      <c r="B2108" s="891" t="s">
        <v>8784</v>
      </c>
      <c r="C2108" s="892" t="s">
        <v>7492</v>
      </c>
      <c r="D2108" s="893">
        <v>552953.56999999995</v>
      </c>
      <c r="E2108" s="893">
        <v>552953.56999999995</v>
      </c>
      <c r="F2108" s="893">
        <v>552953.56999999995</v>
      </c>
      <c r="G2108" s="893">
        <v>552953.56999999995</v>
      </c>
      <c r="H2108" s="894">
        <f t="shared" si="32"/>
        <v>100</v>
      </c>
      <c r="I2108" s="892" t="s">
        <v>7545</v>
      </c>
      <c r="J2108" s="894">
        <v>100</v>
      </c>
      <c r="K2108" s="875"/>
    </row>
    <row r="2109" spans="1:11" ht="33.75" customHeight="1">
      <c r="A2109" s="890" t="s">
        <v>9769</v>
      </c>
      <c r="B2109" s="891" t="s">
        <v>7487</v>
      </c>
      <c r="C2109" s="892" t="s">
        <v>7492</v>
      </c>
      <c r="D2109" s="893">
        <v>201036.53</v>
      </c>
      <c r="E2109" s="893">
        <v>201036.53</v>
      </c>
      <c r="F2109" s="893">
        <v>201036.53</v>
      </c>
      <c r="G2109" s="893">
        <v>200169.99</v>
      </c>
      <c r="H2109" s="894">
        <f t="shared" si="32"/>
        <v>100</v>
      </c>
      <c r="I2109" s="892" t="s">
        <v>7489</v>
      </c>
      <c r="J2109" s="894">
        <v>100</v>
      </c>
      <c r="K2109" s="875"/>
    </row>
    <row r="2110" spans="1:11" ht="45" customHeight="1">
      <c r="A2110" s="890" t="s">
        <v>9770</v>
      </c>
      <c r="B2110" s="891" t="s">
        <v>7495</v>
      </c>
      <c r="C2110" s="892" t="s">
        <v>7492</v>
      </c>
      <c r="D2110" s="893">
        <v>2421400</v>
      </c>
      <c r="E2110" s="893">
        <v>2421400</v>
      </c>
      <c r="F2110" s="893">
        <v>2421400</v>
      </c>
      <c r="G2110" s="893">
        <v>2421400</v>
      </c>
      <c r="H2110" s="894">
        <f t="shared" si="32"/>
        <v>100</v>
      </c>
      <c r="I2110" s="892" t="s">
        <v>7557</v>
      </c>
      <c r="J2110" s="894">
        <v>53.33</v>
      </c>
      <c r="K2110" s="875"/>
    </row>
    <row r="2111" spans="1:11" ht="33.75" customHeight="1">
      <c r="A2111" s="890" t="s">
        <v>9771</v>
      </c>
      <c r="B2111" s="891" t="s">
        <v>7495</v>
      </c>
      <c r="C2111" s="892" t="s">
        <v>7492</v>
      </c>
      <c r="D2111" s="893">
        <v>1711100</v>
      </c>
      <c r="E2111" s="893">
        <v>1711100</v>
      </c>
      <c r="F2111" s="893">
        <v>1711100</v>
      </c>
      <c r="G2111" s="893">
        <v>1711100</v>
      </c>
      <c r="H2111" s="894">
        <f t="shared" si="32"/>
        <v>100</v>
      </c>
      <c r="I2111" s="892" t="s">
        <v>7557</v>
      </c>
      <c r="J2111" s="894">
        <v>82.5</v>
      </c>
      <c r="K2111" s="875"/>
    </row>
    <row r="2112" spans="1:11" ht="22.5" customHeight="1">
      <c r="A2112" s="890" t="s">
        <v>9767</v>
      </c>
      <c r="B2112" s="891" t="s">
        <v>9041</v>
      </c>
      <c r="C2112" s="892" t="s">
        <v>7492</v>
      </c>
      <c r="D2112" s="893">
        <v>109118.73</v>
      </c>
      <c r="E2112" s="893">
        <v>109118.73</v>
      </c>
      <c r="F2112" s="893">
        <v>109118.73</v>
      </c>
      <c r="G2112" s="893">
        <v>109118.73</v>
      </c>
      <c r="H2112" s="894">
        <f t="shared" si="32"/>
        <v>100</v>
      </c>
      <c r="I2112" s="892" t="s">
        <v>7527</v>
      </c>
      <c r="J2112" s="894">
        <v>100</v>
      </c>
      <c r="K2112" s="875"/>
    </row>
    <row r="2113" spans="1:11" ht="45" customHeight="1">
      <c r="A2113" s="890" t="s">
        <v>9772</v>
      </c>
      <c r="B2113" s="891" t="s">
        <v>7495</v>
      </c>
      <c r="C2113" s="892" t="s">
        <v>7492</v>
      </c>
      <c r="D2113" s="893">
        <v>1982500</v>
      </c>
      <c r="E2113" s="893">
        <v>1982500</v>
      </c>
      <c r="F2113" s="893">
        <v>1982500</v>
      </c>
      <c r="G2113" s="893">
        <v>1982500</v>
      </c>
      <c r="H2113" s="894">
        <f t="shared" si="32"/>
        <v>100</v>
      </c>
      <c r="I2113" s="892" t="s">
        <v>7557</v>
      </c>
      <c r="J2113" s="894">
        <v>87.5</v>
      </c>
      <c r="K2113" s="875"/>
    </row>
    <row r="2114" spans="1:11" ht="22.5" customHeight="1">
      <c r="A2114" s="890" t="s">
        <v>9773</v>
      </c>
      <c r="B2114" s="891" t="s">
        <v>9041</v>
      </c>
      <c r="C2114" s="892" t="s">
        <v>7492</v>
      </c>
      <c r="D2114" s="893">
        <v>1000000</v>
      </c>
      <c r="E2114" s="893">
        <v>1000000</v>
      </c>
      <c r="F2114" s="893">
        <v>1000000</v>
      </c>
      <c r="G2114" s="893">
        <v>1000000</v>
      </c>
      <c r="H2114" s="894">
        <f t="shared" si="32"/>
        <v>100</v>
      </c>
      <c r="I2114" s="892" t="s">
        <v>7527</v>
      </c>
      <c r="J2114" s="894">
        <v>100</v>
      </c>
      <c r="K2114" s="875"/>
    </row>
    <row r="2115" spans="1:11" ht="22.5" customHeight="1">
      <c r="A2115" s="890" t="s">
        <v>9774</v>
      </c>
      <c r="B2115" s="891" t="s">
        <v>9333</v>
      </c>
      <c r="C2115" s="892" t="s">
        <v>7492</v>
      </c>
      <c r="D2115" s="893">
        <v>1899999.99</v>
      </c>
      <c r="E2115" s="893">
        <v>1899999.99</v>
      </c>
      <c r="F2115" s="893">
        <v>1815799.99</v>
      </c>
      <c r="G2115" s="893">
        <v>1815799.99</v>
      </c>
      <c r="H2115" s="894">
        <f t="shared" si="32"/>
        <v>95.568421029307487</v>
      </c>
      <c r="I2115" s="892" t="s">
        <v>7549</v>
      </c>
      <c r="J2115" s="894">
        <v>95.57</v>
      </c>
      <c r="K2115" s="875"/>
    </row>
    <row r="2116" spans="1:11" ht="33.75" customHeight="1">
      <c r="A2116" s="890" t="s">
        <v>9775</v>
      </c>
      <c r="B2116" s="891" t="s">
        <v>9041</v>
      </c>
      <c r="C2116" s="892" t="s">
        <v>7492</v>
      </c>
      <c r="D2116" s="893">
        <v>487469.06</v>
      </c>
      <c r="E2116" s="893">
        <v>487469.06</v>
      </c>
      <c r="F2116" s="893">
        <v>487469.06</v>
      </c>
      <c r="G2116" s="893">
        <v>487469.06</v>
      </c>
      <c r="H2116" s="894">
        <f t="shared" ref="H2116:H2179" si="33">IF(ISERROR(F2116/E2116),0,((F2116/E2116)*100))</f>
        <v>100</v>
      </c>
      <c r="I2116" s="892" t="s">
        <v>7557</v>
      </c>
      <c r="J2116" s="894">
        <v>100</v>
      </c>
      <c r="K2116" s="875"/>
    </row>
    <row r="2117" spans="1:11" ht="22.5" customHeight="1">
      <c r="A2117" s="890" t="s">
        <v>9776</v>
      </c>
      <c r="B2117" s="891" t="s">
        <v>9041</v>
      </c>
      <c r="C2117" s="892" t="s">
        <v>7492</v>
      </c>
      <c r="D2117" s="893">
        <v>552380.96</v>
      </c>
      <c r="E2117" s="893">
        <v>552380.96</v>
      </c>
      <c r="F2117" s="893">
        <v>552380.96</v>
      </c>
      <c r="G2117" s="893">
        <v>552380.96</v>
      </c>
      <c r="H2117" s="894">
        <f t="shared" si="33"/>
        <v>100</v>
      </c>
      <c r="I2117" s="892" t="s">
        <v>7551</v>
      </c>
      <c r="J2117" s="894">
        <v>100</v>
      </c>
      <c r="K2117" s="875"/>
    </row>
    <row r="2118" spans="1:11" ht="33.75" customHeight="1">
      <c r="A2118" s="890" t="s">
        <v>8213</v>
      </c>
      <c r="B2118" s="891" t="s">
        <v>7487</v>
      </c>
      <c r="C2118" s="892" t="s">
        <v>7492</v>
      </c>
      <c r="D2118" s="893">
        <v>1607762</v>
      </c>
      <c r="E2118" s="893">
        <v>1607762</v>
      </c>
      <c r="F2118" s="893">
        <v>1607762</v>
      </c>
      <c r="G2118" s="893">
        <v>1607762</v>
      </c>
      <c r="H2118" s="894">
        <f t="shared" si="33"/>
        <v>100</v>
      </c>
      <c r="I2118" s="892" t="s">
        <v>7520</v>
      </c>
      <c r="J2118" s="894">
        <v>100</v>
      </c>
      <c r="K2118" s="875"/>
    </row>
    <row r="2119" spans="1:11" ht="33.75" customHeight="1">
      <c r="A2119" s="890" t="s">
        <v>8215</v>
      </c>
      <c r="B2119" s="891" t="s">
        <v>7487</v>
      </c>
      <c r="C2119" s="892" t="s">
        <v>7492</v>
      </c>
      <c r="D2119" s="893">
        <v>350271</v>
      </c>
      <c r="E2119" s="893">
        <v>350271</v>
      </c>
      <c r="F2119" s="893">
        <v>350270.99</v>
      </c>
      <c r="G2119" s="893">
        <v>350270.99</v>
      </c>
      <c r="H2119" s="894">
        <f t="shared" si="33"/>
        <v>99.999997145067681</v>
      </c>
      <c r="I2119" s="892" t="s">
        <v>7520</v>
      </c>
      <c r="J2119" s="894">
        <v>100</v>
      </c>
      <c r="K2119" s="875"/>
    </row>
    <row r="2120" spans="1:11" ht="22.5" customHeight="1">
      <c r="A2120" s="890" t="s">
        <v>9777</v>
      </c>
      <c r="B2120" s="891" t="s">
        <v>9515</v>
      </c>
      <c r="C2120" s="892" t="s">
        <v>7492</v>
      </c>
      <c r="D2120" s="893">
        <v>230005.56</v>
      </c>
      <c r="E2120" s="893">
        <v>230005.56</v>
      </c>
      <c r="F2120" s="893">
        <v>230005.56</v>
      </c>
      <c r="G2120" s="893">
        <v>230005.56</v>
      </c>
      <c r="H2120" s="894">
        <f t="shared" si="33"/>
        <v>100</v>
      </c>
      <c r="I2120" s="892" t="s">
        <v>7489</v>
      </c>
      <c r="J2120" s="894">
        <v>100</v>
      </c>
      <c r="K2120" s="875"/>
    </row>
    <row r="2121" spans="1:11" ht="33.75" customHeight="1">
      <c r="A2121" s="890" t="s">
        <v>9778</v>
      </c>
      <c r="B2121" s="891" t="s">
        <v>7487</v>
      </c>
      <c r="C2121" s="892" t="s">
        <v>7492</v>
      </c>
      <c r="D2121" s="893">
        <v>270441</v>
      </c>
      <c r="E2121" s="893">
        <v>270441</v>
      </c>
      <c r="F2121" s="893">
        <v>230381.81</v>
      </c>
      <c r="G2121" s="893">
        <v>230381.81</v>
      </c>
      <c r="H2121" s="894">
        <f t="shared" si="33"/>
        <v>85.187456783549834</v>
      </c>
      <c r="I2121" s="892" t="s">
        <v>7520</v>
      </c>
      <c r="J2121" s="894">
        <v>85</v>
      </c>
      <c r="K2121" s="875"/>
    </row>
    <row r="2122" spans="1:11" ht="33.75" customHeight="1">
      <c r="A2122" s="890" t="s">
        <v>8220</v>
      </c>
      <c r="B2122" s="891" t="s">
        <v>7487</v>
      </c>
      <c r="C2122" s="892" t="s">
        <v>7492</v>
      </c>
      <c r="D2122" s="893">
        <v>95892</v>
      </c>
      <c r="E2122" s="893">
        <v>95892</v>
      </c>
      <c r="F2122" s="893">
        <v>95892</v>
      </c>
      <c r="G2122" s="893">
        <v>95892</v>
      </c>
      <c r="H2122" s="894">
        <f t="shared" si="33"/>
        <v>100</v>
      </c>
      <c r="I2122" s="892" t="s">
        <v>7520</v>
      </c>
      <c r="J2122" s="894">
        <v>100</v>
      </c>
      <c r="K2122" s="875"/>
    </row>
    <row r="2123" spans="1:11" ht="33.75" customHeight="1">
      <c r="A2123" s="890" t="s">
        <v>9779</v>
      </c>
      <c r="B2123" s="891" t="s">
        <v>7487</v>
      </c>
      <c r="C2123" s="892" t="s">
        <v>7492</v>
      </c>
      <c r="D2123" s="893">
        <v>75588</v>
      </c>
      <c r="E2123" s="893">
        <v>75588</v>
      </c>
      <c r="F2123" s="893">
        <v>75588</v>
      </c>
      <c r="G2123" s="893">
        <v>75588</v>
      </c>
      <c r="H2123" s="894">
        <f t="shared" si="33"/>
        <v>100</v>
      </c>
      <c r="I2123" s="892" t="s">
        <v>7520</v>
      </c>
      <c r="J2123" s="894">
        <v>100</v>
      </c>
      <c r="K2123" s="875"/>
    </row>
    <row r="2124" spans="1:11" ht="33.75" customHeight="1">
      <c r="A2124" s="890" t="s">
        <v>8222</v>
      </c>
      <c r="B2124" s="891" t="s">
        <v>7487</v>
      </c>
      <c r="C2124" s="892" t="s">
        <v>7492</v>
      </c>
      <c r="D2124" s="893">
        <v>83243</v>
      </c>
      <c r="E2124" s="893">
        <v>83243</v>
      </c>
      <c r="F2124" s="893">
        <v>83243</v>
      </c>
      <c r="G2124" s="893">
        <v>83243</v>
      </c>
      <c r="H2124" s="894">
        <f t="shared" si="33"/>
        <v>100</v>
      </c>
      <c r="I2124" s="892" t="s">
        <v>7520</v>
      </c>
      <c r="J2124" s="894">
        <v>100</v>
      </c>
      <c r="K2124" s="875"/>
    </row>
    <row r="2125" spans="1:11" ht="22.5" customHeight="1">
      <c r="A2125" s="890" t="s">
        <v>9780</v>
      </c>
      <c r="B2125" s="891" t="s">
        <v>8233</v>
      </c>
      <c r="C2125" s="892" t="s">
        <v>7492</v>
      </c>
      <c r="D2125" s="893">
        <v>315000</v>
      </c>
      <c r="E2125" s="893">
        <v>315000</v>
      </c>
      <c r="F2125" s="893">
        <v>315000</v>
      </c>
      <c r="G2125" s="893">
        <v>315000</v>
      </c>
      <c r="H2125" s="894">
        <f t="shared" si="33"/>
        <v>100</v>
      </c>
      <c r="I2125" s="892" t="s">
        <v>7489</v>
      </c>
      <c r="J2125" s="894">
        <v>100</v>
      </c>
      <c r="K2125" s="875"/>
    </row>
    <row r="2126" spans="1:11" ht="22.5" customHeight="1">
      <c r="A2126" s="890" t="s">
        <v>9781</v>
      </c>
      <c r="B2126" s="891" t="s">
        <v>8233</v>
      </c>
      <c r="C2126" s="892" t="s">
        <v>7492</v>
      </c>
      <c r="D2126" s="893">
        <v>171000</v>
      </c>
      <c r="E2126" s="893">
        <v>171000</v>
      </c>
      <c r="F2126" s="893">
        <v>171000</v>
      </c>
      <c r="G2126" s="893">
        <v>171000</v>
      </c>
      <c r="H2126" s="894">
        <f t="shared" si="33"/>
        <v>100</v>
      </c>
      <c r="I2126" s="892" t="s">
        <v>7489</v>
      </c>
      <c r="J2126" s="894">
        <v>100</v>
      </c>
      <c r="K2126" s="875"/>
    </row>
    <row r="2127" spans="1:11" ht="22.5" customHeight="1">
      <c r="A2127" s="890" t="s">
        <v>9782</v>
      </c>
      <c r="B2127" s="891" t="s">
        <v>8233</v>
      </c>
      <c r="C2127" s="892" t="s">
        <v>7492</v>
      </c>
      <c r="D2127" s="893">
        <v>905454</v>
      </c>
      <c r="E2127" s="893">
        <v>905454</v>
      </c>
      <c r="F2127" s="893">
        <v>905454</v>
      </c>
      <c r="G2127" s="893">
        <v>905454</v>
      </c>
      <c r="H2127" s="894">
        <f t="shared" si="33"/>
        <v>100</v>
      </c>
      <c r="I2127" s="892" t="s">
        <v>7551</v>
      </c>
      <c r="J2127" s="894">
        <v>100</v>
      </c>
      <c r="K2127" s="875"/>
    </row>
    <row r="2128" spans="1:11" ht="22.5" customHeight="1">
      <c r="A2128" s="890" t="s">
        <v>9783</v>
      </c>
      <c r="B2128" s="891" t="s">
        <v>8233</v>
      </c>
      <c r="C2128" s="892" t="s">
        <v>7492</v>
      </c>
      <c r="D2128" s="893">
        <v>98472</v>
      </c>
      <c r="E2128" s="893">
        <v>98472</v>
      </c>
      <c r="F2128" s="893">
        <v>98472</v>
      </c>
      <c r="G2128" s="893">
        <v>98472</v>
      </c>
      <c r="H2128" s="894">
        <f t="shared" si="33"/>
        <v>100</v>
      </c>
      <c r="I2128" s="892" t="s">
        <v>7551</v>
      </c>
      <c r="J2128" s="894">
        <v>100</v>
      </c>
      <c r="K2128" s="875"/>
    </row>
    <row r="2129" spans="1:11" ht="22.5" customHeight="1">
      <c r="A2129" s="890" t="s">
        <v>9784</v>
      </c>
      <c r="B2129" s="891" t="s">
        <v>8233</v>
      </c>
      <c r="C2129" s="892" t="s">
        <v>7492</v>
      </c>
      <c r="D2129" s="893">
        <v>153219</v>
      </c>
      <c r="E2129" s="893">
        <v>153219</v>
      </c>
      <c r="F2129" s="893">
        <v>153219</v>
      </c>
      <c r="G2129" s="893">
        <v>153219</v>
      </c>
      <c r="H2129" s="894">
        <f t="shared" si="33"/>
        <v>100</v>
      </c>
      <c r="I2129" s="892" t="s">
        <v>7551</v>
      </c>
      <c r="J2129" s="894">
        <v>100</v>
      </c>
      <c r="K2129" s="875"/>
    </row>
    <row r="2130" spans="1:11" ht="22.5" customHeight="1">
      <c r="A2130" s="890" t="s">
        <v>9785</v>
      </c>
      <c r="B2130" s="891" t="s">
        <v>8233</v>
      </c>
      <c r="C2130" s="892" t="s">
        <v>7492</v>
      </c>
      <c r="D2130" s="893">
        <v>62469</v>
      </c>
      <c r="E2130" s="893">
        <v>62469</v>
      </c>
      <c r="F2130" s="893">
        <v>62469</v>
      </c>
      <c r="G2130" s="893">
        <v>62469</v>
      </c>
      <c r="H2130" s="894">
        <f t="shared" si="33"/>
        <v>100</v>
      </c>
      <c r="I2130" s="892" t="s">
        <v>7551</v>
      </c>
      <c r="J2130" s="894">
        <v>100</v>
      </c>
      <c r="K2130" s="875"/>
    </row>
    <row r="2131" spans="1:11" ht="11.25" customHeight="1">
      <c r="A2131" s="890" t="s">
        <v>9786</v>
      </c>
      <c r="B2131" s="891" t="s">
        <v>8233</v>
      </c>
      <c r="C2131" s="892" t="s">
        <v>7492</v>
      </c>
      <c r="D2131" s="893">
        <v>121275</v>
      </c>
      <c r="E2131" s="893">
        <v>121275</v>
      </c>
      <c r="F2131" s="893">
        <v>121275</v>
      </c>
      <c r="G2131" s="893">
        <v>121275</v>
      </c>
      <c r="H2131" s="894">
        <f t="shared" si="33"/>
        <v>100</v>
      </c>
      <c r="I2131" s="892" t="s">
        <v>7551</v>
      </c>
      <c r="J2131" s="894">
        <v>100</v>
      </c>
      <c r="K2131" s="875"/>
    </row>
    <row r="2132" spans="1:11" ht="22.5" customHeight="1">
      <c r="A2132" s="890" t="s">
        <v>9787</v>
      </c>
      <c r="B2132" s="891" t="s">
        <v>8233</v>
      </c>
      <c r="C2132" s="892" t="s">
        <v>7492</v>
      </c>
      <c r="D2132" s="893">
        <v>57214</v>
      </c>
      <c r="E2132" s="893">
        <v>57214</v>
      </c>
      <c r="F2132" s="893">
        <v>57214</v>
      </c>
      <c r="G2132" s="893">
        <v>57214</v>
      </c>
      <c r="H2132" s="894">
        <f t="shared" si="33"/>
        <v>100</v>
      </c>
      <c r="I2132" s="892" t="s">
        <v>7551</v>
      </c>
      <c r="J2132" s="894">
        <v>100</v>
      </c>
      <c r="K2132" s="875"/>
    </row>
    <row r="2133" spans="1:11" ht="11.25" customHeight="1">
      <c r="A2133" s="890" t="s">
        <v>9788</v>
      </c>
      <c r="B2133" s="891" t="s">
        <v>8233</v>
      </c>
      <c r="C2133" s="892" t="s">
        <v>7492</v>
      </c>
      <c r="D2133" s="893">
        <v>103610</v>
      </c>
      <c r="E2133" s="893">
        <v>103610</v>
      </c>
      <c r="F2133" s="893">
        <v>103610</v>
      </c>
      <c r="G2133" s="893">
        <v>103610</v>
      </c>
      <c r="H2133" s="894">
        <f t="shared" si="33"/>
        <v>100</v>
      </c>
      <c r="I2133" s="892" t="s">
        <v>7551</v>
      </c>
      <c r="J2133" s="894">
        <v>100</v>
      </c>
      <c r="K2133" s="875"/>
    </row>
    <row r="2134" spans="1:11" ht="22.5" customHeight="1">
      <c r="A2134" s="890" t="s">
        <v>9789</v>
      </c>
      <c r="B2134" s="891" t="s">
        <v>8250</v>
      </c>
      <c r="C2134" s="892" t="s">
        <v>7492</v>
      </c>
      <c r="D2134" s="893">
        <v>282098.21999999997</v>
      </c>
      <c r="E2134" s="893">
        <v>282098.21999999997</v>
      </c>
      <c r="F2134" s="893">
        <v>282098.21999999997</v>
      </c>
      <c r="G2134" s="893">
        <v>282098.21999999997</v>
      </c>
      <c r="H2134" s="894">
        <f t="shared" si="33"/>
        <v>100</v>
      </c>
      <c r="I2134" s="892" t="s">
        <v>7496</v>
      </c>
      <c r="J2134" s="894">
        <v>100</v>
      </c>
      <c r="K2134" s="875"/>
    </row>
    <row r="2135" spans="1:11" ht="22.5" customHeight="1">
      <c r="A2135" s="890" t="s">
        <v>9790</v>
      </c>
      <c r="B2135" s="891" t="s">
        <v>8250</v>
      </c>
      <c r="C2135" s="892" t="s">
        <v>7492</v>
      </c>
      <c r="D2135" s="893">
        <v>242104.55</v>
      </c>
      <c r="E2135" s="893">
        <v>242104.55</v>
      </c>
      <c r="F2135" s="893">
        <v>242104.55</v>
      </c>
      <c r="G2135" s="893">
        <v>242104.55</v>
      </c>
      <c r="H2135" s="894">
        <f t="shared" si="33"/>
        <v>100</v>
      </c>
      <c r="I2135" s="892" t="s">
        <v>7496</v>
      </c>
      <c r="J2135" s="894">
        <v>100</v>
      </c>
      <c r="K2135" s="875"/>
    </row>
    <row r="2136" spans="1:11" ht="22.5" customHeight="1">
      <c r="A2136" s="890" t="s">
        <v>9791</v>
      </c>
      <c r="B2136" s="891" t="s">
        <v>8250</v>
      </c>
      <c r="C2136" s="892" t="s">
        <v>7492</v>
      </c>
      <c r="D2136" s="893">
        <v>156266</v>
      </c>
      <c r="E2136" s="893">
        <v>156266</v>
      </c>
      <c r="F2136" s="893">
        <v>156266</v>
      </c>
      <c r="G2136" s="893">
        <v>156266</v>
      </c>
      <c r="H2136" s="894">
        <f t="shared" si="33"/>
        <v>100</v>
      </c>
      <c r="I2136" s="892" t="s">
        <v>7557</v>
      </c>
      <c r="J2136" s="894">
        <v>100</v>
      </c>
      <c r="K2136" s="875"/>
    </row>
    <row r="2137" spans="1:11" ht="22.5" customHeight="1">
      <c r="A2137" s="890" t="s">
        <v>9792</v>
      </c>
      <c r="B2137" s="891" t="s">
        <v>8250</v>
      </c>
      <c r="C2137" s="892" t="s">
        <v>7492</v>
      </c>
      <c r="D2137" s="893">
        <v>208000.01</v>
      </c>
      <c r="E2137" s="893">
        <v>208000.01</v>
      </c>
      <c r="F2137" s="893">
        <v>208000.01</v>
      </c>
      <c r="G2137" s="893">
        <v>208000.01</v>
      </c>
      <c r="H2137" s="894">
        <f t="shared" si="33"/>
        <v>100</v>
      </c>
      <c r="I2137" s="892" t="s">
        <v>7557</v>
      </c>
      <c r="J2137" s="894">
        <v>100</v>
      </c>
      <c r="K2137" s="875"/>
    </row>
    <row r="2138" spans="1:11" ht="22.5" customHeight="1">
      <c r="A2138" s="890" t="s">
        <v>9793</v>
      </c>
      <c r="B2138" s="891" t="s">
        <v>8250</v>
      </c>
      <c r="C2138" s="892" t="s">
        <v>7492</v>
      </c>
      <c r="D2138" s="893">
        <v>207999.79</v>
      </c>
      <c r="E2138" s="893">
        <v>207999.79</v>
      </c>
      <c r="F2138" s="893">
        <v>207999.79</v>
      </c>
      <c r="G2138" s="893">
        <v>207999.79</v>
      </c>
      <c r="H2138" s="894">
        <f t="shared" si="33"/>
        <v>100</v>
      </c>
      <c r="I2138" s="892" t="s">
        <v>7557</v>
      </c>
      <c r="J2138" s="894">
        <v>100</v>
      </c>
      <c r="K2138" s="875"/>
    </row>
    <row r="2139" spans="1:11" ht="22.5" customHeight="1">
      <c r="A2139" s="890" t="s">
        <v>9794</v>
      </c>
      <c r="B2139" s="891" t="s">
        <v>8250</v>
      </c>
      <c r="C2139" s="892" t="s">
        <v>7492</v>
      </c>
      <c r="D2139" s="893">
        <v>193505.61</v>
      </c>
      <c r="E2139" s="893">
        <v>193505.61</v>
      </c>
      <c r="F2139" s="893">
        <v>193505.61</v>
      </c>
      <c r="G2139" s="893">
        <v>193505.61</v>
      </c>
      <c r="H2139" s="894">
        <f t="shared" si="33"/>
        <v>100</v>
      </c>
      <c r="I2139" s="892" t="s">
        <v>7489</v>
      </c>
      <c r="J2139" s="894">
        <v>100</v>
      </c>
      <c r="K2139" s="875"/>
    </row>
    <row r="2140" spans="1:11" ht="33.75" customHeight="1">
      <c r="A2140" s="890" t="s">
        <v>9795</v>
      </c>
      <c r="B2140" s="891" t="s">
        <v>8250</v>
      </c>
      <c r="C2140" s="892" t="s">
        <v>7492</v>
      </c>
      <c r="D2140" s="893">
        <v>2085032.84</v>
      </c>
      <c r="E2140" s="893">
        <v>2085032.84</v>
      </c>
      <c r="F2140" s="893">
        <v>2085032.84</v>
      </c>
      <c r="G2140" s="893">
        <v>2085032.84</v>
      </c>
      <c r="H2140" s="894">
        <f t="shared" si="33"/>
        <v>100</v>
      </c>
      <c r="I2140" s="892" t="s">
        <v>7557</v>
      </c>
      <c r="J2140" s="894">
        <v>100</v>
      </c>
      <c r="K2140" s="875"/>
    </row>
    <row r="2141" spans="1:11" ht="22.5" customHeight="1">
      <c r="A2141" s="890" t="s">
        <v>9796</v>
      </c>
      <c r="B2141" s="891" t="s">
        <v>8250</v>
      </c>
      <c r="C2141" s="892" t="s">
        <v>7492</v>
      </c>
      <c r="D2141" s="893">
        <v>406223.13</v>
      </c>
      <c r="E2141" s="893">
        <v>406223.13</v>
      </c>
      <c r="F2141" s="893">
        <v>406223.13</v>
      </c>
      <c r="G2141" s="893">
        <v>406223.13</v>
      </c>
      <c r="H2141" s="894">
        <f t="shared" si="33"/>
        <v>100</v>
      </c>
      <c r="I2141" s="892" t="s">
        <v>7489</v>
      </c>
      <c r="J2141" s="894">
        <v>100</v>
      </c>
      <c r="K2141" s="875"/>
    </row>
    <row r="2142" spans="1:11" ht="22.5" customHeight="1">
      <c r="A2142" s="890" t="s">
        <v>9797</v>
      </c>
      <c r="B2142" s="891" t="s">
        <v>8242</v>
      </c>
      <c r="C2142" s="892" t="s">
        <v>7492</v>
      </c>
      <c r="D2142" s="893">
        <v>497799.7</v>
      </c>
      <c r="E2142" s="893">
        <v>496407.7</v>
      </c>
      <c r="F2142" s="893">
        <v>496407.7</v>
      </c>
      <c r="G2142" s="893">
        <v>496407.7</v>
      </c>
      <c r="H2142" s="894">
        <f t="shared" si="33"/>
        <v>100</v>
      </c>
      <c r="I2142" s="892" t="s">
        <v>7489</v>
      </c>
      <c r="J2142" s="894">
        <v>100</v>
      </c>
      <c r="K2142" s="875"/>
    </row>
    <row r="2143" spans="1:11" ht="22.5" customHeight="1">
      <c r="A2143" s="890" t="s">
        <v>9798</v>
      </c>
      <c r="B2143" s="891" t="s">
        <v>9715</v>
      </c>
      <c r="C2143" s="892" t="s">
        <v>7499</v>
      </c>
      <c r="D2143" s="893">
        <v>347466.59</v>
      </c>
      <c r="E2143" s="893">
        <v>314526.7</v>
      </c>
      <c r="F2143" s="893">
        <v>157263.35</v>
      </c>
      <c r="G2143" s="893">
        <v>157263.35</v>
      </c>
      <c r="H2143" s="894">
        <f t="shared" si="33"/>
        <v>50</v>
      </c>
      <c r="I2143" s="892" t="s">
        <v>7489</v>
      </c>
      <c r="J2143" s="894">
        <v>50</v>
      </c>
      <c r="K2143" s="875"/>
    </row>
    <row r="2144" spans="1:11" ht="22.5" customHeight="1">
      <c r="A2144" s="890" t="s">
        <v>9799</v>
      </c>
      <c r="B2144" s="891" t="s">
        <v>8315</v>
      </c>
      <c r="C2144" s="892" t="s">
        <v>7499</v>
      </c>
      <c r="D2144" s="893">
        <v>681952.14</v>
      </c>
      <c r="E2144" s="893">
        <v>681952.14</v>
      </c>
      <c r="F2144" s="893">
        <v>0</v>
      </c>
      <c r="G2144" s="893">
        <v>0</v>
      </c>
      <c r="H2144" s="894">
        <f t="shared" si="33"/>
        <v>0</v>
      </c>
      <c r="I2144" s="892" t="s">
        <v>7489</v>
      </c>
      <c r="J2144" s="894">
        <v>0</v>
      </c>
      <c r="K2144" s="875"/>
    </row>
    <row r="2145" spans="1:11" ht="22.5" customHeight="1">
      <c r="A2145" s="890" t="s">
        <v>9800</v>
      </c>
      <c r="B2145" s="891" t="s">
        <v>8993</v>
      </c>
      <c r="C2145" s="892" t="s">
        <v>7499</v>
      </c>
      <c r="D2145" s="893">
        <v>125080</v>
      </c>
      <c r="E2145" s="893">
        <v>100000</v>
      </c>
      <c r="F2145" s="893">
        <v>50952.12</v>
      </c>
      <c r="G2145" s="893">
        <v>50952.12</v>
      </c>
      <c r="H2145" s="894">
        <f t="shared" si="33"/>
        <v>50.952120000000001</v>
      </c>
      <c r="I2145" s="892" t="s">
        <v>7520</v>
      </c>
      <c r="J2145" s="894">
        <v>50.95</v>
      </c>
      <c r="K2145" s="875"/>
    </row>
    <row r="2146" spans="1:11" ht="11.25" customHeight="1">
      <c r="A2146" s="890" t="s">
        <v>9801</v>
      </c>
      <c r="B2146" s="891" t="s">
        <v>7555</v>
      </c>
      <c r="C2146" s="892" t="s">
        <v>7499</v>
      </c>
      <c r="D2146" s="893">
        <v>100</v>
      </c>
      <c r="E2146" s="893">
        <v>120000</v>
      </c>
      <c r="F2146" s="893">
        <v>0</v>
      </c>
      <c r="G2146" s="893">
        <v>0</v>
      </c>
      <c r="H2146" s="894">
        <f t="shared" si="33"/>
        <v>0</v>
      </c>
      <c r="I2146" s="892" t="s">
        <v>7489</v>
      </c>
      <c r="J2146" s="894">
        <v>0</v>
      </c>
      <c r="K2146" s="875"/>
    </row>
    <row r="2147" spans="1:11" ht="22.5" customHeight="1">
      <c r="A2147" s="890" t="s">
        <v>9802</v>
      </c>
      <c r="B2147" s="891" t="s">
        <v>8050</v>
      </c>
      <c r="C2147" s="892" t="s">
        <v>7499</v>
      </c>
      <c r="D2147" s="893">
        <v>196434.72</v>
      </c>
      <c r="E2147" s="893">
        <v>491086.8</v>
      </c>
      <c r="F2147" s="893">
        <v>196434.72</v>
      </c>
      <c r="G2147" s="893">
        <v>196434.72</v>
      </c>
      <c r="H2147" s="894">
        <f t="shared" si="33"/>
        <v>40</v>
      </c>
      <c r="I2147" s="892" t="s">
        <v>7489</v>
      </c>
      <c r="J2147" s="894">
        <v>100</v>
      </c>
      <c r="K2147" s="875"/>
    </row>
    <row r="2148" spans="1:11" ht="33.75" customHeight="1">
      <c r="A2148" s="890" t="s">
        <v>9803</v>
      </c>
      <c r="B2148" s="891" t="s">
        <v>7699</v>
      </c>
      <c r="C2148" s="892" t="s">
        <v>7499</v>
      </c>
      <c r="D2148" s="893">
        <v>2355837.0299999998</v>
      </c>
      <c r="E2148" s="893">
        <v>2355837.0299999998</v>
      </c>
      <c r="F2148" s="893">
        <v>706699.67</v>
      </c>
      <c r="G2148" s="893">
        <v>706699.67</v>
      </c>
      <c r="H2148" s="894">
        <f t="shared" si="33"/>
        <v>29.997816529779232</v>
      </c>
      <c r="I2148" s="892" t="s">
        <v>7489</v>
      </c>
      <c r="J2148" s="894">
        <v>0</v>
      </c>
      <c r="K2148" s="875"/>
    </row>
    <row r="2149" spans="1:11" ht="33.75" customHeight="1">
      <c r="A2149" s="890" t="s">
        <v>9804</v>
      </c>
      <c r="B2149" s="891" t="s">
        <v>9467</v>
      </c>
      <c r="C2149" s="892" t="s">
        <v>7499</v>
      </c>
      <c r="D2149" s="893">
        <v>1795000</v>
      </c>
      <c r="E2149" s="893">
        <v>1795000</v>
      </c>
      <c r="F2149" s="893">
        <v>538483.30000000005</v>
      </c>
      <c r="G2149" s="893">
        <v>538483.30000000005</v>
      </c>
      <c r="H2149" s="894">
        <f t="shared" si="33"/>
        <v>29.999069637883014</v>
      </c>
      <c r="I2149" s="892" t="s">
        <v>7489</v>
      </c>
      <c r="J2149" s="894">
        <v>100</v>
      </c>
      <c r="K2149" s="875"/>
    </row>
    <row r="2150" spans="1:11" ht="33.75" customHeight="1">
      <c r="A2150" s="890" t="s">
        <v>9805</v>
      </c>
      <c r="B2150" s="891" t="s">
        <v>9333</v>
      </c>
      <c r="C2150" s="892" t="s">
        <v>7499</v>
      </c>
      <c r="D2150" s="893">
        <v>1983418</v>
      </c>
      <c r="E2150" s="893">
        <v>1983418</v>
      </c>
      <c r="F2150" s="893">
        <v>594779</v>
      </c>
      <c r="G2150" s="893">
        <v>594779</v>
      </c>
      <c r="H2150" s="894">
        <f t="shared" si="33"/>
        <v>29.987577000914584</v>
      </c>
      <c r="I2150" s="892" t="s">
        <v>7489</v>
      </c>
      <c r="J2150" s="894">
        <v>12</v>
      </c>
      <c r="K2150" s="875"/>
    </row>
    <row r="2151" spans="1:11" ht="33.75" customHeight="1">
      <c r="A2151" s="890" t="s">
        <v>9806</v>
      </c>
      <c r="B2151" s="891" t="s">
        <v>7913</v>
      </c>
      <c r="C2151" s="892" t="s">
        <v>7499</v>
      </c>
      <c r="D2151" s="893">
        <v>1639999</v>
      </c>
      <c r="E2151" s="893">
        <v>1639999</v>
      </c>
      <c r="F2151" s="893">
        <v>491925.83</v>
      </c>
      <c r="G2151" s="893">
        <v>491925.83</v>
      </c>
      <c r="H2151" s="894">
        <f t="shared" si="33"/>
        <v>29.995495728960815</v>
      </c>
      <c r="I2151" s="892" t="s">
        <v>7489</v>
      </c>
      <c r="J2151" s="894">
        <v>7</v>
      </c>
      <c r="K2151" s="875"/>
    </row>
    <row r="2152" spans="1:11" ht="22.5" customHeight="1">
      <c r="A2152" s="890" t="s">
        <v>9807</v>
      </c>
      <c r="B2152" s="891" t="s">
        <v>8192</v>
      </c>
      <c r="C2152" s="892" t="s">
        <v>7499</v>
      </c>
      <c r="D2152" s="893">
        <v>2288793</v>
      </c>
      <c r="E2152" s="893">
        <v>2288793</v>
      </c>
      <c r="F2152" s="893">
        <v>888509.71</v>
      </c>
      <c r="G2152" s="893">
        <v>888509.71</v>
      </c>
      <c r="H2152" s="894">
        <f t="shared" si="33"/>
        <v>38.820011683013711</v>
      </c>
      <c r="I2152" s="892" t="s">
        <v>7489</v>
      </c>
      <c r="J2152" s="894">
        <v>78</v>
      </c>
      <c r="K2152" s="875"/>
    </row>
    <row r="2153" spans="1:11" ht="33.75" customHeight="1">
      <c r="A2153" s="890" t="s">
        <v>9808</v>
      </c>
      <c r="B2153" s="891" t="s">
        <v>7699</v>
      </c>
      <c r="C2153" s="892" t="s">
        <v>7499</v>
      </c>
      <c r="D2153" s="893">
        <v>701137.81</v>
      </c>
      <c r="E2153" s="893">
        <v>701137.81</v>
      </c>
      <c r="F2153" s="893">
        <v>395338.49</v>
      </c>
      <c r="G2153" s="893">
        <v>395338.49</v>
      </c>
      <c r="H2153" s="894">
        <f t="shared" si="33"/>
        <v>56.385276098574678</v>
      </c>
      <c r="I2153" s="892" t="s">
        <v>7489</v>
      </c>
      <c r="J2153" s="894">
        <v>60</v>
      </c>
      <c r="K2153" s="875"/>
    </row>
    <row r="2154" spans="1:11" ht="22.5" customHeight="1">
      <c r="A2154" s="890" t="s">
        <v>9809</v>
      </c>
      <c r="B2154" s="891" t="s">
        <v>9810</v>
      </c>
      <c r="C2154" s="892" t="s">
        <v>7499</v>
      </c>
      <c r="D2154" s="893">
        <v>813793</v>
      </c>
      <c r="E2154" s="893">
        <v>813793</v>
      </c>
      <c r="F2154" s="893">
        <v>2172</v>
      </c>
      <c r="G2154" s="893">
        <v>2172</v>
      </c>
      <c r="H2154" s="894">
        <f t="shared" si="33"/>
        <v>0.26689833901250071</v>
      </c>
      <c r="I2154" s="892" t="s">
        <v>7551</v>
      </c>
      <c r="J2154" s="894">
        <v>13</v>
      </c>
      <c r="K2154" s="875"/>
    </row>
    <row r="2155" spans="1:11" ht="22.5" customHeight="1">
      <c r="A2155" s="890" t="s">
        <v>9811</v>
      </c>
      <c r="B2155" s="891" t="s">
        <v>8993</v>
      </c>
      <c r="C2155" s="892" t="s">
        <v>7499</v>
      </c>
      <c r="D2155" s="893">
        <v>2408083.09</v>
      </c>
      <c r="E2155" s="893">
        <v>2408083.09</v>
      </c>
      <c r="F2155" s="893">
        <v>3223</v>
      </c>
      <c r="G2155" s="893">
        <v>3223</v>
      </c>
      <c r="H2155" s="894">
        <f t="shared" si="33"/>
        <v>0.13384089666108656</v>
      </c>
      <c r="I2155" s="892" t="s">
        <v>7489</v>
      </c>
      <c r="J2155" s="894">
        <v>23</v>
      </c>
      <c r="K2155" s="875"/>
    </row>
    <row r="2156" spans="1:11" ht="22.5" customHeight="1">
      <c r="A2156" s="890" t="s">
        <v>8317</v>
      </c>
      <c r="B2156" s="891" t="s">
        <v>8506</v>
      </c>
      <c r="C2156" s="892" t="s">
        <v>7499</v>
      </c>
      <c r="D2156" s="893">
        <v>250000</v>
      </c>
      <c r="E2156" s="893">
        <v>250000</v>
      </c>
      <c r="F2156" s="893">
        <v>0</v>
      </c>
      <c r="G2156" s="893">
        <v>0</v>
      </c>
      <c r="H2156" s="894">
        <f t="shared" si="33"/>
        <v>0</v>
      </c>
      <c r="I2156" s="892" t="s">
        <v>7489</v>
      </c>
      <c r="J2156" s="894">
        <v>12</v>
      </c>
      <c r="K2156" s="875"/>
    </row>
    <row r="2157" spans="1:11" ht="22.5" customHeight="1">
      <c r="A2157" s="890" t="s">
        <v>8317</v>
      </c>
      <c r="B2157" s="891" t="s">
        <v>7648</v>
      </c>
      <c r="C2157" s="892" t="s">
        <v>7499</v>
      </c>
      <c r="D2157" s="893">
        <v>1320000</v>
      </c>
      <c r="E2157" s="893">
        <v>1320000</v>
      </c>
      <c r="F2157" s="893">
        <v>0</v>
      </c>
      <c r="G2157" s="893">
        <v>0</v>
      </c>
      <c r="H2157" s="894">
        <f t="shared" si="33"/>
        <v>0</v>
      </c>
      <c r="I2157" s="892" t="s">
        <v>7489</v>
      </c>
      <c r="J2157" s="894">
        <v>0</v>
      </c>
      <c r="K2157" s="875"/>
    </row>
    <row r="2158" spans="1:11" ht="22.5" customHeight="1">
      <c r="A2158" s="890" t="s">
        <v>9812</v>
      </c>
      <c r="B2158" s="891" t="s">
        <v>7653</v>
      </c>
      <c r="C2158" s="892" t="s">
        <v>7499</v>
      </c>
      <c r="D2158" s="893">
        <v>800000</v>
      </c>
      <c r="E2158" s="893">
        <v>800000</v>
      </c>
      <c r="F2158" s="893">
        <v>0</v>
      </c>
      <c r="G2158" s="893">
        <v>0</v>
      </c>
      <c r="H2158" s="894">
        <f t="shared" si="33"/>
        <v>0</v>
      </c>
      <c r="I2158" s="892" t="s">
        <v>7489</v>
      </c>
      <c r="J2158" s="894">
        <v>0</v>
      </c>
      <c r="K2158" s="875"/>
    </row>
    <row r="2159" spans="1:11" ht="22.5" customHeight="1">
      <c r="A2159" s="890" t="s">
        <v>9813</v>
      </c>
      <c r="B2159" s="891" t="s">
        <v>7586</v>
      </c>
      <c r="C2159" s="892" t="s">
        <v>7499</v>
      </c>
      <c r="D2159" s="893">
        <v>1500000</v>
      </c>
      <c r="E2159" s="893">
        <v>1500000</v>
      </c>
      <c r="F2159" s="893">
        <v>0</v>
      </c>
      <c r="G2159" s="893">
        <v>0</v>
      </c>
      <c r="H2159" s="894">
        <f t="shared" si="33"/>
        <v>0</v>
      </c>
      <c r="I2159" s="892" t="s">
        <v>7551</v>
      </c>
      <c r="J2159" s="894">
        <v>0</v>
      </c>
      <c r="K2159" s="875"/>
    </row>
    <row r="2160" spans="1:11" ht="22.5" customHeight="1">
      <c r="A2160" s="890" t="s">
        <v>9814</v>
      </c>
      <c r="B2160" s="891" t="s">
        <v>8059</v>
      </c>
      <c r="C2160" s="892" t="s">
        <v>7499</v>
      </c>
      <c r="D2160" s="893">
        <v>1250000</v>
      </c>
      <c r="E2160" s="893">
        <v>1250000</v>
      </c>
      <c r="F2160" s="893">
        <v>0</v>
      </c>
      <c r="G2160" s="893">
        <v>0</v>
      </c>
      <c r="H2160" s="894">
        <f t="shared" si="33"/>
        <v>0</v>
      </c>
      <c r="I2160" s="892" t="s">
        <v>7489</v>
      </c>
      <c r="J2160" s="894">
        <v>0</v>
      </c>
      <c r="K2160" s="875"/>
    </row>
    <row r="2161" spans="1:11" ht="22.5" customHeight="1">
      <c r="A2161" s="890" t="s">
        <v>8317</v>
      </c>
      <c r="B2161" s="891" t="s">
        <v>8059</v>
      </c>
      <c r="C2161" s="892" t="s">
        <v>7499</v>
      </c>
      <c r="D2161" s="893">
        <v>1000000</v>
      </c>
      <c r="E2161" s="893">
        <v>1000000</v>
      </c>
      <c r="F2161" s="893">
        <v>0</v>
      </c>
      <c r="G2161" s="893">
        <v>0</v>
      </c>
      <c r="H2161" s="894">
        <f t="shared" si="33"/>
        <v>0</v>
      </c>
      <c r="I2161" s="892" t="s">
        <v>7551</v>
      </c>
      <c r="J2161" s="894">
        <v>0</v>
      </c>
      <c r="K2161" s="875"/>
    </row>
    <row r="2162" spans="1:11" ht="22.5" customHeight="1">
      <c r="A2162" s="890" t="s">
        <v>9815</v>
      </c>
      <c r="B2162" s="891" t="s">
        <v>7498</v>
      </c>
      <c r="C2162" s="892" t="s">
        <v>7499</v>
      </c>
      <c r="D2162" s="893">
        <v>1424136.68</v>
      </c>
      <c r="E2162" s="893">
        <v>1424136.68</v>
      </c>
      <c r="F2162" s="893">
        <v>1150</v>
      </c>
      <c r="G2162" s="893">
        <v>1150</v>
      </c>
      <c r="H2162" s="894">
        <f t="shared" si="33"/>
        <v>8.0750676262337409E-2</v>
      </c>
      <c r="I2162" s="892" t="s">
        <v>7489</v>
      </c>
      <c r="J2162" s="894">
        <v>100</v>
      </c>
      <c r="K2162" s="875"/>
    </row>
    <row r="2163" spans="1:11" ht="22.5" customHeight="1">
      <c r="A2163" s="890" t="s">
        <v>9816</v>
      </c>
      <c r="B2163" s="891" t="s">
        <v>8355</v>
      </c>
      <c r="C2163" s="892" t="s">
        <v>7499</v>
      </c>
      <c r="D2163" s="893">
        <v>1394960.4</v>
      </c>
      <c r="E2163" s="893">
        <v>1394960.4</v>
      </c>
      <c r="F2163" s="893">
        <v>0</v>
      </c>
      <c r="G2163" s="893">
        <v>0</v>
      </c>
      <c r="H2163" s="894">
        <f t="shared" si="33"/>
        <v>0</v>
      </c>
      <c r="I2163" s="892" t="s">
        <v>7551</v>
      </c>
      <c r="J2163" s="894">
        <v>0</v>
      </c>
      <c r="K2163" s="875"/>
    </row>
    <row r="2164" spans="1:11" ht="22.5" customHeight="1">
      <c r="A2164" s="890" t="s">
        <v>9817</v>
      </c>
      <c r="B2164" s="891" t="s">
        <v>8355</v>
      </c>
      <c r="C2164" s="892" t="s">
        <v>7499</v>
      </c>
      <c r="D2164" s="893">
        <v>1000000</v>
      </c>
      <c r="E2164" s="893">
        <v>1000000</v>
      </c>
      <c r="F2164" s="893">
        <v>0</v>
      </c>
      <c r="G2164" s="893">
        <v>0</v>
      </c>
      <c r="H2164" s="894">
        <f t="shared" si="33"/>
        <v>0</v>
      </c>
      <c r="I2164" s="892" t="s">
        <v>7551</v>
      </c>
      <c r="J2164" s="894">
        <v>0</v>
      </c>
      <c r="K2164" s="875"/>
    </row>
    <row r="2165" spans="1:11" ht="22.5" customHeight="1">
      <c r="A2165" s="890" t="s">
        <v>9818</v>
      </c>
      <c r="B2165" s="891" t="s">
        <v>8355</v>
      </c>
      <c r="C2165" s="892" t="s">
        <v>7499</v>
      </c>
      <c r="D2165" s="893">
        <v>1000000</v>
      </c>
      <c r="E2165" s="893">
        <v>1000000</v>
      </c>
      <c r="F2165" s="893">
        <v>0</v>
      </c>
      <c r="G2165" s="893">
        <v>0</v>
      </c>
      <c r="H2165" s="894">
        <f t="shared" si="33"/>
        <v>0</v>
      </c>
      <c r="I2165" s="892" t="s">
        <v>7551</v>
      </c>
      <c r="J2165" s="894">
        <v>0</v>
      </c>
      <c r="K2165" s="875"/>
    </row>
    <row r="2166" spans="1:11" ht="22.5" customHeight="1">
      <c r="A2166" s="890" t="s">
        <v>9819</v>
      </c>
      <c r="B2166" s="891" t="s">
        <v>9820</v>
      </c>
      <c r="C2166" s="892" t="s">
        <v>7499</v>
      </c>
      <c r="D2166" s="893">
        <v>240000</v>
      </c>
      <c r="E2166" s="893">
        <v>340000</v>
      </c>
      <c r="F2166" s="893">
        <v>0</v>
      </c>
      <c r="G2166" s="893">
        <v>0</v>
      </c>
      <c r="H2166" s="894">
        <f t="shared" si="33"/>
        <v>0</v>
      </c>
      <c r="I2166" s="892" t="s">
        <v>7551</v>
      </c>
      <c r="J2166" s="894">
        <v>0</v>
      </c>
      <c r="K2166" s="875"/>
    </row>
    <row r="2167" spans="1:11" ht="22.5" customHeight="1">
      <c r="A2167" s="890" t="s">
        <v>9821</v>
      </c>
      <c r="B2167" s="891" t="s">
        <v>8516</v>
      </c>
      <c r="C2167" s="892" t="s">
        <v>7499</v>
      </c>
      <c r="D2167" s="893">
        <v>568637.96</v>
      </c>
      <c r="E2167" s="893">
        <v>568637.93000000005</v>
      </c>
      <c r="F2167" s="893">
        <v>0</v>
      </c>
      <c r="G2167" s="893">
        <v>0</v>
      </c>
      <c r="H2167" s="894">
        <f t="shared" si="33"/>
        <v>0</v>
      </c>
      <c r="I2167" s="892" t="s">
        <v>7489</v>
      </c>
      <c r="J2167" s="894">
        <v>15</v>
      </c>
      <c r="K2167" s="875"/>
    </row>
    <row r="2168" spans="1:11" ht="22.5" customHeight="1">
      <c r="A2168" s="890" t="s">
        <v>9822</v>
      </c>
      <c r="B2168" s="891" t="s">
        <v>8313</v>
      </c>
      <c r="C2168" s="892" t="s">
        <v>7499</v>
      </c>
      <c r="D2168" s="893">
        <v>52674180.130000003</v>
      </c>
      <c r="E2168" s="893">
        <v>52674180.130000003</v>
      </c>
      <c r="F2168" s="893">
        <v>7958674.5899999999</v>
      </c>
      <c r="G2168" s="893">
        <v>7958674.5899999999</v>
      </c>
      <c r="H2168" s="894">
        <f t="shared" si="33"/>
        <v>15.109251952964378</v>
      </c>
      <c r="I2168" s="892" t="s">
        <v>7489</v>
      </c>
      <c r="J2168" s="894">
        <v>1.98</v>
      </c>
      <c r="K2168" s="875"/>
    </row>
    <row r="2169" spans="1:11" ht="22.5" customHeight="1">
      <c r="A2169" s="890" t="s">
        <v>9823</v>
      </c>
      <c r="B2169" s="891" t="s">
        <v>8313</v>
      </c>
      <c r="C2169" s="892" t="s">
        <v>7499</v>
      </c>
      <c r="D2169" s="893">
        <v>5325819.87</v>
      </c>
      <c r="E2169" s="893">
        <v>5325819.87</v>
      </c>
      <c r="F2169" s="893">
        <v>0</v>
      </c>
      <c r="G2169" s="893">
        <v>0</v>
      </c>
      <c r="H2169" s="894">
        <f t="shared" si="33"/>
        <v>0</v>
      </c>
      <c r="I2169" s="892" t="s">
        <v>7520</v>
      </c>
      <c r="J2169" s="894">
        <v>0</v>
      </c>
      <c r="K2169" s="875"/>
    </row>
    <row r="2170" spans="1:11" ht="33.75" customHeight="1">
      <c r="A2170" s="890" t="s">
        <v>9824</v>
      </c>
      <c r="B2170" s="891" t="s">
        <v>8516</v>
      </c>
      <c r="C2170" s="892" t="s">
        <v>7499</v>
      </c>
      <c r="D2170" s="893">
        <v>440000000</v>
      </c>
      <c r="E2170" s="893">
        <v>440000000</v>
      </c>
      <c r="F2170" s="893">
        <v>418251199.13999999</v>
      </c>
      <c r="G2170" s="893">
        <v>418251199.13999999</v>
      </c>
      <c r="H2170" s="894">
        <f t="shared" si="33"/>
        <v>95.057090713636356</v>
      </c>
      <c r="I2170" s="892" t="s">
        <v>7489</v>
      </c>
      <c r="J2170" s="894">
        <v>95.6</v>
      </c>
      <c r="K2170" s="875"/>
    </row>
    <row r="2171" spans="1:11" ht="22.5" customHeight="1">
      <c r="A2171" s="890" t="s">
        <v>9825</v>
      </c>
      <c r="B2171" s="891" t="s">
        <v>7733</v>
      </c>
      <c r="C2171" s="892" t="s">
        <v>7499</v>
      </c>
      <c r="D2171" s="893">
        <v>452582.22</v>
      </c>
      <c r="E2171" s="893">
        <v>452582.22</v>
      </c>
      <c r="F2171" s="893">
        <v>0</v>
      </c>
      <c r="G2171" s="893">
        <v>0</v>
      </c>
      <c r="H2171" s="894">
        <f t="shared" si="33"/>
        <v>0</v>
      </c>
      <c r="I2171" s="892" t="s">
        <v>7551</v>
      </c>
      <c r="J2171" s="894">
        <v>20</v>
      </c>
      <c r="K2171" s="875"/>
    </row>
    <row r="2172" spans="1:11" ht="22.5" customHeight="1">
      <c r="A2172" s="890" t="s">
        <v>9826</v>
      </c>
      <c r="B2172" s="891" t="s">
        <v>7737</v>
      </c>
      <c r="C2172" s="892" t="s">
        <v>7499</v>
      </c>
      <c r="D2172" s="893">
        <v>3196721.61</v>
      </c>
      <c r="E2172" s="893">
        <v>3196721.61</v>
      </c>
      <c r="F2172" s="893">
        <v>0</v>
      </c>
      <c r="G2172" s="893">
        <v>0</v>
      </c>
      <c r="H2172" s="894">
        <f t="shared" si="33"/>
        <v>0</v>
      </c>
      <c r="I2172" s="892" t="s">
        <v>7551</v>
      </c>
      <c r="J2172" s="894">
        <v>0</v>
      </c>
      <c r="K2172" s="875"/>
    </row>
    <row r="2173" spans="1:11" ht="22.5" customHeight="1">
      <c r="A2173" s="890" t="s">
        <v>9827</v>
      </c>
      <c r="B2173" s="891" t="s">
        <v>8238</v>
      </c>
      <c r="C2173" s="892" t="s">
        <v>7499</v>
      </c>
      <c r="D2173" s="893">
        <v>1123034</v>
      </c>
      <c r="E2173" s="893">
        <v>1123034</v>
      </c>
      <c r="F2173" s="893">
        <v>0</v>
      </c>
      <c r="G2173" s="893">
        <v>0</v>
      </c>
      <c r="H2173" s="894">
        <f t="shared" si="33"/>
        <v>0</v>
      </c>
      <c r="I2173" s="892" t="s">
        <v>7489</v>
      </c>
      <c r="J2173" s="894">
        <v>26</v>
      </c>
      <c r="K2173" s="875"/>
    </row>
    <row r="2174" spans="1:11" ht="22.5" customHeight="1">
      <c r="A2174" s="890" t="s">
        <v>9828</v>
      </c>
      <c r="B2174" s="891" t="s">
        <v>8486</v>
      </c>
      <c r="C2174" s="892" t="s">
        <v>7499</v>
      </c>
      <c r="D2174" s="893">
        <v>1929853.93</v>
      </c>
      <c r="E2174" s="893">
        <v>1929853.93</v>
      </c>
      <c r="F2174" s="893">
        <v>0</v>
      </c>
      <c r="G2174" s="893">
        <v>0</v>
      </c>
      <c r="H2174" s="894">
        <f t="shared" si="33"/>
        <v>0</v>
      </c>
      <c r="I2174" s="892" t="s">
        <v>7489</v>
      </c>
      <c r="J2174" s="894">
        <v>100</v>
      </c>
      <c r="K2174" s="875"/>
    </row>
    <row r="2175" spans="1:11" ht="33.75" customHeight="1">
      <c r="A2175" s="890" t="s">
        <v>9829</v>
      </c>
      <c r="B2175" s="891" t="s">
        <v>9690</v>
      </c>
      <c r="C2175" s="892" t="s">
        <v>7499</v>
      </c>
      <c r="D2175" s="893">
        <v>2166264.33</v>
      </c>
      <c r="E2175" s="893">
        <v>2129548.33</v>
      </c>
      <c r="F2175" s="893">
        <v>0</v>
      </c>
      <c r="G2175" s="893">
        <v>0</v>
      </c>
      <c r="H2175" s="894">
        <f t="shared" si="33"/>
        <v>0</v>
      </c>
      <c r="I2175" s="892" t="s">
        <v>7489</v>
      </c>
      <c r="J2175" s="894">
        <v>0</v>
      </c>
      <c r="K2175" s="875"/>
    </row>
    <row r="2176" spans="1:11" ht="33.75" customHeight="1">
      <c r="A2176" s="890" t="s">
        <v>9830</v>
      </c>
      <c r="B2176" s="891" t="s">
        <v>8192</v>
      </c>
      <c r="C2176" s="892" t="s">
        <v>7499</v>
      </c>
      <c r="D2176" s="893">
        <v>1932575.31</v>
      </c>
      <c r="E2176" s="893">
        <v>1932575.31</v>
      </c>
      <c r="F2176" s="893">
        <v>0</v>
      </c>
      <c r="G2176" s="893">
        <v>0</v>
      </c>
      <c r="H2176" s="894">
        <f t="shared" si="33"/>
        <v>0</v>
      </c>
      <c r="I2176" s="892" t="s">
        <v>7489</v>
      </c>
      <c r="J2176" s="894">
        <v>100</v>
      </c>
      <c r="K2176" s="875"/>
    </row>
    <row r="2177" spans="1:11" ht="33.75" customHeight="1">
      <c r="A2177" s="890" t="s">
        <v>9831</v>
      </c>
      <c r="B2177" s="891" t="s">
        <v>9832</v>
      </c>
      <c r="C2177" s="892" t="s">
        <v>7499</v>
      </c>
      <c r="D2177" s="893">
        <v>1720500.79</v>
      </c>
      <c r="E2177" s="893">
        <v>1720500.79</v>
      </c>
      <c r="F2177" s="893">
        <v>0</v>
      </c>
      <c r="G2177" s="893">
        <v>0</v>
      </c>
      <c r="H2177" s="894">
        <f t="shared" si="33"/>
        <v>0</v>
      </c>
      <c r="I2177" s="892" t="s">
        <v>7489</v>
      </c>
      <c r="J2177" s="894">
        <v>100</v>
      </c>
      <c r="K2177" s="875"/>
    </row>
    <row r="2178" spans="1:11" ht="22.5" customHeight="1">
      <c r="A2178" s="890" t="s">
        <v>9833</v>
      </c>
      <c r="B2178" s="891" t="s">
        <v>8127</v>
      </c>
      <c r="C2178" s="892" t="s">
        <v>7499</v>
      </c>
      <c r="D2178" s="893">
        <v>7416491.7800000003</v>
      </c>
      <c r="E2178" s="893">
        <v>7416491.7800000003</v>
      </c>
      <c r="F2178" s="893">
        <v>0</v>
      </c>
      <c r="G2178" s="893">
        <v>0</v>
      </c>
      <c r="H2178" s="894">
        <f t="shared" si="33"/>
        <v>0</v>
      </c>
      <c r="I2178" s="892" t="s">
        <v>7489</v>
      </c>
      <c r="J2178" s="894">
        <v>0</v>
      </c>
      <c r="K2178" s="875"/>
    </row>
    <row r="2179" spans="1:11" ht="22.5" customHeight="1">
      <c r="A2179" s="890" t="s">
        <v>9834</v>
      </c>
      <c r="B2179" s="891" t="s">
        <v>8313</v>
      </c>
      <c r="C2179" s="892" t="s">
        <v>7499</v>
      </c>
      <c r="D2179" s="893">
        <v>2352175.96</v>
      </c>
      <c r="E2179" s="893">
        <v>2352175.96</v>
      </c>
      <c r="F2179" s="893">
        <v>0</v>
      </c>
      <c r="G2179" s="893">
        <v>0</v>
      </c>
      <c r="H2179" s="894">
        <f t="shared" si="33"/>
        <v>0</v>
      </c>
      <c r="I2179" s="892" t="s">
        <v>7489</v>
      </c>
      <c r="J2179" s="894">
        <v>0</v>
      </c>
      <c r="K2179" s="875"/>
    </row>
    <row r="2180" spans="1:11" ht="22.5" customHeight="1">
      <c r="A2180" s="890" t="s">
        <v>9835</v>
      </c>
      <c r="B2180" s="891" t="s">
        <v>8523</v>
      </c>
      <c r="C2180" s="892" t="s">
        <v>7499</v>
      </c>
      <c r="D2180" s="893">
        <v>1500000</v>
      </c>
      <c r="E2180" s="893">
        <v>1500000</v>
      </c>
      <c r="F2180" s="893">
        <v>750000</v>
      </c>
      <c r="G2180" s="893">
        <v>750000</v>
      </c>
      <c r="H2180" s="894">
        <f t="shared" ref="H2180:H2243" si="34">IF(ISERROR(F2180/E2180),0,((F2180/E2180)*100))</f>
        <v>50</v>
      </c>
      <c r="I2180" s="892" t="s">
        <v>7489</v>
      </c>
      <c r="J2180" s="894">
        <v>50</v>
      </c>
      <c r="K2180" s="875"/>
    </row>
    <row r="2181" spans="1:11" ht="22.5" customHeight="1">
      <c r="A2181" s="890" t="s">
        <v>9836</v>
      </c>
      <c r="B2181" s="891" t="s">
        <v>8166</v>
      </c>
      <c r="C2181" s="892" t="s">
        <v>7499</v>
      </c>
      <c r="D2181" s="893">
        <v>400000</v>
      </c>
      <c r="E2181" s="893">
        <v>199800</v>
      </c>
      <c r="F2181" s="893">
        <v>114639.99</v>
      </c>
      <c r="G2181" s="893">
        <v>114639.99</v>
      </c>
      <c r="H2181" s="894">
        <f t="shared" si="34"/>
        <v>57.377372372372371</v>
      </c>
      <c r="I2181" s="892" t="s">
        <v>7489</v>
      </c>
      <c r="J2181" s="894">
        <v>50</v>
      </c>
      <c r="K2181" s="875"/>
    </row>
    <row r="2182" spans="1:11" ht="33.75" customHeight="1">
      <c r="A2182" s="890" t="s">
        <v>9837</v>
      </c>
      <c r="B2182" s="891" t="s">
        <v>9838</v>
      </c>
      <c r="C2182" s="892" t="s">
        <v>7499</v>
      </c>
      <c r="D2182" s="893">
        <v>500000</v>
      </c>
      <c r="E2182" s="893">
        <v>500000</v>
      </c>
      <c r="F2182" s="893">
        <v>242928.28</v>
      </c>
      <c r="G2182" s="893">
        <v>242928.28</v>
      </c>
      <c r="H2182" s="894">
        <f t="shared" si="34"/>
        <v>48.585656</v>
      </c>
      <c r="I2182" s="892" t="s">
        <v>7489</v>
      </c>
      <c r="J2182" s="894">
        <v>75</v>
      </c>
      <c r="K2182" s="875"/>
    </row>
    <row r="2183" spans="1:11" ht="33.75" customHeight="1">
      <c r="A2183" s="890" t="s">
        <v>9839</v>
      </c>
      <c r="B2183" s="891" t="s">
        <v>9840</v>
      </c>
      <c r="C2183" s="892" t="s">
        <v>7499</v>
      </c>
      <c r="D2183" s="893">
        <v>4000000</v>
      </c>
      <c r="E2183" s="893">
        <v>4000000</v>
      </c>
      <c r="F2183" s="893">
        <v>2000000</v>
      </c>
      <c r="G2183" s="893">
        <v>2000000</v>
      </c>
      <c r="H2183" s="894">
        <f t="shared" si="34"/>
        <v>50</v>
      </c>
      <c r="I2183" s="892" t="s">
        <v>7489</v>
      </c>
      <c r="J2183" s="894">
        <v>40</v>
      </c>
      <c r="K2183" s="875"/>
    </row>
    <row r="2184" spans="1:11" ht="22.5" customHeight="1">
      <c r="A2184" s="890" t="s">
        <v>9841</v>
      </c>
      <c r="B2184" s="891" t="s">
        <v>8158</v>
      </c>
      <c r="C2184" s="892" t="s">
        <v>7499</v>
      </c>
      <c r="D2184" s="893">
        <v>2250000</v>
      </c>
      <c r="E2184" s="893">
        <v>2250000</v>
      </c>
      <c r="F2184" s="893">
        <v>1125000</v>
      </c>
      <c r="G2184" s="893">
        <v>1125000</v>
      </c>
      <c r="H2184" s="894">
        <f t="shared" si="34"/>
        <v>50</v>
      </c>
      <c r="I2184" s="892" t="s">
        <v>7489</v>
      </c>
      <c r="J2184" s="894">
        <v>50</v>
      </c>
      <c r="K2184" s="875"/>
    </row>
    <row r="2185" spans="1:11" ht="33.75" customHeight="1">
      <c r="A2185" s="890" t="s">
        <v>9842</v>
      </c>
      <c r="B2185" s="891" t="s">
        <v>8427</v>
      </c>
      <c r="C2185" s="892" t="s">
        <v>7499</v>
      </c>
      <c r="D2185" s="893">
        <v>2000000</v>
      </c>
      <c r="E2185" s="893">
        <v>5000000</v>
      </c>
      <c r="F2185" s="893">
        <v>1250000</v>
      </c>
      <c r="G2185" s="893">
        <v>1250000</v>
      </c>
      <c r="H2185" s="894">
        <f t="shared" si="34"/>
        <v>25</v>
      </c>
      <c r="I2185" s="892" t="s">
        <v>7489</v>
      </c>
      <c r="J2185" s="894">
        <v>30</v>
      </c>
      <c r="K2185" s="875"/>
    </row>
    <row r="2186" spans="1:11" ht="22.5" customHeight="1">
      <c r="A2186" s="890" t="s">
        <v>9843</v>
      </c>
      <c r="B2186" s="891" t="s">
        <v>9751</v>
      </c>
      <c r="C2186" s="892" t="s">
        <v>7499</v>
      </c>
      <c r="D2186" s="893">
        <v>250000</v>
      </c>
      <c r="E2186" s="893">
        <v>250000</v>
      </c>
      <c r="F2186" s="893">
        <v>125000</v>
      </c>
      <c r="G2186" s="893">
        <v>125000</v>
      </c>
      <c r="H2186" s="894">
        <f t="shared" si="34"/>
        <v>50</v>
      </c>
      <c r="I2186" s="892" t="s">
        <v>7489</v>
      </c>
      <c r="J2186" s="894">
        <v>50</v>
      </c>
      <c r="K2186" s="875"/>
    </row>
    <row r="2187" spans="1:11" ht="22.5" customHeight="1">
      <c r="A2187" s="890" t="s">
        <v>9844</v>
      </c>
      <c r="B2187" s="891" t="s">
        <v>9845</v>
      </c>
      <c r="C2187" s="892" t="s">
        <v>7499</v>
      </c>
      <c r="D2187" s="893">
        <v>250000</v>
      </c>
      <c r="E2187" s="893">
        <v>250000</v>
      </c>
      <c r="F2187" s="893">
        <v>125000</v>
      </c>
      <c r="G2187" s="893">
        <v>125000</v>
      </c>
      <c r="H2187" s="894">
        <f t="shared" si="34"/>
        <v>50</v>
      </c>
      <c r="I2187" s="892" t="s">
        <v>7489</v>
      </c>
      <c r="J2187" s="894">
        <v>0.5</v>
      </c>
      <c r="K2187" s="875"/>
    </row>
    <row r="2188" spans="1:11" ht="22.5" customHeight="1">
      <c r="A2188" s="890" t="s">
        <v>8196</v>
      </c>
      <c r="B2188" s="891" t="s">
        <v>7938</v>
      </c>
      <c r="C2188" s="892" t="s">
        <v>7499</v>
      </c>
      <c r="D2188" s="893">
        <v>2757185.1</v>
      </c>
      <c r="E2188" s="893">
        <v>2757185.1</v>
      </c>
      <c r="F2188" s="893">
        <v>0</v>
      </c>
      <c r="G2188" s="893">
        <v>0</v>
      </c>
      <c r="H2188" s="894">
        <f t="shared" si="34"/>
        <v>0</v>
      </c>
      <c r="I2188" s="892" t="s">
        <v>7551</v>
      </c>
      <c r="J2188" s="894">
        <v>0</v>
      </c>
      <c r="K2188" s="875"/>
    </row>
    <row r="2189" spans="1:11" ht="22.5" customHeight="1">
      <c r="A2189" s="890" t="s">
        <v>9846</v>
      </c>
      <c r="B2189" s="891" t="s">
        <v>8017</v>
      </c>
      <c r="C2189" s="892" t="s">
        <v>7499</v>
      </c>
      <c r="D2189" s="893">
        <v>281880.42</v>
      </c>
      <c r="E2189" s="893">
        <v>281880.42</v>
      </c>
      <c r="F2189" s="893">
        <v>1600</v>
      </c>
      <c r="G2189" s="893">
        <v>1600</v>
      </c>
      <c r="H2189" s="894">
        <f t="shared" si="34"/>
        <v>0.56761658010868588</v>
      </c>
      <c r="I2189" s="892" t="s">
        <v>7489</v>
      </c>
      <c r="J2189" s="894">
        <v>12</v>
      </c>
      <c r="K2189" s="875"/>
    </row>
    <row r="2190" spans="1:11" ht="22.5" customHeight="1">
      <c r="A2190" s="890" t="s">
        <v>9847</v>
      </c>
      <c r="B2190" s="891" t="s">
        <v>8017</v>
      </c>
      <c r="C2190" s="892" t="s">
        <v>7499</v>
      </c>
      <c r="D2190" s="893">
        <v>303828.57</v>
      </c>
      <c r="E2190" s="893">
        <v>303828.57</v>
      </c>
      <c r="F2190" s="893">
        <v>800</v>
      </c>
      <c r="G2190" s="893">
        <v>800</v>
      </c>
      <c r="H2190" s="894">
        <f t="shared" si="34"/>
        <v>0.26330637701385357</v>
      </c>
      <c r="I2190" s="892" t="s">
        <v>7489</v>
      </c>
      <c r="J2190" s="894">
        <v>12</v>
      </c>
      <c r="K2190" s="875"/>
    </row>
    <row r="2191" spans="1:11" ht="22.5" customHeight="1">
      <c r="A2191" s="890" t="s">
        <v>8196</v>
      </c>
      <c r="B2191" s="891" t="s">
        <v>7841</v>
      </c>
      <c r="C2191" s="892" t="s">
        <v>7499</v>
      </c>
      <c r="D2191" s="893">
        <v>860527.32</v>
      </c>
      <c r="E2191" s="893">
        <v>860527.32</v>
      </c>
      <c r="F2191" s="893">
        <v>254689.97</v>
      </c>
      <c r="G2191" s="893">
        <v>254689.97</v>
      </c>
      <c r="H2191" s="894">
        <f t="shared" si="34"/>
        <v>29.596965033021849</v>
      </c>
      <c r="I2191" s="892" t="s">
        <v>7551</v>
      </c>
      <c r="J2191" s="894">
        <v>0</v>
      </c>
      <c r="K2191" s="875"/>
    </row>
    <row r="2192" spans="1:11" ht="22.5" customHeight="1">
      <c r="A2192" s="890" t="s">
        <v>9848</v>
      </c>
      <c r="B2192" s="891" t="s">
        <v>7565</v>
      </c>
      <c r="C2192" s="892" t="s">
        <v>7499</v>
      </c>
      <c r="D2192" s="893">
        <v>9258370.6099999994</v>
      </c>
      <c r="E2192" s="893">
        <v>9258370.5999999996</v>
      </c>
      <c r="F2192" s="893">
        <v>1424705.29</v>
      </c>
      <c r="G2192" s="893">
        <v>1424705.29</v>
      </c>
      <c r="H2192" s="894">
        <f t="shared" si="34"/>
        <v>15.388294026596864</v>
      </c>
      <c r="I2192" s="892" t="s">
        <v>7489</v>
      </c>
      <c r="J2192" s="894">
        <v>17</v>
      </c>
      <c r="K2192" s="875"/>
    </row>
    <row r="2193" spans="1:11" ht="33.75" customHeight="1">
      <c r="A2193" s="890" t="s">
        <v>9849</v>
      </c>
      <c r="B2193" s="891" t="s">
        <v>7873</v>
      </c>
      <c r="C2193" s="892" t="s">
        <v>7499</v>
      </c>
      <c r="D2193" s="893">
        <v>399998.81</v>
      </c>
      <c r="E2193" s="893">
        <v>399998.81</v>
      </c>
      <c r="F2193" s="893">
        <v>0</v>
      </c>
      <c r="G2193" s="893">
        <v>0</v>
      </c>
      <c r="H2193" s="894">
        <f t="shared" si="34"/>
        <v>0</v>
      </c>
      <c r="I2193" s="892" t="s">
        <v>7489</v>
      </c>
      <c r="J2193" s="894">
        <v>13</v>
      </c>
      <c r="K2193" s="875"/>
    </row>
    <row r="2194" spans="1:11" ht="33.75" customHeight="1">
      <c r="A2194" s="890" t="s">
        <v>9850</v>
      </c>
      <c r="B2194" s="891" t="s">
        <v>9851</v>
      </c>
      <c r="C2194" s="892" t="s">
        <v>7499</v>
      </c>
      <c r="D2194" s="893">
        <v>149760</v>
      </c>
      <c r="E2194" s="893">
        <v>149760</v>
      </c>
      <c r="F2194" s="893">
        <v>105730.04</v>
      </c>
      <c r="G2194" s="893">
        <v>105730.04</v>
      </c>
      <c r="H2194" s="894">
        <f t="shared" si="34"/>
        <v>70.599652777777777</v>
      </c>
      <c r="I2194" s="892" t="s">
        <v>8031</v>
      </c>
      <c r="J2194" s="894">
        <v>100</v>
      </c>
      <c r="K2194" s="875"/>
    </row>
    <row r="2195" spans="1:11" ht="22.5" customHeight="1">
      <c r="A2195" s="890" t="s">
        <v>9852</v>
      </c>
      <c r="B2195" s="891" t="s">
        <v>8218</v>
      </c>
      <c r="C2195" s="892" t="s">
        <v>7499</v>
      </c>
      <c r="D2195" s="893">
        <v>149760</v>
      </c>
      <c r="E2195" s="893">
        <v>149760</v>
      </c>
      <c r="F2195" s="893">
        <v>105730.04</v>
      </c>
      <c r="G2195" s="893">
        <v>105730.04</v>
      </c>
      <c r="H2195" s="894">
        <f t="shared" si="34"/>
        <v>70.599652777777777</v>
      </c>
      <c r="I2195" s="892" t="s">
        <v>8031</v>
      </c>
      <c r="J2195" s="894">
        <v>100</v>
      </c>
      <c r="K2195" s="875"/>
    </row>
    <row r="2196" spans="1:11" ht="33.75" customHeight="1">
      <c r="A2196" s="890" t="s">
        <v>9853</v>
      </c>
      <c r="B2196" s="891" t="s">
        <v>7637</v>
      </c>
      <c r="C2196" s="892" t="s">
        <v>7499</v>
      </c>
      <c r="D2196" s="893">
        <v>149760</v>
      </c>
      <c r="E2196" s="893">
        <v>149760</v>
      </c>
      <c r="F2196" s="893">
        <v>105766.86</v>
      </c>
      <c r="G2196" s="893">
        <v>105766.86</v>
      </c>
      <c r="H2196" s="894">
        <f t="shared" si="34"/>
        <v>70.624238782051279</v>
      </c>
      <c r="I2196" s="892" t="s">
        <v>8031</v>
      </c>
      <c r="J2196" s="894">
        <v>100</v>
      </c>
      <c r="K2196" s="875"/>
    </row>
    <row r="2197" spans="1:11" ht="22.5" customHeight="1">
      <c r="A2197" s="890" t="s">
        <v>9854</v>
      </c>
      <c r="B2197" s="891" t="s">
        <v>7795</v>
      </c>
      <c r="C2197" s="892" t="s">
        <v>7499</v>
      </c>
      <c r="D2197" s="893">
        <v>149760</v>
      </c>
      <c r="E2197" s="893">
        <v>149760</v>
      </c>
      <c r="F2197" s="893">
        <v>105766.86</v>
      </c>
      <c r="G2197" s="893">
        <v>105766.86</v>
      </c>
      <c r="H2197" s="894">
        <f t="shared" si="34"/>
        <v>70.624238782051279</v>
      </c>
      <c r="I2197" s="892" t="s">
        <v>8031</v>
      </c>
      <c r="J2197" s="894">
        <v>100</v>
      </c>
      <c r="K2197" s="875"/>
    </row>
    <row r="2198" spans="1:11" ht="22.5" customHeight="1">
      <c r="A2198" s="890" t="s">
        <v>9855</v>
      </c>
      <c r="B2198" s="891" t="s">
        <v>9673</v>
      </c>
      <c r="C2198" s="892" t="s">
        <v>7499</v>
      </c>
      <c r="D2198" s="893">
        <v>299520</v>
      </c>
      <c r="E2198" s="893">
        <v>299520</v>
      </c>
      <c r="F2198" s="893">
        <v>211599.28</v>
      </c>
      <c r="G2198" s="893">
        <v>211599.28</v>
      </c>
      <c r="H2198" s="894">
        <f t="shared" si="34"/>
        <v>70.646127136752142</v>
      </c>
      <c r="I2198" s="892" t="s">
        <v>8031</v>
      </c>
      <c r="J2198" s="894">
        <v>100</v>
      </c>
      <c r="K2198" s="875"/>
    </row>
    <row r="2199" spans="1:11" ht="33.75" customHeight="1">
      <c r="A2199" s="890" t="s">
        <v>9856</v>
      </c>
      <c r="B2199" s="891" t="s">
        <v>7791</v>
      </c>
      <c r="C2199" s="892" t="s">
        <v>7499</v>
      </c>
      <c r="D2199" s="893">
        <v>199680</v>
      </c>
      <c r="E2199" s="893">
        <v>199680</v>
      </c>
      <c r="F2199" s="893">
        <v>198403.29</v>
      </c>
      <c r="G2199" s="893">
        <v>198403.29</v>
      </c>
      <c r="H2199" s="894">
        <f t="shared" si="34"/>
        <v>99.360621995192304</v>
      </c>
      <c r="I2199" s="892" t="s">
        <v>8031</v>
      </c>
      <c r="J2199" s="894">
        <v>100</v>
      </c>
      <c r="K2199" s="875"/>
    </row>
    <row r="2200" spans="1:11" ht="22.5" customHeight="1">
      <c r="A2200" s="890" t="s">
        <v>9857</v>
      </c>
      <c r="B2200" s="891" t="s">
        <v>9858</v>
      </c>
      <c r="C2200" s="892" t="s">
        <v>7499</v>
      </c>
      <c r="D2200" s="893">
        <v>199680</v>
      </c>
      <c r="E2200" s="893">
        <v>199680</v>
      </c>
      <c r="F2200" s="893">
        <v>198403.29</v>
      </c>
      <c r="G2200" s="893">
        <v>198403.29</v>
      </c>
      <c r="H2200" s="894">
        <f t="shared" si="34"/>
        <v>99.360621995192304</v>
      </c>
      <c r="I2200" s="892" t="s">
        <v>8031</v>
      </c>
      <c r="J2200" s="894">
        <v>100</v>
      </c>
      <c r="K2200" s="875"/>
    </row>
    <row r="2201" spans="1:11" ht="33.75" customHeight="1">
      <c r="A2201" s="890" t="s">
        <v>9859</v>
      </c>
      <c r="B2201" s="891" t="s">
        <v>7699</v>
      </c>
      <c r="C2201" s="892" t="s">
        <v>7499</v>
      </c>
      <c r="D2201" s="893">
        <v>249600</v>
      </c>
      <c r="E2201" s="893">
        <v>249600</v>
      </c>
      <c r="F2201" s="893">
        <v>247957</v>
      </c>
      <c r="G2201" s="893">
        <v>247957</v>
      </c>
      <c r="H2201" s="894">
        <f t="shared" si="34"/>
        <v>99.341746794871796</v>
      </c>
      <c r="I2201" s="892" t="s">
        <v>8031</v>
      </c>
      <c r="J2201" s="894">
        <v>100</v>
      </c>
      <c r="K2201" s="875"/>
    </row>
    <row r="2202" spans="1:11" ht="56.25" customHeight="1">
      <c r="A2202" s="890" t="s">
        <v>9860</v>
      </c>
      <c r="B2202" s="891" t="s">
        <v>7873</v>
      </c>
      <c r="C2202" s="892" t="s">
        <v>7499</v>
      </c>
      <c r="D2202" s="893">
        <v>7800037.5</v>
      </c>
      <c r="E2202" s="893">
        <v>7800037.5</v>
      </c>
      <c r="F2202" s="893">
        <v>450162.19</v>
      </c>
      <c r="G2202" s="893">
        <v>450162.19</v>
      </c>
      <c r="H2202" s="894">
        <f t="shared" si="34"/>
        <v>5.7712823816552161</v>
      </c>
      <c r="I2202" s="892" t="s">
        <v>8031</v>
      </c>
      <c r="J2202" s="894">
        <v>10</v>
      </c>
      <c r="K2202" s="875"/>
    </row>
    <row r="2203" spans="1:11" ht="45" customHeight="1">
      <c r="A2203" s="890" t="s">
        <v>9861</v>
      </c>
      <c r="B2203" s="891" t="s">
        <v>8489</v>
      </c>
      <c r="C2203" s="892" t="s">
        <v>7499</v>
      </c>
      <c r="D2203" s="893">
        <v>7096120</v>
      </c>
      <c r="E2203" s="893">
        <v>7096120</v>
      </c>
      <c r="F2203" s="893">
        <v>425459.75</v>
      </c>
      <c r="G2203" s="893">
        <v>425459.75</v>
      </c>
      <c r="H2203" s="894">
        <f t="shared" si="34"/>
        <v>5.9956673506085014</v>
      </c>
      <c r="I2203" s="892" t="s">
        <v>8031</v>
      </c>
      <c r="J2203" s="894">
        <v>51</v>
      </c>
      <c r="K2203" s="875"/>
    </row>
    <row r="2204" spans="1:11" ht="45" customHeight="1">
      <c r="A2204" s="890" t="s">
        <v>9862</v>
      </c>
      <c r="B2204" s="891" t="s">
        <v>8486</v>
      </c>
      <c r="C2204" s="892" t="s">
        <v>7499</v>
      </c>
      <c r="D2204" s="893">
        <v>7333422.2300000004</v>
      </c>
      <c r="E2204" s="893">
        <v>7333422.2300000004</v>
      </c>
      <c r="F2204" s="893">
        <v>408054.58</v>
      </c>
      <c r="G2204" s="893">
        <v>408054.58</v>
      </c>
      <c r="H2204" s="894">
        <f t="shared" si="34"/>
        <v>5.5643131842416764</v>
      </c>
      <c r="I2204" s="892" t="s">
        <v>8031</v>
      </c>
      <c r="J2204" s="894">
        <v>39</v>
      </c>
      <c r="K2204" s="875"/>
    </row>
    <row r="2205" spans="1:11" ht="56.25" customHeight="1">
      <c r="A2205" s="890" t="s">
        <v>9863</v>
      </c>
      <c r="B2205" s="891" t="s">
        <v>7576</v>
      </c>
      <c r="C2205" s="892" t="s">
        <v>7499</v>
      </c>
      <c r="D2205" s="893">
        <v>6750000</v>
      </c>
      <c r="E2205" s="893">
        <v>6750000</v>
      </c>
      <c r="F2205" s="893">
        <v>381556.13</v>
      </c>
      <c r="G2205" s="893">
        <v>381556.13</v>
      </c>
      <c r="H2205" s="894">
        <f t="shared" si="34"/>
        <v>5.6526834074074079</v>
      </c>
      <c r="I2205" s="892" t="s">
        <v>8031</v>
      </c>
      <c r="J2205" s="894">
        <v>17</v>
      </c>
      <c r="K2205" s="875"/>
    </row>
    <row r="2206" spans="1:11" ht="56.25" customHeight="1">
      <c r="A2206" s="890" t="s">
        <v>9864</v>
      </c>
      <c r="B2206" s="891" t="s">
        <v>8463</v>
      </c>
      <c r="C2206" s="892" t="s">
        <v>7499</v>
      </c>
      <c r="D2206" s="893">
        <v>6750000</v>
      </c>
      <c r="E2206" s="893">
        <v>6750000</v>
      </c>
      <c r="F2206" s="893">
        <v>335950.1</v>
      </c>
      <c r="G2206" s="893">
        <v>335950.1</v>
      </c>
      <c r="H2206" s="894">
        <f t="shared" si="34"/>
        <v>4.9770385185185182</v>
      </c>
      <c r="I2206" s="892" t="s">
        <v>8031</v>
      </c>
      <c r="J2206" s="894">
        <v>30</v>
      </c>
      <c r="K2206" s="875"/>
    </row>
    <row r="2207" spans="1:11" ht="33.75" customHeight="1">
      <c r="A2207" s="890" t="s">
        <v>9865</v>
      </c>
      <c r="B2207" s="891" t="s">
        <v>7873</v>
      </c>
      <c r="C2207" s="892" t="s">
        <v>7499</v>
      </c>
      <c r="D2207" s="893">
        <v>7501500</v>
      </c>
      <c r="E2207" s="893">
        <v>7501500</v>
      </c>
      <c r="F2207" s="893">
        <v>367342.76</v>
      </c>
      <c r="G2207" s="893">
        <v>367342.76</v>
      </c>
      <c r="H2207" s="894">
        <f t="shared" si="34"/>
        <v>4.8969240818502966</v>
      </c>
      <c r="I2207" s="892" t="s">
        <v>8031</v>
      </c>
      <c r="J2207" s="894">
        <v>10</v>
      </c>
      <c r="K2207" s="875"/>
    </row>
    <row r="2208" spans="1:11" ht="45" customHeight="1">
      <c r="A2208" s="890" t="s">
        <v>9866</v>
      </c>
      <c r="B2208" s="891" t="s">
        <v>7873</v>
      </c>
      <c r="C2208" s="892" t="s">
        <v>7499</v>
      </c>
      <c r="D2208" s="893">
        <v>6750000</v>
      </c>
      <c r="E2208" s="893">
        <v>6750000</v>
      </c>
      <c r="F2208" s="893">
        <v>395822.12</v>
      </c>
      <c r="G2208" s="893">
        <v>395822.12</v>
      </c>
      <c r="H2208" s="894">
        <f t="shared" si="34"/>
        <v>5.8640314074074071</v>
      </c>
      <c r="I2208" s="892" t="s">
        <v>8031</v>
      </c>
      <c r="J2208" s="894">
        <v>12</v>
      </c>
      <c r="K2208" s="875"/>
    </row>
    <row r="2209" spans="1:11" ht="45" customHeight="1">
      <c r="A2209" s="890" t="s">
        <v>9867</v>
      </c>
      <c r="B2209" s="891" t="s">
        <v>8364</v>
      </c>
      <c r="C2209" s="892" t="s">
        <v>7499</v>
      </c>
      <c r="D2209" s="893">
        <v>9000000</v>
      </c>
      <c r="E2209" s="893">
        <v>9000000</v>
      </c>
      <c r="F2209" s="893">
        <v>436734.31</v>
      </c>
      <c r="G2209" s="893">
        <v>436734.31</v>
      </c>
      <c r="H2209" s="894">
        <f t="shared" si="34"/>
        <v>4.8526034444444441</v>
      </c>
      <c r="I2209" s="892" t="s">
        <v>8031</v>
      </c>
      <c r="J2209" s="894">
        <v>5</v>
      </c>
      <c r="K2209" s="875"/>
    </row>
    <row r="2210" spans="1:11" ht="45" customHeight="1">
      <c r="A2210" s="890" t="s">
        <v>9868</v>
      </c>
      <c r="B2210" s="891" t="s">
        <v>7699</v>
      </c>
      <c r="C2210" s="892" t="s">
        <v>7499</v>
      </c>
      <c r="D2210" s="893">
        <v>6750000</v>
      </c>
      <c r="E2210" s="893">
        <v>6750000</v>
      </c>
      <c r="F2210" s="893">
        <v>298599.76</v>
      </c>
      <c r="G2210" s="893">
        <v>298599.76</v>
      </c>
      <c r="H2210" s="894">
        <f t="shared" si="34"/>
        <v>4.4237001481481482</v>
      </c>
      <c r="I2210" s="892" t="s">
        <v>8031</v>
      </c>
      <c r="J2210" s="894">
        <v>36</v>
      </c>
      <c r="K2210" s="875"/>
    </row>
    <row r="2211" spans="1:11" ht="45" customHeight="1">
      <c r="A2211" s="890" t="s">
        <v>9869</v>
      </c>
      <c r="B2211" s="891" t="s">
        <v>8504</v>
      </c>
      <c r="C2211" s="892" t="s">
        <v>7499</v>
      </c>
      <c r="D2211" s="893">
        <v>10000000</v>
      </c>
      <c r="E2211" s="893">
        <v>10000000</v>
      </c>
      <c r="F2211" s="893">
        <v>598315.52000000002</v>
      </c>
      <c r="G2211" s="893">
        <v>598315.52000000002</v>
      </c>
      <c r="H2211" s="894">
        <f t="shared" si="34"/>
        <v>5.9831552000000006</v>
      </c>
      <c r="I2211" s="892" t="s">
        <v>8031</v>
      </c>
      <c r="J2211" s="894">
        <v>5</v>
      </c>
      <c r="K2211" s="875"/>
    </row>
    <row r="2212" spans="1:11" ht="33.75" customHeight="1">
      <c r="A2212" s="890" t="s">
        <v>9870</v>
      </c>
      <c r="B2212" s="891" t="s">
        <v>7679</v>
      </c>
      <c r="C2212" s="892" t="s">
        <v>7499</v>
      </c>
      <c r="D2212" s="893">
        <v>1053487.72</v>
      </c>
      <c r="E2212" s="893">
        <v>1053487.72</v>
      </c>
      <c r="F2212" s="893">
        <v>1053487.72</v>
      </c>
      <c r="G2212" s="893">
        <v>1053487.72</v>
      </c>
      <c r="H2212" s="894">
        <f t="shared" si="34"/>
        <v>100</v>
      </c>
      <c r="I2212" s="892" t="s">
        <v>7545</v>
      </c>
      <c r="J2212" s="894">
        <v>100</v>
      </c>
      <c r="K2212" s="875"/>
    </row>
    <row r="2213" spans="1:11" ht="11.25" customHeight="1">
      <c r="A2213" s="890" t="s">
        <v>9871</v>
      </c>
      <c r="B2213" s="891" t="s">
        <v>7679</v>
      </c>
      <c r="C2213" s="892" t="s">
        <v>7499</v>
      </c>
      <c r="D2213" s="893">
        <v>215731</v>
      </c>
      <c r="E2213" s="893">
        <v>215731</v>
      </c>
      <c r="F2213" s="893">
        <v>0</v>
      </c>
      <c r="G2213" s="893">
        <v>0</v>
      </c>
      <c r="H2213" s="894">
        <f t="shared" si="34"/>
        <v>0</v>
      </c>
      <c r="I2213" s="892" t="s">
        <v>7520</v>
      </c>
      <c r="J2213" s="894">
        <v>100</v>
      </c>
      <c r="K2213" s="875"/>
    </row>
    <row r="2214" spans="1:11" ht="22.5" customHeight="1">
      <c r="A2214" s="890" t="s">
        <v>9872</v>
      </c>
      <c r="B2214" s="891" t="s">
        <v>7511</v>
      </c>
      <c r="C2214" s="892" t="s">
        <v>7499</v>
      </c>
      <c r="D2214" s="893">
        <v>1500000</v>
      </c>
      <c r="E2214" s="893">
        <v>1500000</v>
      </c>
      <c r="F2214" s="893">
        <v>0</v>
      </c>
      <c r="G2214" s="893">
        <v>0</v>
      </c>
      <c r="H2214" s="894">
        <f t="shared" si="34"/>
        <v>0</v>
      </c>
      <c r="I2214" s="892" t="s">
        <v>7517</v>
      </c>
      <c r="J2214" s="894">
        <v>0</v>
      </c>
      <c r="K2214" s="875"/>
    </row>
    <row r="2215" spans="1:11" ht="22.5" customHeight="1">
      <c r="A2215" s="890" t="s">
        <v>9873</v>
      </c>
      <c r="B2215" s="891" t="s">
        <v>7511</v>
      </c>
      <c r="C2215" s="892" t="s">
        <v>7499</v>
      </c>
      <c r="D2215" s="893">
        <v>1000000</v>
      </c>
      <c r="E2215" s="893">
        <v>1000000</v>
      </c>
      <c r="F2215" s="893">
        <v>0</v>
      </c>
      <c r="G2215" s="893">
        <v>0</v>
      </c>
      <c r="H2215" s="894">
        <f t="shared" si="34"/>
        <v>0</v>
      </c>
      <c r="I2215" s="892" t="s">
        <v>7549</v>
      </c>
      <c r="J2215" s="894">
        <v>0</v>
      </c>
      <c r="K2215" s="875"/>
    </row>
    <row r="2216" spans="1:11" ht="22.5" customHeight="1">
      <c r="A2216" s="890" t="s">
        <v>9874</v>
      </c>
      <c r="B2216" s="891" t="s">
        <v>7511</v>
      </c>
      <c r="C2216" s="892" t="s">
        <v>7499</v>
      </c>
      <c r="D2216" s="893">
        <v>250000</v>
      </c>
      <c r="E2216" s="893">
        <v>250000</v>
      </c>
      <c r="F2216" s="893">
        <v>0</v>
      </c>
      <c r="G2216" s="893">
        <v>0</v>
      </c>
      <c r="H2216" s="894">
        <f t="shared" si="34"/>
        <v>0</v>
      </c>
      <c r="I2216" s="892" t="s">
        <v>7489</v>
      </c>
      <c r="J2216" s="894">
        <v>0</v>
      </c>
      <c r="K2216" s="875"/>
    </row>
    <row r="2217" spans="1:11" ht="22.5" customHeight="1">
      <c r="A2217" s="890" t="s">
        <v>9875</v>
      </c>
      <c r="B2217" s="891" t="s">
        <v>7511</v>
      </c>
      <c r="C2217" s="892" t="s">
        <v>7499</v>
      </c>
      <c r="D2217" s="893">
        <v>1000000</v>
      </c>
      <c r="E2217" s="893">
        <v>1000000</v>
      </c>
      <c r="F2217" s="893">
        <v>0</v>
      </c>
      <c r="G2217" s="893">
        <v>0</v>
      </c>
      <c r="H2217" s="894">
        <f t="shared" si="34"/>
        <v>0</v>
      </c>
      <c r="I2217" s="892" t="s">
        <v>8031</v>
      </c>
      <c r="J2217" s="894">
        <v>0</v>
      </c>
      <c r="K2217" s="875"/>
    </row>
    <row r="2218" spans="1:11" ht="22.5" customHeight="1">
      <c r="A2218" s="890" t="s">
        <v>9876</v>
      </c>
      <c r="B2218" s="891" t="s">
        <v>7511</v>
      </c>
      <c r="C2218" s="892" t="s">
        <v>7499</v>
      </c>
      <c r="D2218" s="893">
        <v>1372144.05</v>
      </c>
      <c r="E2218" s="893">
        <v>1372144.05</v>
      </c>
      <c r="F2218" s="893">
        <v>0</v>
      </c>
      <c r="G2218" s="893">
        <v>0</v>
      </c>
      <c r="H2218" s="894">
        <f t="shared" si="34"/>
        <v>0</v>
      </c>
      <c r="I2218" s="892" t="s">
        <v>7549</v>
      </c>
      <c r="J2218" s="894">
        <v>0</v>
      </c>
      <c r="K2218" s="875"/>
    </row>
    <row r="2219" spans="1:11" ht="11.25" customHeight="1">
      <c r="A2219" s="890" t="s">
        <v>9877</v>
      </c>
      <c r="B2219" s="891" t="s">
        <v>7884</v>
      </c>
      <c r="C2219" s="892" t="s">
        <v>7499</v>
      </c>
      <c r="D2219" s="893">
        <v>543002.4</v>
      </c>
      <c r="E2219" s="893">
        <v>543002.4</v>
      </c>
      <c r="F2219" s="893">
        <v>344319.71</v>
      </c>
      <c r="G2219" s="893">
        <v>344319.71</v>
      </c>
      <c r="H2219" s="894">
        <f t="shared" si="34"/>
        <v>63.410347725903236</v>
      </c>
      <c r="I2219" s="892" t="s">
        <v>7489</v>
      </c>
      <c r="J2219" s="894">
        <v>65</v>
      </c>
      <c r="K2219" s="875"/>
    </row>
    <row r="2220" spans="1:11" ht="22.5" customHeight="1">
      <c r="A2220" s="890" t="s">
        <v>9878</v>
      </c>
      <c r="B2220" s="891" t="s">
        <v>7884</v>
      </c>
      <c r="C2220" s="892" t="s">
        <v>7499</v>
      </c>
      <c r="D2220" s="893">
        <v>900012.89</v>
      </c>
      <c r="E2220" s="893">
        <v>900012.89</v>
      </c>
      <c r="F2220" s="893">
        <v>900012.89</v>
      </c>
      <c r="G2220" s="893">
        <v>900012.89</v>
      </c>
      <c r="H2220" s="894">
        <f t="shared" si="34"/>
        <v>100</v>
      </c>
      <c r="I2220" s="892" t="s">
        <v>7496</v>
      </c>
      <c r="J2220" s="894">
        <v>100</v>
      </c>
      <c r="K2220" s="875"/>
    </row>
    <row r="2221" spans="1:11" ht="22.5" customHeight="1">
      <c r="A2221" s="890" t="s">
        <v>9879</v>
      </c>
      <c r="B2221" s="891" t="s">
        <v>7884</v>
      </c>
      <c r="C2221" s="892" t="s">
        <v>7499</v>
      </c>
      <c r="D2221" s="893">
        <v>3503061</v>
      </c>
      <c r="E2221" s="893">
        <v>3503061</v>
      </c>
      <c r="F2221" s="893">
        <v>2578550.23</v>
      </c>
      <c r="G2221" s="893">
        <v>2578550.23</v>
      </c>
      <c r="H2221" s="894">
        <f t="shared" si="34"/>
        <v>73.608487833925821</v>
      </c>
      <c r="I2221" s="892" t="s">
        <v>7517</v>
      </c>
      <c r="J2221" s="894">
        <v>74</v>
      </c>
      <c r="K2221" s="875"/>
    </row>
    <row r="2222" spans="1:11" ht="22.5" customHeight="1">
      <c r="A2222" s="890" t="s">
        <v>9880</v>
      </c>
      <c r="B2222" s="891" t="s">
        <v>7884</v>
      </c>
      <c r="C2222" s="892" t="s">
        <v>7499</v>
      </c>
      <c r="D2222" s="893">
        <v>2288225.94</v>
      </c>
      <c r="E2222" s="893">
        <v>2288225.94</v>
      </c>
      <c r="F2222" s="893">
        <v>2288225.94</v>
      </c>
      <c r="G2222" s="893">
        <v>2288225.94</v>
      </c>
      <c r="H2222" s="894">
        <f t="shared" si="34"/>
        <v>100</v>
      </c>
      <c r="I2222" s="892" t="s">
        <v>7517</v>
      </c>
      <c r="J2222" s="894">
        <v>100</v>
      </c>
      <c r="K2222" s="875"/>
    </row>
    <row r="2223" spans="1:11" ht="11.25" customHeight="1">
      <c r="A2223" s="890" t="s">
        <v>9881</v>
      </c>
      <c r="B2223" s="891" t="s">
        <v>7884</v>
      </c>
      <c r="C2223" s="892" t="s">
        <v>7499</v>
      </c>
      <c r="D2223" s="893">
        <v>805304.7</v>
      </c>
      <c r="E2223" s="893">
        <v>805304.7</v>
      </c>
      <c r="F2223" s="893">
        <v>805304.7</v>
      </c>
      <c r="G2223" s="893">
        <v>805304.7</v>
      </c>
      <c r="H2223" s="894">
        <f t="shared" si="34"/>
        <v>100</v>
      </c>
      <c r="I2223" s="892" t="s">
        <v>7496</v>
      </c>
      <c r="J2223" s="894">
        <v>100</v>
      </c>
      <c r="K2223" s="875"/>
    </row>
    <row r="2224" spans="1:11" ht="22.5" customHeight="1">
      <c r="A2224" s="890" t="s">
        <v>9882</v>
      </c>
      <c r="B2224" s="891" t="s">
        <v>7884</v>
      </c>
      <c r="C2224" s="892" t="s">
        <v>7499</v>
      </c>
      <c r="D2224" s="893">
        <v>1506733</v>
      </c>
      <c r="E2224" s="893">
        <v>1506733</v>
      </c>
      <c r="F2224" s="893">
        <v>1273771.9099999999</v>
      </c>
      <c r="G2224" s="893">
        <v>1273771.9099999999</v>
      </c>
      <c r="H2224" s="894">
        <f t="shared" si="34"/>
        <v>84.538661461586088</v>
      </c>
      <c r="I2224" s="892" t="s">
        <v>7496</v>
      </c>
      <c r="J2224" s="894">
        <v>85</v>
      </c>
      <c r="K2224" s="875"/>
    </row>
    <row r="2225" spans="1:11" ht="22.5" customHeight="1">
      <c r="A2225" s="890" t="s">
        <v>9883</v>
      </c>
      <c r="B2225" s="891" t="s">
        <v>7884</v>
      </c>
      <c r="C2225" s="892" t="s">
        <v>7499</v>
      </c>
      <c r="D2225" s="893">
        <v>2735443.43</v>
      </c>
      <c r="E2225" s="893">
        <v>2735443.43</v>
      </c>
      <c r="F2225" s="893">
        <v>2735443.43</v>
      </c>
      <c r="G2225" s="893">
        <v>2735443.43</v>
      </c>
      <c r="H2225" s="894">
        <f t="shared" si="34"/>
        <v>100</v>
      </c>
      <c r="I2225" s="892" t="s">
        <v>7545</v>
      </c>
      <c r="J2225" s="894">
        <v>100</v>
      </c>
      <c r="K2225" s="875"/>
    </row>
    <row r="2226" spans="1:11" ht="22.5" customHeight="1">
      <c r="A2226" s="890" t="s">
        <v>9884</v>
      </c>
      <c r="B2226" s="891" t="s">
        <v>9885</v>
      </c>
      <c r="C2226" s="892" t="s">
        <v>7499</v>
      </c>
      <c r="D2226" s="893">
        <v>388300</v>
      </c>
      <c r="E2226" s="893">
        <v>388300</v>
      </c>
      <c r="F2226" s="893">
        <v>388300</v>
      </c>
      <c r="G2226" s="893">
        <v>388300</v>
      </c>
      <c r="H2226" s="894">
        <f t="shared" si="34"/>
        <v>100</v>
      </c>
      <c r="I2226" s="892" t="s">
        <v>7551</v>
      </c>
      <c r="J2226" s="894">
        <v>100</v>
      </c>
      <c r="K2226" s="875"/>
    </row>
    <row r="2227" spans="1:11" ht="22.5" customHeight="1">
      <c r="A2227" s="890" t="s">
        <v>9886</v>
      </c>
      <c r="B2227" s="891" t="s">
        <v>7884</v>
      </c>
      <c r="C2227" s="892" t="s">
        <v>7499</v>
      </c>
      <c r="D2227" s="893">
        <v>558230.12</v>
      </c>
      <c r="E2227" s="893">
        <v>558230.12</v>
      </c>
      <c r="F2227" s="893">
        <v>0</v>
      </c>
      <c r="G2227" s="893">
        <v>0</v>
      </c>
      <c r="H2227" s="894">
        <f t="shared" si="34"/>
        <v>0</v>
      </c>
      <c r="I2227" s="892" t="s">
        <v>7496</v>
      </c>
      <c r="J2227" s="894">
        <v>0</v>
      </c>
      <c r="K2227" s="875"/>
    </row>
    <row r="2228" spans="1:11" ht="22.5" customHeight="1">
      <c r="A2228" s="890" t="s">
        <v>9887</v>
      </c>
      <c r="B2228" s="891" t="s">
        <v>7679</v>
      </c>
      <c r="C2228" s="892" t="s">
        <v>7499</v>
      </c>
      <c r="D2228" s="893">
        <v>348324.8</v>
      </c>
      <c r="E2228" s="893">
        <v>348324.8</v>
      </c>
      <c r="F2228" s="893">
        <v>0</v>
      </c>
      <c r="G2228" s="893">
        <v>0</v>
      </c>
      <c r="H2228" s="894">
        <f t="shared" si="34"/>
        <v>0</v>
      </c>
      <c r="I2228" s="892" t="s">
        <v>7545</v>
      </c>
      <c r="J2228" s="894">
        <v>100</v>
      </c>
      <c r="K2228" s="875"/>
    </row>
    <row r="2229" spans="1:11" ht="22.5" customHeight="1">
      <c r="A2229" s="890" t="s">
        <v>9888</v>
      </c>
      <c r="B2229" s="891" t="s">
        <v>7679</v>
      </c>
      <c r="C2229" s="892" t="s">
        <v>7499</v>
      </c>
      <c r="D2229" s="893">
        <v>530638.62</v>
      </c>
      <c r="E2229" s="893">
        <v>530638.62</v>
      </c>
      <c r="F2229" s="893">
        <v>530638.62</v>
      </c>
      <c r="G2229" s="893">
        <v>530638.62</v>
      </c>
      <c r="H2229" s="894">
        <f t="shared" si="34"/>
        <v>100</v>
      </c>
      <c r="I2229" s="892" t="s">
        <v>7545</v>
      </c>
      <c r="J2229" s="894">
        <v>100</v>
      </c>
      <c r="K2229" s="875"/>
    </row>
    <row r="2230" spans="1:11" ht="22.5" customHeight="1">
      <c r="A2230" s="890" t="s">
        <v>9889</v>
      </c>
      <c r="B2230" s="891" t="s">
        <v>7679</v>
      </c>
      <c r="C2230" s="892" t="s">
        <v>7499</v>
      </c>
      <c r="D2230" s="893">
        <v>109588</v>
      </c>
      <c r="E2230" s="893">
        <v>109588</v>
      </c>
      <c r="F2230" s="893">
        <v>109588</v>
      </c>
      <c r="G2230" s="893">
        <v>109588</v>
      </c>
      <c r="H2230" s="894">
        <f t="shared" si="34"/>
        <v>100</v>
      </c>
      <c r="I2230" s="892" t="s">
        <v>7557</v>
      </c>
      <c r="J2230" s="894">
        <v>100</v>
      </c>
      <c r="K2230" s="875"/>
    </row>
    <row r="2231" spans="1:11" ht="22.5" customHeight="1">
      <c r="A2231" s="890" t="s">
        <v>9871</v>
      </c>
      <c r="B2231" s="891" t="s">
        <v>9565</v>
      </c>
      <c r="C2231" s="892" t="s">
        <v>7499</v>
      </c>
      <c r="D2231" s="893">
        <v>194023.48</v>
      </c>
      <c r="E2231" s="893">
        <v>194023.48</v>
      </c>
      <c r="F2231" s="893">
        <v>0</v>
      </c>
      <c r="G2231" s="893">
        <v>0</v>
      </c>
      <c r="H2231" s="894">
        <f t="shared" si="34"/>
        <v>0</v>
      </c>
      <c r="I2231" s="892" t="s">
        <v>7557</v>
      </c>
      <c r="J2231" s="894">
        <v>0</v>
      </c>
      <c r="K2231" s="875"/>
    </row>
    <row r="2232" spans="1:11" ht="45" customHeight="1">
      <c r="A2232" s="890" t="s">
        <v>9890</v>
      </c>
      <c r="B2232" s="891" t="s">
        <v>7835</v>
      </c>
      <c r="C2232" s="892" t="s">
        <v>7499</v>
      </c>
      <c r="D2232" s="893">
        <v>342607.74</v>
      </c>
      <c r="E2232" s="893">
        <v>342607.74</v>
      </c>
      <c r="F2232" s="893">
        <v>140400.82999999999</v>
      </c>
      <c r="G2232" s="893">
        <v>140400.82999999999</v>
      </c>
      <c r="H2232" s="894">
        <f t="shared" si="34"/>
        <v>40.980051997657732</v>
      </c>
      <c r="I2232" s="892" t="s">
        <v>7515</v>
      </c>
      <c r="J2232" s="894">
        <v>69.8</v>
      </c>
      <c r="K2232" s="875"/>
    </row>
    <row r="2233" spans="1:11" ht="22.5" customHeight="1">
      <c r="A2233" s="890" t="s">
        <v>9891</v>
      </c>
      <c r="B2233" s="891" t="s">
        <v>8864</v>
      </c>
      <c r="C2233" s="892" t="s">
        <v>7499</v>
      </c>
      <c r="D2233" s="893">
        <v>332998</v>
      </c>
      <c r="E2233" s="893">
        <v>332998</v>
      </c>
      <c r="F2233" s="893">
        <v>0</v>
      </c>
      <c r="G2233" s="893">
        <v>0</v>
      </c>
      <c r="H2233" s="894">
        <f t="shared" si="34"/>
        <v>0</v>
      </c>
      <c r="I2233" s="892" t="s">
        <v>7517</v>
      </c>
      <c r="J2233" s="894">
        <v>0</v>
      </c>
      <c r="K2233" s="875"/>
    </row>
    <row r="2234" spans="1:11" ht="22.5" customHeight="1">
      <c r="A2234" s="890" t="s">
        <v>9892</v>
      </c>
      <c r="B2234" s="891" t="s">
        <v>8864</v>
      </c>
      <c r="C2234" s="892" t="s">
        <v>7499</v>
      </c>
      <c r="D2234" s="893">
        <v>189072</v>
      </c>
      <c r="E2234" s="893"/>
      <c r="F2234" s="893"/>
      <c r="G2234" s="893"/>
      <c r="H2234" s="894">
        <f t="shared" si="34"/>
        <v>0</v>
      </c>
      <c r="I2234" s="892" t="s">
        <v>7515</v>
      </c>
      <c r="J2234" s="894"/>
      <c r="K2234" s="875"/>
    </row>
    <row r="2235" spans="1:11" ht="22.5" customHeight="1">
      <c r="A2235" s="890" t="s">
        <v>9893</v>
      </c>
      <c r="B2235" s="891" t="s">
        <v>9894</v>
      </c>
      <c r="C2235" s="892" t="s">
        <v>7499</v>
      </c>
      <c r="D2235" s="893">
        <v>200214.56</v>
      </c>
      <c r="E2235" s="893">
        <v>564390</v>
      </c>
      <c r="F2235" s="893">
        <v>89722.94</v>
      </c>
      <c r="G2235" s="893">
        <v>89722.94</v>
      </c>
      <c r="H2235" s="894">
        <f t="shared" si="34"/>
        <v>15.897329860557416</v>
      </c>
      <c r="I2235" s="892" t="s">
        <v>7496</v>
      </c>
      <c r="J2235" s="894">
        <v>100</v>
      </c>
      <c r="K2235" s="875"/>
    </row>
    <row r="2236" spans="1:11" ht="22.5" customHeight="1">
      <c r="A2236" s="890" t="s">
        <v>9895</v>
      </c>
      <c r="B2236" s="891" t="s">
        <v>7765</v>
      </c>
      <c r="C2236" s="892" t="s">
        <v>7499</v>
      </c>
      <c r="D2236" s="893">
        <v>1221557.8999999999</v>
      </c>
      <c r="E2236" s="893"/>
      <c r="F2236" s="893"/>
      <c r="G2236" s="893"/>
      <c r="H2236" s="894">
        <f t="shared" si="34"/>
        <v>0</v>
      </c>
      <c r="I2236" s="892" t="s">
        <v>7545</v>
      </c>
      <c r="J2236" s="894"/>
      <c r="K2236" s="875"/>
    </row>
    <row r="2237" spans="1:11" ht="22.5" customHeight="1">
      <c r="A2237" s="890" t="s">
        <v>8037</v>
      </c>
      <c r="B2237" s="891" t="s">
        <v>7573</v>
      </c>
      <c r="C2237" s="892" t="s">
        <v>7499</v>
      </c>
      <c r="D2237" s="893">
        <v>357000</v>
      </c>
      <c r="E2237" s="893">
        <v>357000</v>
      </c>
      <c r="F2237" s="893">
        <v>237990</v>
      </c>
      <c r="G2237" s="893">
        <v>237990</v>
      </c>
      <c r="H2237" s="894">
        <f t="shared" si="34"/>
        <v>66.663865546218489</v>
      </c>
      <c r="I2237" s="892" t="s">
        <v>7527</v>
      </c>
      <c r="J2237" s="894">
        <v>0.65</v>
      </c>
      <c r="K2237" s="875"/>
    </row>
    <row r="2238" spans="1:11" ht="22.5" customHeight="1">
      <c r="A2238" s="890" t="s">
        <v>9896</v>
      </c>
      <c r="B2238" s="891" t="s">
        <v>7573</v>
      </c>
      <c r="C2238" s="892" t="s">
        <v>7499</v>
      </c>
      <c r="D2238" s="893">
        <v>349729.59</v>
      </c>
      <c r="E2238" s="893">
        <v>349729.59</v>
      </c>
      <c r="F2238" s="893">
        <v>150000</v>
      </c>
      <c r="G2238" s="893">
        <v>150000</v>
      </c>
      <c r="H2238" s="894">
        <f t="shared" si="34"/>
        <v>42.890279887383848</v>
      </c>
      <c r="I2238" s="892" t="s">
        <v>7520</v>
      </c>
      <c r="J2238" s="894">
        <v>100</v>
      </c>
      <c r="K2238" s="875"/>
    </row>
    <row r="2239" spans="1:11" ht="22.5" customHeight="1">
      <c r="A2239" s="890" t="s">
        <v>9897</v>
      </c>
      <c r="B2239" s="891" t="s">
        <v>7573</v>
      </c>
      <c r="C2239" s="892" t="s">
        <v>7499</v>
      </c>
      <c r="D2239" s="893">
        <v>200865.8</v>
      </c>
      <c r="E2239" s="893">
        <v>200865.8</v>
      </c>
      <c r="F2239" s="893">
        <v>200865.8</v>
      </c>
      <c r="G2239" s="893">
        <v>200865.8</v>
      </c>
      <c r="H2239" s="894">
        <f t="shared" si="34"/>
        <v>100</v>
      </c>
      <c r="I2239" s="892" t="s">
        <v>7489</v>
      </c>
      <c r="J2239" s="894">
        <v>100</v>
      </c>
      <c r="K2239" s="875"/>
    </row>
    <row r="2240" spans="1:11" ht="33.75" customHeight="1">
      <c r="A2240" s="890" t="s">
        <v>9898</v>
      </c>
      <c r="B2240" s="891" t="s">
        <v>8053</v>
      </c>
      <c r="C2240" s="892" t="s">
        <v>7499</v>
      </c>
      <c r="D2240" s="893">
        <v>84000</v>
      </c>
      <c r="E2240" s="893">
        <v>84000</v>
      </c>
      <c r="F2240" s="893">
        <v>38500</v>
      </c>
      <c r="G2240" s="893">
        <v>38500</v>
      </c>
      <c r="H2240" s="894">
        <f t="shared" si="34"/>
        <v>45.833333333333329</v>
      </c>
      <c r="I2240" s="892" t="s">
        <v>7527</v>
      </c>
      <c r="J2240" s="894">
        <v>45</v>
      </c>
      <c r="K2240" s="875"/>
    </row>
    <row r="2241" spans="1:11" ht="22.5" customHeight="1">
      <c r="A2241" s="890" t="s">
        <v>8255</v>
      </c>
      <c r="B2241" s="891" t="s">
        <v>7498</v>
      </c>
      <c r="C2241" s="892" t="s">
        <v>7499</v>
      </c>
      <c r="D2241" s="893">
        <v>2248256.25</v>
      </c>
      <c r="E2241" s="893"/>
      <c r="F2241" s="893"/>
      <c r="G2241" s="893"/>
      <c r="H2241" s="894">
        <f t="shared" si="34"/>
        <v>0</v>
      </c>
      <c r="I2241" s="892" t="s">
        <v>7551</v>
      </c>
      <c r="J2241" s="894"/>
      <c r="K2241" s="875"/>
    </row>
    <row r="2242" spans="1:11" ht="22.5" customHeight="1">
      <c r="A2242" s="890" t="s">
        <v>8170</v>
      </c>
      <c r="B2242" s="891" t="s">
        <v>7498</v>
      </c>
      <c r="C2242" s="892" t="s">
        <v>7499</v>
      </c>
      <c r="D2242" s="893">
        <v>922800</v>
      </c>
      <c r="E2242" s="893"/>
      <c r="F2242" s="893"/>
      <c r="G2242" s="893"/>
      <c r="H2242" s="894">
        <f t="shared" si="34"/>
        <v>0</v>
      </c>
      <c r="I2242" s="892" t="s">
        <v>7524</v>
      </c>
      <c r="J2242" s="894"/>
      <c r="K2242" s="875"/>
    </row>
    <row r="2243" spans="1:11" ht="22.5" customHeight="1">
      <c r="A2243" s="890" t="s">
        <v>9899</v>
      </c>
      <c r="B2243" s="891" t="s">
        <v>7498</v>
      </c>
      <c r="C2243" s="892" t="s">
        <v>7499</v>
      </c>
      <c r="D2243" s="893">
        <v>791406</v>
      </c>
      <c r="E2243" s="893"/>
      <c r="F2243" s="893"/>
      <c r="G2243" s="893"/>
      <c r="H2243" s="894">
        <f t="shared" si="34"/>
        <v>0</v>
      </c>
      <c r="I2243" s="892" t="s">
        <v>7524</v>
      </c>
      <c r="J2243" s="894"/>
      <c r="K2243" s="875"/>
    </row>
    <row r="2244" spans="1:11" ht="22.5" customHeight="1">
      <c r="A2244" s="890" t="s">
        <v>7497</v>
      </c>
      <c r="B2244" s="891" t="s">
        <v>7498</v>
      </c>
      <c r="C2244" s="892" t="s">
        <v>7499</v>
      </c>
      <c r="D2244" s="893">
        <v>745152</v>
      </c>
      <c r="E2244" s="893"/>
      <c r="F2244" s="893"/>
      <c r="G2244" s="893"/>
      <c r="H2244" s="894">
        <f t="shared" ref="H2244:H2307" si="35">IF(ISERROR(F2244/E2244),0,((F2244/E2244)*100))</f>
        <v>0</v>
      </c>
      <c r="I2244" s="892" t="s">
        <v>7524</v>
      </c>
      <c r="J2244" s="894"/>
      <c r="K2244" s="875"/>
    </row>
    <row r="2245" spans="1:11" ht="22.5" customHeight="1">
      <c r="A2245" s="890" t="s">
        <v>8162</v>
      </c>
      <c r="B2245" s="891" t="s">
        <v>7498</v>
      </c>
      <c r="C2245" s="892" t="s">
        <v>7499</v>
      </c>
      <c r="D2245" s="893">
        <v>150672</v>
      </c>
      <c r="E2245" s="893"/>
      <c r="F2245" s="893"/>
      <c r="G2245" s="893"/>
      <c r="H2245" s="894">
        <f t="shared" si="35"/>
        <v>0</v>
      </c>
      <c r="I2245" s="892" t="s">
        <v>7524</v>
      </c>
      <c r="J2245" s="894"/>
      <c r="K2245" s="875"/>
    </row>
    <row r="2246" spans="1:11" ht="22.5" customHeight="1">
      <c r="A2246" s="890" t="s">
        <v>9900</v>
      </c>
      <c r="B2246" s="891" t="s">
        <v>7498</v>
      </c>
      <c r="C2246" s="892" t="s">
        <v>7499</v>
      </c>
      <c r="D2246" s="893">
        <v>135000</v>
      </c>
      <c r="E2246" s="893"/>
      <c r="F2246" s="893"/>
      <c r="G2246" s="893"/>
      <c r="H2246" s="894">
        <f t="shared" si="35"/>
        <v>0</v>
      </c>
      <c r="I2246" s="892" t="s">
        <v>7524</v>
      </c>
      <c r="J2246" s="894"/>
      <c r="K2246" s="875"/>
    </row>
    <row r="2247" spans="1:11" ht="22.5" customHeight="1">
      <c r="A2247" s="890" t="s">
        <v>8060</v>
      </c>
      <c r="B2247" s="891" t="s">
        <v>7498</v>
      </c>
      <c r="C2247" s="892" t="s">
        <v>7499</v>
      </c>
      <c r="D2247" s="893">
        <v>260000</v>
      </c>
      <c r="E2247" s="893">
        <v>260000</v>
      </c>
      <c r="F2247" s="893">
        <v>133987.01</v>
      </c>
      <c r="G2247" s="893">
        <v>133987.01</v>
      </c>
      <c r="H2247" s="894">
        <f t="shared" si="35"/>
        <v>51.533465384615383</v>
      </c>
      <c r="I2247" s="892" t="s">
        <v>7524</v>
      </c>
      <c r="J2247" s="894">
        <v>52</v>
      </c>
      <c r="K2247" s="875"/>
    </row>
    <row r="2248" spans="1:11" ht="22.5" customHeight="1">
      <c r="A2248" s="890" t="s">
        <v>9901</v>
      </c>
      <c r="B2248" s="891" t="s">
        <v>7498</v>
      </c>
      <c r="C2248" s="892" t="s">
        <v>7499</v>
      </c>
      <c r="D2248" s="893">
        <v>190000</v>
      </c>
      <c r="E2248" s="893">
        <v>357000</v>
      </c>
      <c r="F2248" s="893">
        <v>255738.32</v>
      </c>
      <c r="G2248" s="893">
        <v>255738.32</v>
      </c>
      <c r="H2248" s="894">
        <f t="shared" si="35"/>
        <v>71.635383753501401</v>
      </c>
      <c r="I2248" s="892" t="s">
        <v>7524</v>
      </c>
      <c r="J2248" s="894">
        <v>71.64</v>
      </c>
      <c r="K2248" s="875"/>
    </row>
    <row r="2249" spans="1:11" ht="33.75" customHeight="1">
      <c r="A2249" s="890" t="s">
        <v>9902</v>
      </c>
      <c r="B2249" s="891" t="s">
        <v>7504</v>
      </c>
      <c r="C2249" s="892" t="s">
        <v>7499</v>
      </c>
      <c r="D2249" s="893">
        <v>324536</v>
      </c>
      <c r="E2249" s="893">
        <v>100000</v>
      </c>
      <c r="F2249" s="893">
        <v>100000</v>
      </c>
      <c r="G2249" s="893">
        <v>100000</v>
      </c>
      <c r="H2249" s="894">
        <f t="shared" si="35"/>
        <v>100</v>
      </c>
      <c r="I2249" s="892" t="s">
        <v>7557</v>
      </c>
      <c r="J2249" s="894">
        <v>50</v>
      </c>
      <c r="K2249" s="875"/>
    </row>
    <row r="2250" spans="1:11" ht="22.5" customHeight="1">
      <c r="A2250" s="890" t="s">
        <v>7525</v>
      </c>
      <c r="B2250" s="891" t="s">
        <v>9565</v>
      </c>
      <c r="C2250" s="892" t="s">
        <v>7499</v>
      </c>
      <c r="D2250" s="893">
        <v>292309.21999999997</v>
      </c>
      <c r="E2250" s="893">
        <v>292309.21999999997</v>
      </c>
      <c r="F2250" s="893">
        <v>175385.53</v>
      </c>
      <c r="G2250" s="893">
        <v>175385.53</v>
      </c>
      <c r="H2250" s="894">
        <f t="shared" si="35"/>
        <v>59.999999315793048</v>
      </c>
      <c r="I2250" s="892" t="s">
        <v>7557</v>
      </c>
      <c r="J2250" s="894">
        <v>35</v>
      </c>
      <c r="K2250" s="875"/>
    </row>
    <row r="2251" spans="1:11" ht="22.5" customHeight="1">
      <c r="A2251" s="890" t="s">
        <v>9903</v>
      </c>
      <c r="B2251" s="891" t="s">
        <v>9565</v>
      </c>
      <c r="C2251" s="892" t="s">
        <v>7499</v>
      </c>
      <c r="D2251" s="893">
        <v>433800</v>
      </c>
      <c r="E2251" s="893"/>
      <c r="F2251" s="893"/>
      <c r="G2251" s="893"/>
      <c r="H2251" s="894">
        <f t="shared" si="35"/>
        <v>0</v>
      </c>
      <c r="I2251" s="892" t="s">
        <v>7551</v>
      </c>
      <c r="J2251" s="894"/>
      <c r="K2251" s="875"/>
    </row>
    <row r="2252" spans="1:11" ht="33.75" customHeight="1">
      <c r="A2252" s="890" t="s">
        <v>9904</v>
      </c>
      <c r="B2252" s="891" t="s">
        <v>7495</v>
      </c>
      <c r="C2252" s="892" t="s">
        <v>7499</v>
      </c>
      <c r="D2252" s="893">
        <v>3500000</v>
      </c>
      <c r="E2252" s="893">
        <v>3500000</v>
      </c>
      <c r="F2252" s="893">
        <v>1048500</v>
      </c>
      <c r="G2252" s="893">
        <v>1048500</v>
      </c>
      <c r="H2252" s="894">
        <f t="shared" si="35"/>
        <v>29.957142857142856</v>
      </c>
      <c r="I2252" s="892" t="s">
        <v>7489</v>
      </c>
      <c r="J2252" s="894">
        <v>100</v>
      </c>
      <c r="K2252" s="875"/>
    </row>
    <row r="2253" spans="1:11" ht="22.5" customHeight="1">
      <c r="A2253" s="890" t="s">
        <v>9905</v>
      </c>
      <c r="B2253" s="891" t="s">
        <v>9715</v>
      </c>
      <c r="C2253" s="892" t="s">
        <v>7499</v>
      </c>
      <c r="D2253" s="893">
        <v>460000</v>
      </c>
      <c r="E2253" s="893">
        <v>538732.71</v>
      </c>
      <c r="F2253" s="893">
        <v>269366.33</v>
      </c>
      <c r="G2253" s="893">
        <v>269366.33</v>
      </c>
      <c r="H2253" s="894">
        <f t="shared" si="35"/>
        <v>49.999995359479847</v>
      </c>
      <c r="I2253" s="892" t="s">
        <v>7496</v>
      </c>
      <c r="J2253" s="894">
        <v>50</v>
      </c>
      <c r="K2253" s="875"/>
    </row>
    <row r="2254" spans="1:11" ht="22.5" customHeight="1">
      <c r="A2254" s="890" t="s">
        <v>9906</v>
      </c>
      <c r="B2254" s="891" t="s">
        <v>7565</v>
      </c>
      <c r="C2254" s="892" t="s">
        <v>7499</v>
      </c>
      <c r="D2254" s="893">
        <v>650000</v>
      </c>
      <c r="E2254" s="893">
        <v>650000</v>
      </c>
      <c r="F2254" s="893">
        <v>533200</v>
      </c>
      <c r="G2254" s="893">
        <v>533200</v>
      </c>
      <c r="H2254" s="894">
        <f t="shared" si="35"/>
        <v>82.030769230769224</v>
      </c>
      <c r="I2254" s="892" t="s">
        <v>7489</v>
      </c>
      <c r="J2254" s="894">
        <v>100</v>
      </c>
      <c r="K2254" s="875"/>
    </row>
    <row r="2255" spans="1:11" ht="22.5" customHeight="1">
      <c r="A2255" s="890" t="s">
        <v>7497</v>
      </c>
      <c r="B2255" s="891" t="s">
        <v>8062</v>
      </c>
      <c r="C2255" s="892" t="s">
        <v>7499</v>
      </c>
      <c r="D2255" s="893">
        <v>122186</v>
      </c>
      <c r="E2255" s="893"/>
      <c r="F2255" s="893"/>
      <c r="G2255" s="893"/>
      <c r="H2255" s="894">
        <f t="shared" si="35"/>
        <v>0</v>
      </c>
      <c r="I2255" s="892" t="s">
        <v>7515</v>
      </c>
      <c r="J2255" s="894"/>
      <c r="K2255" s="875"/>
    </row>
    <row r="2256" spans="1:11" ht="22.5" customHeight="1">
      <c r="A2256" s="890" t="s">
        <v>9907</v>
      </c>
      <c r="B2256" s="891" t="s">
        <v>7565</v>
      </c>
      <c r="C2256" s="892" t="s">
        <v>7499</v>
      </c>
      <c r="D2256" s="893">
        <v>500000</v>
      </c>
      <c r="E2256" s="893">
        <v>500000</v>
      </c>
      <c r="F2256" s="893">
        <v>450740</v>
      </c>
      <c r="G2256" s="893">
        <v>450740</v>
      </c>
      <c r="H2256" s="894">
        <f t="shared" si="35"/>
        <v>90.147999999999996</v>
      </c>
      <c r="I2256" s="892" t="s">
        <v>7489</v>
      </c>
      <c r="J2256" s="894">
        <v>100</v>
      </c>
      <c r="K2256" s="875"/>
    </row>
    <row r="2257" spans="1:11" ht="33.75" customHeight="1">
      <c r="A2257" s="890" t="s">
        <v>9908</v>
      </c>
      <c r="B2257" s="891" t="s">
        <v>7703</v>
      </c>
      <c r="C2257" s="892" t="s">
        <v>7499</v>
      </c>
      <c r="D2257" s="893">
        <v>179827.97</v>
      </c>
      <c r="E2257" s="893">
        <v>179827.97</v>
      </c>
      <c r="F2257" s="893">
        <v>140302.34</v>
      </c>
      <c r="G2257" s="893">
        <v>140302.34</v>
      </c>
      <c r="H2257" s="894">
        <f t="shared" si="35"/>
        <v>78.020310188676433</v>
      </c>
      <c r="I2257" s="892" t="s">
        <v>7520</v>
      </c>
      <c r="J2257" s="894">
        <v>78.02</v>
      </c>
      <c r="K2257" s="875"/>
    </row>
    <row r="2258" spans="1:11" ht="45" customHeight="1">
      <c r="A2258" s="890" t="s">
        <v>9909</v>
      </c>
      <c r="B2258" s="891" t="s">
        <v>7703</v>
      </c>
      <c r="C2258" s="892" t="s">
        <v>7499</v>
      </c>
      <c r="D2258" s="893">
        <v>2600000</v>
      </c>
      <c r="E2258" s="893">
        <v>2600000</v>
      </c>
      <c r="F2258" s="893">
        <v>1552371.9</v>
      </c>
      <c r="G2258" s="893">
        <v>1552371.9</v>
      </c>
      <c r="H2258" s="894">
        <f t="shared" si="35"/>
        <v>59.706611538461537</v>
      </c>
      <c r="I2258" s="892" t="s">
        <v>7557</v>
      </c>
      <c r="J2258" s="894">
        <v>59.71</v>
      </c>
      <c r="K2258" s="875"/>
    </row>
    <row r="2259" spans="1:11" ht="22.5" customHeight="1">
      <c r="A2259" s="890" t="s">
        <v>9910</v>
      </c>
      <c r="B2259" s="891" t="s">
        <v>8062</v>
      </c>
      <c r="C2259" s="892" t="s">
        <v>7499</v>
      </c>
      <c r="D2259" s="893">
        <v>259200</v>
      </c>
      <c r="E2259" s="893"/>
      <c r="F2259" s="893"/>
      <c r="G2259" s="893"/>
      <c r="H2259" s="894">
        <f t="shared" si="35"/>
        <v>0</v>
      </c>
      <c r="I2259" s="892" t="s">
        <v>7524</v>
      </c>
      <c r="J2259" s="894"/>
      <c r="K2259" s="875"/>
    </row>
    <row r="2260" spans="1:11" ht="33.75" customHeight="1">
      <c r="A2260" s="890" t="s">
        <v>9911</v>
      </c>
      <c r="B2260" s="891" t="s">
        <v>7703</v>
      </c>
      <c r="C2260" s="892" t="s">
        <v>7499</v>
      </c>
      <c r="D2260" s="893">
        <v>737976.75</v>
      </c>
      <c r="E2260" s="893">
        <v>737976.75</v>
      </c>
      <c r="F2260" s="893">
        <v>496535.11</v>
      </c>
      <c r="G2260" s="893">
        <v>496535.11</v>
      </c>
      <c r="H2260" s="894">
        <f t="shared" si="35"/>
        <v>67.283299914258805</v>
      </c>
      <c r="I2260" s="892" t="s">
        <v>7557</v>
      </c>
      <c r="J2260" s="894">
        <v>67.28</v>
      </c>
      <c r="K2260" s="875"/>
    </row>
    <row r="2261" spans="1:11" ht="22.5" customHeight="1">
      <c r="A2261" s="890" t="s">
        <v>9912</v>
      </c>
      <c r="B2261" s="891" t="s">
        <v>8062</v>
      </c>
      <c r="C2261" s="892" t="s">
        <v>7499</v>
      </c>
      <c r="D2261" s="893">
        <v>2811.11</v>
      </c>
      <c r="E2261" s="893"/>
      <c r="F2261" s="893"/>
      <c r="G2261" s="893"/>
      <c r="H2261" s="894">
        <f t="shared" si="35"/>
        <v>0</v>
      </c>
      <c r="I2261" s="892" t="s">
        <v>7527</v>
      </c>
      <c r="J2261" s="894"/>
      <c r="K2261" s="875"/>
    </row>
    <row r="2262" spans="1:11" ht="33.75" customHeight="1">
      <c r="A2262" s="890" t="s">
        <v>9913</v>
      </c>
      <c r="B2262" s="891" t="s">
        <v>9914</v>
      </c>
      <c r="C2262" s="892" t="s">
        <v>7499</v>
      </c>
      <c r="D2262" s="893">
        <v>530000</v>
      </c>
      <c r="E2262" s="893">
        <v>530000</v>
      </c>
      <c r="F2262" s="893">
        <v>0</v>
      </c>
      <c r="G2262" s="893">
        <v>0</v>
      </c>
      <c r="H2262" s="894">
        <f t="shared" si="35"/>
        <v>0</v>
      </c>
      <c r="I2262" s="892" t="s">
        <v>7496</v>
      </c>
      <c r="J2262" s="894">
        <v>0</v>
      </c>
      <c r="K2262" s="875"/>
    </row>
    <row r="2263" spans="1:11" ht="22.5" customHeight="1">
      <c r="A2263" s="890" t="s">
        <v>9915</v>
      </c>
      <c r="B2263" s="891" t="s">
        <v>8053</v>
      </c>
      <c r="C2263" s="892" t="s">
        <v>7499</v>
      </c>
      <c r="D2263" s="893">
        <v>128116.57</v>
      </c>
      <c r="E2263" s="893"/>
      <c r="F2263" s="893"/>
      <c r="G2263" s="893"/>
      <c r="H2263" s="894">
        <f t="shared" si="35"/>
        <v>0</v>
      </c>
      <c r="I2263" s="892" t="s">
        <v>7515</v>
      </c>
      <c r="J2263" s="894"/>
      <c r="K2263" s="875"/>
    </row>
    <row r="2264" spans="1:11" ht="22.5" customHeight="1">
      <c r="A2264" s="890" t="s">
        <v>9916</v>
      </c>
      <c r="B2264" s="891" t="s">
        <v>8062</v>
      </c>
      <c r="C2264" s="892" t="s">
        <v>7499</v>
      </c>
      <c r="D2264" s="893">
        <v>1765236.16</v>
      </c>
      <c r="E2264" s="893">
        <v>1765236.16</v>
      </c>
      <c r="F2264" s="893">
        <v>529570.84</v>
      </c>
      <c r="G2264" s="893">
        <v>529570.84</v>
      </c>
      <c r="H2264" s="894">
        <f t="shared" si="35"/>
        <v>29.999999546802847</v>
      </c>
      <c r="I2264" s="892" t="s">
        <v>7489</v>
      </c>
      <c r="J2264" s="894">
        <v>30</v>
      </c>
      <c r="K2264" s="875"/>
    </row>
    <row r="2265" spans="1:11" ht="11.25" customHeight="1">
      <c r="A2265" s="890" t="s">
        <v>9917</v>
      </c>
      <c r="B2265" s="891" t="s">
        <v>9914</v>
      </c>
      <c r="C2265" s="892" t="s">
        <v>7499</v>
      </c>
      <c r="D2265" s="893">
        <v>360000</v>
      </c>
      <c r="E2265" s="893">
        <v>360000</v>
      </c>
      <c r="F2265" s="893">
        <v>0</v>
      </c>
      <c r="G2265" s="893">
        <v>0</v>
      </c>
      <c r="H2265" s="894">
        <f t="shared" si="35"/>
        <v>0</v>
      </c>
      <c r="I2265" s="892" t="s">
        <v>7496</v>
      </c>
      <c r="J2265" s="894">
        <v>0</v>
      </c>
      <c r="K2265" s="875"/>
    </row>
    <row r="2266" spans="1:11" ht="33.75" customHeight="1">
      <c r="A2266" s="890" t="s">
        <v>9918</v>
      </c>
      <c r="B2266" s="891" t="s">
        <v>8053</v>
      </c>
      <c r="C2266" s="892" t="s">
        <v>7499</v>
      </c>
      <c r="D2266" s="893">
        <v>102000</v>
      </c>
      <c r="E2266" s="893">
        <v>102000</v>
      </c>
      <c r="F2266" s="893">
        <v>54700.63</v>
      </c>
      <c r="G2266" s="893">
        <v>54700.63</v>
      </c>
      <c r="H2266" s="894">
        <f t="shared" si="35"/>
        <v>53.628068627450972</v>
      </c>
      <c r="I2266" s="892" t="s">
        <v>7541</v>
      </c>
      <c r="J2266" s="894">
        <v>55</v>
      </c>
      <c r="K2266" s="875"/>
    </row>
    <row r="2267" spans="1:11" ht="11.25" customHeight="1">
      <c r="A2267" s="890" t="s">
        <v>9919</v>
      </c>
      <c r="B2267" s="891" t="s">
        <v>9914</v>
      </c>
      <c r="C2267" s="892" t="s">
        <v>7499</v>
      </c>
      <c r="D2267" s="893">
        <v>1050000</v>
      </c>
      <c r="E2267" s="893">
        <v>1050000</v>
      </c>
      <c r="F2267" s="893">
        <v>0</v>
      </c>
      <c r="G2267" s="893">
        <v>0</v>
      </c>
      <c r="H2267" s="894">
        <f t="shared" si="35"/>
        <v>0</v>
      </c>
      <c r="I2267" s="892" t="s">
        <v>7496</v>
      </c>
      <c r="J2267" s="894">
        <v>0</v>
      </c>
      <c r="K2267" s="875"/>
    </row>
    <row r="2268" spans="1:11" ht="22.5" customHeight="1">
      <c r="A2268" s="890" t="s">
        <v>9920</v>
      </c>
      <c r="B2268" s="891" t="s">
        <v>9914</v>
      </c>
      <c r="C2268" s="892" t="s">
        <v>7499</v>
      </c>
      <c r="D2268" s="893">
        <v>613640</v>
      </c>
      <c r="E2268" s="893">
        <v>613640</v>
      </c>
      <c r="F2268" s="893">
        <v>400000</v>
      </c>
      <c r="G2268" s="893">
        <v>400000</v>
      </c>
      <c r="H2268" s="894">
        <f t="shared" si="35"/>
        <v>65.184798904895374</v>
      </c>
      <c r="I2268" s="892" t="s">
        <v>7515</v>
      </c>
      <c r="J2268" s="894">
        <v>75</v>
      </c>
      <c r="K2268" s="875"/>
    </row>
    <row r="2269" spans="1:11" ht="22.5" customHeight="1">
      <c r="A2269" s="890" t="s">
        <v>9921</v>
      </c>
      <c r="B2269" s="891" t="s">
        <v>8053</v>
      </c>
      <c r="C2269" s="892" t="s">
        <v>7499</v>
      </c>
      <c r="D2269" s="893">
        <v>147150</v>
      </c>
      <c r="E2269" s="893"/>
      <c r="F2269" s="893"/>
      <c r="G2269" s="893"/>
      <c r="H2269" s="894">
        <f t="shared" si="35"/>
        <v>0</v>
      </c>
      <c r="I2269" s="892" t="s">
        <v>7541</v>
      </c>
      <c r="J2269" s="894"/>
      <c r="K2269" s="875"/>
    </row>
    <row r="2270" spans="1:11" ht="22.5" customHeight="1">
      <c r="A2270" s="890" t="s">
        <v>9922</v>
      </c>
      <c r="B2270" s="891" t="s">
        <v>9914</v>
      </c>
      <c r="C2270" s="892" t="s">
        <v>7499</v>
      </c>
      <c r="D2270" s="893">
        <v>350000</v>
      </c>
      <c r="E2270" s="893">
        <v>350000</v>
      </c>
      <c r="F2270" s="893">
        <v>0</v>
      </c>
      <c r="G2270" s="893">
        <v>0</v>
      </c>
      <c r="H2270" s="894">
        <f t="shared" si="35"/>
        <v>0</v>
      </c>
      <c r="I2270" s="892" t="s">
        <v>7557</v>
      </c>
      <c r="J2270" s="894">
        <v>0</v>
      </c>
      <c r="K2270" s="875"/>
    </row>
    <row r="2271" spans="1:11" ht="22.5" customHeight="1">
      <c r="A2271" s="890" t="s">
        <v>9923</v>
      </c>
      <c r="B2271" s="891" t="s">
        <v>8053</v>
      </c>
      <c r="C2271" s="892" t="s">
        <v>7499</v>
      </c>
      <c r="D2271" s="893">
        <v>25000</v>
      </c>
      <c r="E2271" s="893"/>
      <c r="F2271" s="893"/>
      <c r="G2271" s="893"/>
      <c r="H2271" s="894">
        <f t="shared" si="35"/>
        <v>0</v>
      </c>
      <c r="I2271" s="892" t="s">
        <v>7515</v>
      </c>
      <c r="J2271" s="894"/>
      <c r="K2271" s="875"/>
    </row>
    <row r="2272" spans="1:11" ht="22.5" customHeight="1">
      <c r="A2272" s="890" t="s">
        <v>9924</v>
      </c>
      <c r="B2272" s="891" t="s">
        <v>9914</v>
      </c>
      <c r="C2272" s="892" t="s">
        <v>7499</v>
      </c>
      <c r="D2272" s="893">
        <v>817430.48</v>
      </c>
      <c r="E2272" s="893">
        <v>817430.48</v>
      </c>
      <c r="F2272" s="893">
        <v>0</v>
      </c>
      <c r="G2272" s="893">
        <v>0</v>
      </c>
      <c r="H2272" s="894">
        <f t="shared" si="35"/>
        <v>0</v>
      </c>
      <c r="I2272" s="892" t="s">
        <v>7557</v>
      </c>
      <c r="J2272" s="894">
        <v>0</v>
      </c>
      <c r="K2272" s="875"/>
    </row>
    <row r="2273" spans="1:11" ht="11.25" customHeight="1">
      <c r="A2273" s="890" t="s">
        <v>9925</v>
      </c>
      <c r="B2273" s="891" t="s">
        <v>9914</v>
      </c>
      <c r="C2273" s="892" t="s">
        <v>7499</v>
      </c>
      <c r="D2273" s="893">
        <v>300000</v>
      </c>
      <c r="E2273" s="893">
        <v>300000</v>
      </c>
      <c r="F2273" s="893">
        <v>0</v>
      </c>
      <c r="G2273" s="893">
        <v>0</v>
      </c>
      <c r="H2273" s="894">
        <f t="shared" si="35"/>
        <v>0</v>
      </c>
      <c r="I2273" s="892" t="s">
        <v>7557</v>
      </c>
      <c r="J2273" s="894">
        <v>0</v>
      </c>
      <c r="K2273" s="875"/>
    </row>
    <row r="2274" spans="1:11" ht="22.5" customHeight="1">
      <c r="A2274" s="890" t="s">
        <v>9926</v>
      </c>
      <c r="B2274" s="891" t="s">
        <v>8053</v>
      </c>
      <c r="C2274" s="892" t="s">
        <v>7499</v>
      </c>
      <c r="D2274" s="893">
        <v>900</v>
      </c>
      <c r="E2274" s="893"/>
      <c r="F2274" s="893"/>
      <c r="G2274" s="893"/>
      <c r="H2274" s="894">
        <f t="shared" si="35"/>
        <v>0</v>
      </c>
      <c r="I2274" s="892" t="s">
        <v>7557</v>
      </c>
      <c r="J2274" s="894"/>
      <c r="K2274" s="875"/>
    </row>
    <row r="2275" spans="1:11" ht="22.5" customHeight="1">
      <c r="A2275" s="890" t="s">
        <v>9927</v>
      </c>
      <c r="B2275" s="891" t="s">
        <v>9914</v>
      </c>
      <c r="C2275" s="892" t="s">
        <v>7499</v>
      </c>
      <c r="D2275" s="893">
        <v>290772.15000000002</v>
      </c>
      <c r="E2275" s="893">
        <v>290772.15000000002</v>
      </c>
      <c r="F2275" s="893">
        <v>0</v>
      </c>
      <c r="G2275" s="893">
        <v>0</v>
      </c>
      <c r="H2275" s="894">
        <f t="shared" si="35"/>
        <v>0</v>
      </c>
      <c r="I2275" s="892" t="s">
        <v>7557</v>
      </c>
      <c r="J2275" s="894">
        <v>0</v>
      </c>
      <c r="K2275" s="875"/>
    </row>
    <row r="2276" spans="1:11" ht="22.5" customHeight="1">
      <c r="A2276" s="890" t="s">
        <v>9928</v>
      </c>
      <c r="B2276" s="891" t="s">
        <v>9914</v>
      </c>
      <c r="C2276" s="892" t="s">
        <v>7499</v>
      </c>
      <c r="D2276" s="893">
        <v>320000</v>
      </c>
      <c r="E2276" s="893">
        <v>320000</v>
      </c>
      <c r="F2276" s="893">
        <v>0</v>
      </c>
      <c r="G2276" s="893">
        <v>0</v>
      </c>
      <c r="H2276" s="894">
        <f t="shared" si="35"/>
        <v>0</v>
      </c>
      <c r="I2276" s="892" t="s">
        <v>7557</v>
      </c>
      <c r="J2276" s="894">
        <v>0</v>
      </c>
      <c r="K2276" s="875"/>
    </row>
    <row r="2277" spans="1:11" ht="22.5" customHeight="1">
      <c r="A2277" s="890" t="s">
        <v>9929</v>
      </c>
      <c r="B2277" s="891" t="s">
        <v>9914</v>
      </c>
      <c r="C2277" s="892" t="s">
        <v>7499</v>
      </c>
      <c r="D2277" s="893">
        <v>1000000</v>
      </c>
      <c r="E2277" s="893">
        <v>1000000</v>
      </c>
      <c r="F2277" s="893">
        <v>0</v>
      </c>
      <c r="G2277" s="893">
        <v>0</v>
      </c>
      <c r="H2277" s="894">
        <f t="shared" si="35"/>
        <v>0</v>
      </c>
      <c r="I2277" s="892" t="s">
        <v>7515</v>
      </c>
      <c r="J2277" s="894">
        <v>0</v>
      </c>
      <c r="K2277" s="875"/>
    </row>
    <row r="2278" spans="1:11" ht="22.5" customHeight="1">
      <c r="A2278" s="890" t="s">
        <v>9930</v>
      </c>
      <c r="B2278" s="891" t="s">
        <v>9914</v>
      </c>
      <c r="C2278" s="892" t="s">
        <v>7499</v>
      </c>
      <c r="D2278" s="893">
        <v>2173922.15</v>
      </c>
      <c r="E2278" s="893">
        <v>2173922.15</v>
      </c>
      <c r="F2278" s="893">
        <v>0</v>
      </c>
      <c r="G2278" s="893">
        <v>0</v>
      </c>
      <c r="H2278" s="894">
        <f t="shared" si="35"/>
        <v>0</v>
      </c>
      <c r="I2278" s="892" t="s">
        <v>7515</v>
      </c>
      <c r="J2278" s="894">
        <v>0</v>
      </c>
      <c r="K2278" s="875"/>
    </row>
    <row r="2279" spans="1:11" ht="11.25" customHeight="1">
      <c r="A2279" s="890" t="s">
        <v>9931</v>
      </c>
      <c r="B2279" s="891" t="s">
        <v>9914</v>
      </c>
      <c r="C2279" s="892" t="s">
        <v>7499</v>
      </c>
      <c r="D2279" s="893">
        <v>1084000</v>
      </c>
      <c r="E2279" s="893">
        <v>1084000</v>
      </c>
      <c r="F2279" s="893">
        <v>0</v>
      </c>
      <c r="G2279" s="893">
        <v>0</v>
      </c>
      <c r="H2279" s="894">
        <f t="shared" si="35"/>
        <v>0</v>
      </c>
      <c r="I2279" s="892" t="s">
        <v>7543</v>
      </c>
      <c r="J2279" s="894">
        <v>0</v>
      </c>
      <c r="K2279" s="875"/>
    </row>
    <row r="2280" spans="1:11" ht="22.5" customHeight="1">
      <c r="A2280" s="890" t="s">
        <v>8314</v>
      </c>
      <c r="B2280" s="891" t="s">
        <v>9607</v>
      </c>
      <c r="C2280" s="892" t="s">
        <v>7499</v>
      </c>
      <c r="D2280" s="893">
        <v>525627</v>
      </c>
      <c r="E2280" s="893">
        <v>525627</v>
      </c>
      <c r="F2280" s="893">
        <v>0</v>
      </c>
      <c r="G2280" s="893">
        <v>0</v>
      </c>
      <c r="H2280" s="894">
        <f t="shared" si="35"/>
        <v>0</v>
      </c>
      <c r="I2280" s="892" t="s">
        <v>7496</v>
      </c>
      <c r="J2280" s="894">
        <v>0</v>
      </c>
      <c r="K2280" s="875"/>
    </row>
    <row r="2281" spans="1:11" ht="22.5" customHeight="1">
      <c r="A2281" s="890" t="s">
        <v>9932</v>
      </c>
      <c r="B2281" s="891" t="s">
        <v>9607</v>
      </c>
      <c r="C2281" s="892" t="s">
        <v>7499</v>
      </c>
      <c r="D2281" s="893">
        <v>741000</v>
      </c>
      <c r="E2281" s="893">
        <v>658952.42000000004</v>
      </c>
      <c r="F2281" s="893">
        <v>658952.42000000004</v>
      </c>
      <c r="G2281" s="893">
        <v>658952.42000000004</v>
      </c>
      <c r="H2281" s="894">
        <f t="shared" si="35"/>
        <v>100</v>
      </c>
      <c r="I2281" s="892" t="s">
        <v>7496</v>
      </c>
      <c r="J2281" s="894">
        <v>100</v>
      </c>
      <c r="K2281" s="875"/>
    </row>
    <row r="2282" spans="1:11" ht="22.5" customHeight="1">
      <c r="A2282" s="890" t="s">
        <v>7534</v>
      </c>
      <c r="B2282" s="891" t="s">
        <v>8395</v>
      </c>
      <c r="C2282" s="892" t="s">
        <v>7499</v>
      </c>
      <c r="D2282" s="893">
        <v>392763.03</v>
      </c>
      <c r="E2282" s="893">
        <v>392763.03</v>
      </c>
      <c r="F2282" s="893">
        <v>392763.03</v>
      </c>
      <c r="G2282" s="893">
        <v>392763.03</v>
      </c>
      <c r="H2282" s="894">
        <f t="shared" si="35"/>
        <v>100</v>
      </c>
      <c r="I2282" s="892" t="s">
        <v>7496</v>
      </c>
      <c r="J2282" s="894">
        <v>100</v>
      </c>
      <c r="K2282" s="875"/>
    </row>
    <row r="2283" spans="1:11" ht="22.5" customHeight="1">
      <c r="A2283" s="890" t="s">
        <v>9933</v>
      </c>
      <c r="B2283" s="891" t="s">
        <v>9607</v>
      </c>
      <c r="C2283" s="892" t="s">
        <v>7499</v>
      </c>
      <c r="D2283" s="893">
        <v>904770.74</v>
      </c>
      <c r="E2283" s="893">
        <v>904770.74</v>
      </c>
      <c r="F2283" s="893">
        <v>0</v>
      </c>
      <c r="G2283" s="893">
        <v>0</v>
      </c>
      <c r="H2283" s="894">
        <f t="shared" si="35"/>
        <v>0</v>
      </c>
      <c r="I2283" s="892" t="s">
        <v>7557</v>
      </c>
      <c r="J2283" s="894">
        <v>0</v>
      </c>
      <c r="K2283" s="875"/>
    </row>
    <row r="2284" spans="1:11" ht="22.5" customHeight="1">
      <c r="A2284" s="890" t="s">
        <v>9934</v>
      </c>
      <c r="B2284" s="891" t="s">
        <v>8395</v>
      </c>
      <c r="C2284" s="892" t="s">
        <v>7499</v>
      </c>
      <c r="D2284" s="893">
        <v>671924.79</v>
      </c>
      <c r="E2284" s="893">
        <v>671924.79</v>
      </c>
      <c r="F2284" s="893">
        <v>671924.79</v>
      </c>
      <c r="G2284" s="893">
        <v>671924.79</v>
      </c>
      <c r="H2284" s="894">
        <f t="shared" si="35"/>
        <v>100</v>
      </c>
      <c r="I2284" s="892" t="s">
        <v>7496</v>
      </c>
      <c r="J2284" s="894">
        <v>100</v>
      </c>
      <c r="K2284" s="875"/>
    </row>
    <row r="2285" spans="1:11" ht="22.5" customHeight="1">
      <c r="A2285" s="890" t="s">
        <v>9935</v>
      </c>
      <c r="B2285" s="891" t="s">
        <v>9607</v>
      </c>
      <c r="C2285" s="892" t="s">
        <v>7499</v>
      </c>
      <c r="D2285" s="893">
        <v>279212.26</v>
      </c>
      <c r="E2285" s="893">
        <v>285483.19</v>
      </c>
      <c r="F2285" s="893">
        <v>285483.19</v>
      </c>
      <c r="G2285" s="893">
        <v>285483.19</v>
      </c>
      <c r="H2285" s="894">
        <f t="shared" si="35"/>
        <v>100</v>
      </c>
      <c r="I2285" s="892" t="s">
        <v>7557</v>
      </c>
      <c r="J2285" s="894">
        <v>100</v>
      </c>
      <c r="K2285" s="875"/>
    </row>
    <row r="2286" spans="1:11" ht="22.5" customHeight="1">
      <c r="A2286" s="890" t="s">
        <v>9936</v>
      </c>
      <c r="B2286" s="891" t="s">
        <v>9607</v>
      </c>
      <c r="C2286" s="892" t="s">
        <v>7499</v>
      </c>
      <c r="D2286" s="893">
        <v>660000</v>
      </c>
      <c r="E2286" s="893">
        <v>660000</v>
      </c>
      <c r="F2286" s="893">
        <v>0</v>
      </c>
      <c r="G2286" s="893">
        <v>0</v>
      </c>
      <c r="H2286" s="894">
        <f t="shared" si="35"/>
        <v>0</v>
      </c>
      <c r="I2286" s="892" t="s">
        <v>7557</v>
      </c>
      <c r="J2286" s="894">
        <v>0</v>
      </c>
      <c r="K2286" s="875"/>
    </row>
    <row r="2287" spans="1:11" ht="22.5" customHeight="1">
      <c r="A2287" s="890" t="s">
        <v>9937</v>
      </c>
      <c r="B2287" s="891" t="s">
        <v>9607</v>
      </c>
      <c r="C2287" s="892" t="s">
        <v>7499</v>
      </c>
      <c r="D2287" s="893">
        <v>836005.63</v>
      </c>
      <c r="E2287" s="893">
        <v>836005.63</v>
      </c>
      <c r="F2287" s="893">
        <v>0</v>
      </c>
      <c r="G2287" s="893">
        <v>0</v>
      </c>
      <c r="H2287" s="894">
        <f t="shared" si="35"/>
        <v>0</v>
      </c>
      <c r="I2287" s="892" t="s">
        <v>7557</v>
      </c>
      <c r="J2287" s="894">
        <v>0</v>
      </c>
      <c r="K2287" s="875"/>
    </row>
    <row r="2288" spans="1:11" ht="22.5" customHeight="1">
      <c r="A2288" s="890" t="s">
        <v>9938</v>
      </c>
      <c r="B2288" s="891" t="s">
        <v>7565</v>
      </c>
      <c r="C2288" s="892" t="s">
        <v>7499</v>
      </c>
      <c r="D2288" s="893">
        <v>400000</v>
      </c>
      <c r="E2288" s="893">
        <v>400000</v>
      </c>
      <c r="F2288" s="893">
        <v>360500</v>
      </c>
      <c r="G2288" s="893">
        <v>360500</v>
      </c>
      <c r="H2288" s="894">
        <f t="shared" si="35"/>
        <v>90.125</v>
      </c>
      <c r="I2288" s="892" t="s">
        <v>7489</v>
      </c>
      <c r="J2288" s="894">
        <v>100</v>
      </c>
      <c r="K2288" s="875"/>
    </row>
    <row r="2289" spans="1:11" ht="22.5" customHeight="1">
      <c r="A2289" s="890" t="s">
        <v>9939</v>
      </c>
      <c r="B2289" s="891" t="s">
        <v>9940</v>
      </c>
      <c r="C2289" s="892" t="s">
        <v>7499</v>
      </c>
      <c r="D2289" s="893">
        <v>280000</v>
      </c>
      <c r="E2289" s="893">
        <v>280000</v>
      </c>
      <c r="F2289" s="893">
        <v>235210.85</v>
      </c>
      <c r="G2289" s="893">
        <v>235210.85</v>
      </c>
      <c r="H2289" s="894">
        <f t="shared" si="35"/>
        <v>84.003875000000008</v>
      </c>
      <c r="I2289" s="892" t="s">
        <v>7496</v>
      </c>
      <c r="J2289" s="894">
        <v>95</v>
      </c>
      <c r="K2289" s="875"/>
    </row>
    <row r="2290" spans="1:11" ht="22.5" customHeight="1">
      <c r="A2290" s="890" t="s">
        <v>9941</v>
      </c>
      <c r="B2290" s="891" t="s">
        <v>9940</v>
      </c>
      <c r="C2290" s="892" t="s">
        <v>7499</v>
      </c>
      <c r="D2290" s="893">
        <v>250000</v>
      </c>
      <c r="E2290" s="893">
        <v>250000</v>
      </c>
      <c r="F2290" s="893">
        <v>221704.52</v>
      </c>
      <c r="G2290" s="893">
        <v>221704.52</v>
      </c>
      <c r="H2290" s="894">
        <f t="shared" si="35"/>
        <v>88.68180799999999</v>
      </c>
      <c r="I2290" s="892" t="s">
        <v>7520</v>
      </c>
      <c r="J2290" s="894">
        <v>100</v>
      </c>
      <c r="K2290" s="875"/>
    </row>
    <row r="2291" spans="1:11" ht="22.5" customHeight="1">
      <c r="A2291" s="890" t="s">
        <v>9939</v>
      </c>
      <c r="B2291" s="891" t="s">
        <v>9940</v>
      </c>
      <c r="C2291" s="892" t="s">
        <v>7499</v>
      </c>
      <c r="D2291" s="893">
        <v>270000</v>
      </c>
      <c r="E2291" s="893">
        <v>270000</v>
      </c>
      <c r="F2291" s="893">
        <v>219808.5</v>
      </c>
      <c r="G2291" s="893">
        <v>219808.5</v>
      </c>
      <c r="H2291" s="894">
        <f t="shared" si="35"/>
        <v>81.410555555555547</v>
      </c>
      <c r="I2291" s="892" t="s">
        <v>7520</v>
      </c>
      <c r="J2291" s="894">
        <v>100</v>
      </c>
      <c r="K2291" s="875"/>
    </row>
    <row r="2292" spans="1:11" ht="22.5" customHeight="1">
      <c r="A2292" s="890" t="s">
        <v>8060</v>
      </c>
      <c r="B2292" s="891" t="s">
        <v>7514</v>
      </c>
      <c r="C2292" s="892" t="s">
        <v>7499</v>
      </c>
      <c r="D2292" s="893">
        <v>200000</v>
      </c>
      <c r="E2292" s="893">
        <v>20000</v>
      </c>
      <c r="F2292" s="893">
        <v>20000</v>
      </c>
      <c r="G2292" s="893">
        <v>20000</v>
      </c>
      <c r="H2292" s="894">
        <f t="shared" si="35"/>
        <v>100</v>
      </c>
      <c r="I2292" s="892" t="s">
        <v>7541</v>
      </c>
      <c r="J2292" s="894">
        <v>50</v>
      </c>
      <c r="K2292" s="875"/>
    </row>
    <row r="2293" spans="1:11" ht="22.5" customHeight="1">
      <c r="A2293" s="890" t="s">
        <v>9942</v>
      </c>
      <c r="B2293" s="891" t="s">
        <v>9940</v>
      </c>
      <c r="C2293" s="892" t="s">
        <v>7499</v>
      </c>
      <c r="D2293" s="893">
        <v>270000</v>
      </c>
      <c r="E2293" s="893">
        <v>270000</v>
      </c>
      <c r="F2293" s="893">
        <v>134164.9</v>
      </c>
      <c r="G2293" s="893">
        <v>134164.9</v>
      </c>
      <c r="H2293" s="894">
        <f t="shared" si="35"/>
        <v>49.690703703703704</v>
      </c>
      <c r="I2293" s="892" t="s">
        <v>7489</v>
      </c>
      <c r="J2293" s="894">
        <v>50</v>
      </c>
      <c r="K2293" s="875"/>
    </row>
    <row r="2294" spans="1:11" ht="22.5" customHeight="1">
      <c r="A2294" s="890" t="s">
        <v>9943</v>
      </c>
      <c r="B2294" s="891" t="s">
        <v>7565</v>
      </c>
      <c r="C2294" s="892" t="s">
        <v>7499</v>
      </c>
      <c r="D2294" s="893">
        <v>800000</v>
      </c>
      <c r="E2294" s="893">
        <v>800000</v>
      </c>
      <c r="F2294" s="893">
        <v>719850</v>
      </c>
      <c r="G2294" s="893">
        <v>719850</v>
      </c>
      <c r="H2294" s="894">
        <f t="shared" si="35"/>
        <v>89.981250000000003</v>
      </c>
      <c r="I2294" s="892" t="s">
        <v>7489</v>
      </c>
      <c r="J2294" s="894">
        <v>100</v>
      </c>
      <c r="K2294" s="875"/>
    </row>
    <row r="2295" spans="1:11" ht="22.5" customHeight="1">
      <c r="A2295" s="890" t="s">
        <v>9944</v>
      </c>
      <c r="B2295" s="891" t="s">
        <v>9940</v>
      </c>
      <c r="C2295" s="892" t="s">
        <v>7499</v>
      </c>
      <c r="D2295" s="893">
        <v>9999291.4399999995</v>
      </c>
      <c r="E2295" s="893">
        <v>9999291.4399999995</v>
      </c>
      <c r="F2295" s="893">
        <v>3138063.69</v>
      </c>
      <c r="G2295" s="893">
        <v>3124537.55</v>
      </c>
      <c r="H2295" s="894">
        <f t="shared" si="35"/>
        <v>31.382860563968123</v>
      </c>
      <c r="I2295" s="892" t="s">
        <v>7549</v>
      </c>
      <c r="J2295" s="894">
        <v>70</v>
      </c>
      <c r="K2295" s="875"/>
    </row>
    <row r="2296" spans="1:11" ht="22.5" customHeight="1">
      <c r="A2296" s="890" t="s">
        <v>9945</v>
      </c>
      <c r="B2296" s="891" t="s">
        <v>9940</v>
      </c>
      <c r="C2296" s="892" t="s">
        <v>7499</v>
      </c>
      <c r="D2296" s="893">
        <v>998243.16</v>
      </c>
      <c r="E2296" s="893">
        <v>998243.16</v>
      </c>
      <c r="F2296" s="893">
        <v>810295.33</v>
      </c>
      <c r="G2296" s="893">
        <v>806799.68</v>
      </c>
      <c r="H2296" s="894">
        <f t="shared" si="35"/>
        <v>81.172139461491525</v>
      </c>
      <c r="I2296" s="892" t="s">
        <v>7520</v>
      </c>
      <c r="J2296" s="894">
        <v>90</v>
      </c>
      <c r="K2296" s="875"/>
    </row>
    <row r="2297" spans="1:11" ht="22.5" customHeight="1">
      <c r="A2297" s="890" t="s">
        <v>9946</v>
      </c>
      <c r="B2297" s="891" t="s">
        <v>9940</v>
      </c>
      <c r="C2297" s="892" t="s">
        <v>7499</v>
      </c>
      <c r="D2297" s="893">
        <v>1100000</v>
      </c>
      <c r="E2297" s="893">
        <v>1100000</v>
      </c>
      <c r="F2297" s="893">
        <v>1095258.6200000001</v>
      </c>
      <c r="G2297" s="893">
        <v>1095258.6200000001</v>
      </c>
      <c r="H2297" s="894">
        <f t="shared" si="35"/>
        <v>99.568965454545463</v>
      </c>
      <c r="I2297" s="892" t="s">
        <v>7551</v>
      </c>
      <c r="J2297" s="894">
        <v>100</v>
      </c>
      <c r="K2297" s="875"/>
    </row>
    <row r="2298" spans="1:11" ht="22.5" customHeight="1">
      <c r="A2298" s="890" t="s">
        <v>9947</v>
      </c>
      <c r="B2298" s="891" t="s">
        <v>9948</v>
      </c>
      <c r="C2298" s="892" t="s">
        <v>7499</v>
      </c>
      <c r="D2298" s="893">
        <v>5500</v>
      </c>
      <c r="E2298" s="893">
        <v>5500</v>
      </c>
      <c r="F2298" s="893">
        <v>919.88</v>
      </c>
      <c r="G2298" s="893">
        <v>919.88</v>
      </c>
      <c r="H2298" s="894">
        <f t="shared" si="35"/>
        <v>16.725090909090909</v>
      </c>
      <c r="I2298" s="892" t="s">
        <v>7527</v>
      </c>
      <c r="J2298" s="894">
        <v>16.73</v>
      </c>
      <c r="K2298" s="875"/>
    </row>
    <row r="2299" spans="1:11" ht="33.75" customHeight="1">
      <c r="A2299" s="890" t="s">
        <v>9949</v>
      </c>
      <c r="B2299" s="891" t="s">
        <v>9940</v>
      </c>
      <c r="C2299" s="892" t="s">
        <v>7499</v>
      </c>
      <c r="D2299" s="893">
        <v>2008000</v>
      </c>
      <c r="E2299" s="893">
        <v>2008000</v>
      </c>
      <c r="F2299" s="893">
        <v>1999344.83</v>
      </c>
      <c r="G2299" s="893">
        <v>1999344.83</v>
      </c>
      <c r="H2299" s="894">
        <f t="shared" si="35"/>
        <v>99.568965637450205</v>
      </c>
      <c r="I2299" s="892" t="s">
        <v>7551</v>
      </c>
      <c r="J2299" s="894">
        <v>100</v>
      </c>
      <c r="K2299" s="875"/>
    </row>
    <row r="2300" spans="1:11" ht="22.5" customHeight="1">
      <c r="A2300" s="890" t="s">
        <v>9950</v>
      </c>
      <c r="B2300" s="891" t="s">
        <v>9948</v>
      </c>
      <c r="C2300" s="892" t="s">
        <v>7499</v>
      </c>
      <c r="D2300" s="893">
        <v>256000</v>
      </c>
      <c r="E2300" s="893"/>
      <c r="F2300" s="893"/>
      <c r="G2300" s="893"/>
      <c r="H2300" s="894">
        <f t="shared" si="35"/>
        <v>0</v>
      </c>
      <c r="I2300" s="892" t="s">
        <v>7524</v>
      </c>
      <c r="J2300" s="894"/>
      <c r="K2300" s="875"/>
    </row>
    <row r="2301" spans="1:11" ht="22.5" customHeight="1">
      <c r="A2301" s="890" t="s">
        <v>9951</v>
      </c>
      <c r="B2301" s="891" t="s">
        <v>9940</v>
      </c>
      <c r="C2301" s="892" t="s">
        <v>7499</v>
      </c>
      <c r="D2301" s="893">
        <v>2772000</v>
      </c>
      <c r="E2301" s="893">
        <v>2772000</v>
      </c>
      <c r="F2301" s="893">
        <v>2760051.72</v>
      </c>
      <c r="G2301" s="893">
        <v>2760051.72</v>
      </c>
      <c r="H2301" s="894">
        <f t="shared" si="35"/>
        <v>99.568965367965376</v>
      </c>
      <c r="I2301" s="892" t="s">
        <v>7551</v>
      </c>
      <c r="J2301" s="894">
        <v>100</v>
      </c>
      <c r="K2301" s="875"/>
    </row>
    <row r="2302" spans="1:11" ht="22.5" customHeight="1">
      <c r="A2302" s="890" t="s">
        <v>9952</v>
      </c>
      <c r="B2302" s="891" t="s">
        <v>7565</v>
      </c>
      <c r="C2302" s="892" t="s">
        <v>7499</v>
      </c>
      <c r="D2302" s="893">
        <v>700000</v>
      </c>
      <c r="E2302" s="893">
        <v>700000</v>
      </c>
      <c r="F2302" s="893">
        <v>561300</v>
      </c>
      <c r="G2302" s="893">
        <v>561300</v>
      </c>
      <c r="H2302" s="894">
        <f t="shared" si="35"/>
        <v>80.185714285714283</v>
      </c>
      <c r="I2302" s="892" t="s">
        <v>7496</v>
      </c>
      <c r="J2302" s="894">
        <v>100</v>
      </c>
      <c r="K2302" s="875"/>
    </row>
    <row r="2303" spans="1:11" ht="22.5" customHeight="1">
      <c r="A2303" s="890" t="s">
        <v>9953</v>
      </c>
      <c r="B2303" s="891" t="s">
        <v>9948</v>
      </c>
      <c r="C2303" s="892" t="s">
        <v>7499</v>
      </c>
      <c r="D2303" s="893">
        <v>4775.6400000000003</v>
      </c>
      <c r="E2303" s="893"/>
      <c r="F2303" s="893"/>
      <c r="G2303" s="893"/>
      <c r="H2303" s="894">
        <f t="shared" si="35"/>
        <v>0</v>
      </c>
      <c r="I2303" s="892" t="s">
        <v>7527</v>
      </c>
      <c r="J2303" s="894"/>
      <c r="K2303" s="875"/>
    </row>
    <row r="2304" spans="1:11" ht="45" customHeight="1">
      <c r="A2304" s="890" t="s">
        <v>9954</v>
      </c>
      <c r="B2304" s="891" t="s">
        <v>7952</v>
      </c>
      <c r="C2304" s="892" t="s">
        <v>7499</v>
      </c>
      <c r="D2304" s="893">
        <v>6500000</v>
      </c>
      <c r="E2304" s="893">
        <v>6500000</v>
      </c>
      <c r="F2304" s="893">
        <v>6500000</v>
      </c>
      <c r="G2304" s="893">
        <v>6500000</v>
      </c>
      <c r="H2304" s="894">
        <f t="shared" si="35"/>
        <v>100</v>
      </c>
      <c r="I2304" s="892" t="s">
        <v>7551</v>
      </c>
      <c r="J2304" s="894">
        <v>100</v>
      </c>
      <c r="K2304" s="875"/>
    </row>
    <row r="2305" spans="1:11" ht="22.5" customHeight="1">
      <c r="A2305" s="890" t="s">
        <v>9955</v>
      </c>
      <c r="B2305" s="891" t="s">
        <v>7952</v>
      </c>
      <c r="C2305" s="892" t="s">
        <v>7499</v>
      </c>
      <c r="D2305" s="893">
        <v>7170000</v>
      </c>
      <c r="E2305" s="893">
        <v>7170000</v>
      </c>
      <c r="F2305" s="893">
        <v>7170000</v>
      </c>
      <c r="G2305" s="893">
        <v>7170000</v>
      </c>
      <c r="H2305" s="894">
        <f t="shared" si="35"/>
        <v>100</v>
      </c>
      <c r="I2305" s="892" t="s">
        <v>7551</v>
      </c>
      <c r="J2305" s="894">
        <v>100</v>
      </c>
      <c r="K2305" s="875"/>
    </row>
    <row r="2306" spans="1:11" ht="22.5" customHeight="1">
      <c r="A2306" s="890" t="s">
        <v>9956</v>
      </c>
      <c r="B2306" s="891" t="s">
        <v>8790</v>
      </c>
      <c r="C2306" s="892" t="s">
        <v>7499</v>
      </c>
      <c r="D2306" s="893">
        <v>152859.63</v>
      </c>
      <c r="E2306" s="893">
        <v>152859.63</v>
      </c>
      <c r="F2306" s="893">
        <v>152859.63</v>
      </c>
      <c r="G2306" s="893">
        <v>152859.63</v>
      </c>
      <c r="H2306" s="894">
        <f t="shared" si="35"/>
        <v>100</v>
      </c>
      <c r="I2306" s="892" t="s">
        <v>7489</v>
      </c>
      <c r="J2306" s="894">
        <v>100</v>
      </c>
      <c r="K2306" s="875"/>
    </row>
    <row r="2307" spans="1:11" ht="22.5" customHeight="1">
      <c r="A2307" s="890" t="s">
        <v>9957</v>
      </c>
      <c r="B2307" s="891" t="s">
        <v>8790</v>
      </c>
      <c r="C2307" s="892" t="s">
        <v>7499</v>
      </c>
      <c r="D2307" s="893">
        <v>152859.63</v>
      </c>
      <c r="E2307" s="893">
        <v>198324.52</v>
      </c>
      <c r="F2307" s="893">
        <v>198324.52</v>
      </c>
      <c r="G2307" s="893">
        <v>198324.52</v>
      </c>
      <c r="H2307" s="894">
        <f t="shared" si="35"/>
        <v>100</v>
      </c>
      <c r="I2307" s="892" t="s">
        <v>7517</v>
      </c>
      <c r="J2307" s="894">
        <v>100</v>
      </c>
      <c r="K2307" s="875"/>
    </row>
    <row r="2308" spans="1:11" ht="22.5" customHeight="1">
      <c r="A2308" s="890" t="s">
        <v>9958</v>
      </c>
      <c r="B2308" s="891" t="s">
        <v>8790</v>
      </c>
      <c r="C2308" s="892" t="s">
        <v>7499</v>
      </c>
      <c r="D2308" s="893">
        <v>152859.63</v>
      </c>
      <c r="E2308" s="893">
        <v>152859.63</v>
      </c>
      <c r="F2308" s="893">
        <v>152859.63</v>
      </c>
      <c r="G2308" s="893">
        <v>152859.63</v>
      </c>
      <c r="H2308" s="894">
        <f t="shared" ref="H2308:H2371" si="36">IF(ISERROR(F2308/E2308),0,((F2308/E2308)*100))</f>
        <v>100</v>
      </c>
      <c r="I2308" s="892" t="s">
        <v>7489</v>
      </c>
      <c r="J2308" s="894">
        <v>100</v>
      </c>
      <c r="K2308" s="875"/>
    </row>
    <row r="2309" spans="1:11" ht="22.5" customHeight="1">
      <c r="A2309" s="890" t="s">
        <v>9959</v>
      </c>
      <c r="B2309" s="891" t="s">
        <v>9810</v>
      </c>
      <c r="C2309" s="892" t="s">
        <v>7499</v>
      </c>
      <c r="D2309" s="893">
        <v>1700000</v>
      </c>
      <c r="E2309" s="893">
        <v>1700000</v>
      </c>
      <c r="F2309" s="893">
        <v>1700000</v>
      </c>
      <c r="G2309" s="893">
        <v>1700000</v>
      </c>
      <c r="H2309" s="894">
        <f t="shared" si="36"/>
        <v>100</v>
      </c>
      <c r="I2309" s="892" t="s">
        <v>7557</v>
      </c>
      <c r="J2309" s="894">
        <v>100</v>
      </c>
      <c r="K2309" s="875"/>
    </row>
    <row r="2310" spans="1:11" ht="22.5" customHeight="1">
      <c r="A2310" s="890" t="s">
        <v>9960</v>
      </c>
      <c r="B2310" s="891" t="s">
        <v>7565</v>
      </c>
      <c r="C2310" s="892" t="s">
        <v>7499</v>
      </c>
      <c r="D2310" s="893">
        <v>700000</v>
      </c>
      <c r="E2310" s="893">
        <v>800000</v>
      </c>
      <c r="F2310" s="893">
        <v>631300</v>
      </c>
      <c r="G2310" s="893">
        <v>631300</v>
      </c>
      <c r="H2310" s="894">
        <f t="shared" si="36"/>
        <v>78.912499999999994</v>
      </c>
      <c r="I2310" s="892" t="s">
        <v>7496</v>
      </c>
      <c r="J2310" s="894">
        <v>100</v>
      </c>
      <c r="K2310" s="875"/>
    </row>
    <row r="2311" spans="1:11" ht="22.5" customHeight="1">
      <c r="A2311" s="890" t="s">
        <v>9961</v>
      </c>
      <c r="B2311" s="891" t="s">
        <v>9263</v>
      </c>
      <c r="C2311" s="892" t="s">
        <v>7499</v>
      </c>
      <c r="D2311" s="893">
        <v>600000</v>
      </c>
      <c r="E2311" s="893">
        <v>600000</v>
      </c>
      <c r="F2311" s="893">
        <v>0</v>
      </c>
      <c r="G2311" s="893">
        <v>0</v>
      </c>
      <c r="H2311" s="894">
        <f t="shared" si="36"/>
        <v>0</v>
      </c>
      <c r="I2311" s="892" t="s">
        <v>7557</v>
      </c>
      <c r="J2311" s="894">
        <v>0</v>
      </c>
      <c r="K2311" s="875"/>
    </row>
    <row r="2312" spans="1:11" ht="22.5" customHeight="1">
      <c r="A2312" s="890" t="s">
        <v>9962</v>
      </c>
      <c r="B2312" s="891" t="s">
        <v>9263</v>
      </c>
      <c r="C2312" s="892" t="s">
        <v>7499</v>
      </c>
      <c r="D2312" s="893">
        <v>349288.3</v>
      </c>
      <c r="E2312" s="893">
        <v>349288.3</v>
      </c>
      <c r="F2312" s="893">
        <v>0</v>
      </c>
      <c r="G2312" s="893">
        <v>0</v>
      </c>
      <c r="H2312" s="894">
        <f t="shared" si="36"/>
        <v>0</v>
      </c>
      <c r="I2312" s="892" t="s">
        <v>7489</v>
      </c>
      <c r="J2312" s="894">
        <v>0</v>
      </c>
      <c r="K2312" s="875"/>
    </row>
    <row r="2313" spans="1:11" ht="22.5" customHeight="1">
      <c r="A2313" s="890" t="s">
        <v>9963</v>
      </c>
      <c r="B2313" s="891" t="s">
        <v>7565</v>
      </c>
      <c r="C2313" s="892" t="s">
        <v>7499</v>
      </c>
      <c r="D2313" s="893">
        <v>850000</v>
      </c>
      <c r="E2313" s="893">
        <v>850000</v>
      </c>
      <c r="F2313" s="893">
        <v>769800</v>
      </c>
      <c r="G2313" s="893">
        <v>769800</v>
      </c>
      <c r="H2313" s="894">
        <f t="shared" si="36"/>
        <v>90.564705882352939</v>
      </c>
      <c r="I2313" s="892" t="s">
        <v>7496</v>
      </c>
      <c r="J2313" s="894">
        <v>100</v>
      </c>
      <c r="K2313" s="875"/>
    </row>
    <row r="2314" spans="1:11" ht="22.5" customHeight="1">
      <c r="A2314" s="890" t="s">
        <v>9964</v>
      </c>
      <c r="B2314" s="891" t="s">
        <v>9263</v>
      </c>
      <c r="C2314" s="892" t="s">
        <v>7499</v>
      </c>
      <c r="D2314" s="893">
        <v>900000</v>
      </c>
      <c r="E2314" s="893">
        <v>900000</v>
      </c>
      <c r="F2314" s="893">
        <v>0</v>
      </c>
      <c r="G2314" s="893">
        <v>0</v>
      </c>
      <c r="H2314" s="894">
        <f t="shared" si="36"/>
        <v>0</v>
      </c>
      <c r="I2314" s="892" t="s">
        <v>7557</v>
      </c>
      <c r="J2314" s="894">
        <v>0</v>
      </c>
      <c r="K2314" s="875"/>
    </row>
    <row r="2315" spans="1:11" ht="22.5" customHeight="1">
      <c r="A2315" s="890" t="s">
        <v>9965</v>
      </c>
      <c r="B2315" s="891" t="s">
        <v>9263</v>
      </c>
      <c r="C2315" s="892" t="s">
        <v>7499</v>
      </c>
      <c r="D2315" s="893">
        <v>685000</v>
      </c>
      <c r="E2315" s="893">
        <v>685000</v>
      </c>
      <c r="F2315" s="893">
        <v>0</v>
      </c>
      <c r="G2315" s="893">
        <v>0</v>
      </c>
      <c r="H2315" s="894">
        <f t="shared" si="36"/>
        <v>0</v>
      </c>
      <c r="I2315" s="892" t="s">
        <v>7489</v>
      </c>
      <c r="J2315" s="894">
        <v>0</v>
      </c>
      <c r="K2315" s="875"/>
    </row>
    <row r="2316" spans="1:11" ht="22.5" customHeight="1">
      <c r="A2316" s="890" t="s">
        <v>9966</v>
      </c>
      <c r="B2316" s="891" t="s">
        <v>9263</v>
      </c>
      <c r="C2316" s="892" t="s">
        <v>7499</v>
      </c>
      <c r="D2316" s="893">
        <v>940000</v>
      </c>
      <c r="E2316" s="893">
        <v>940000</v>
      </c>
      <c r="F2316" s="893">
        <v>0</v>
      </c>
      <c r="G2316" s="893">
        <v>0</v>
      </c>
      <c r="H2316" s="894">
        <f t="shared" si="36"/>
        <v>0</v>
      </c>
      <c r="I2316" s="892" t="s">
        <v>7557</v>
      </c>
      <c r="J2316" s="894">
        <v>0</v>
      </c>
      <c r="K2316" s="875"/>
    </row>
    <row r="2317" spans="1:11" ht="22.5" customHeight="1">
      <c r="A2317" s="890" t="s">
        <v>9967</v>
      </c>
      <c r="B2317" s="891" t="s">
        <v>9263</v>
      </c>
      <c r="C2317" s="892" t="s">
        <v>7499</v>
      </c>
      <c r="D2317" s="893">
        <v>365841.96</v>
      </c>
      <c r="E2317" s="893">
        <v>315381</v>
      </c>
      <c r="F2317" s="893">
        <v>0</v>
      </c>
      <c r="G2317" s="893">
        <v>0</v>
      </c>
      <c r="H2317" s="894">
        <f t="shared" si="36"/>
        <v>0</v>
      </c>
      <c r="I2317" s="892" t="s">
        <v>8031</v>
      </c>
      <c r="J2317" s="894">
        <v>15</v>
      </c>
      <c r="K2317" s="875"/>
    </row>
    <row r="2318" spans="1:11" ht="22.5" customHeight="1">
      <c r="A2318" s="890" t="s">
        <v>9968</v>
      </c>
      <c r="B2318" s="891" t="s">
        <v>8043</v>
      </c>
      <c r="C2318" s="892" t="s">
        <v>7499</v>
      </c>
      <c r="D2318" s="893">
        <v>30000</v>
      </c>
      <c r="E2318" s="893"/>
      <c r="F2318" s="893"/>
      <c r="G2318" s="893"/>
      <c r="H2318" s="894">
        <f t="shared" si="36"/>
        <v>0</v>
      </c>
      <c r="I2318" s="892" t="s">
        <v>7524</v>
      </c>
      <c r="J2318" s="894"/>
      <c r="K2318" s="875"/>
    </row>
    <row r="2319" spans="1:11" ht="22.5" customHeight="1">
      <c r="A2319" s="890" t="s">
        <v>9969</v>
      </c>
      <c r="B2319" s="891" t="s">
        <v>8250</v>
      </c>
      <c r="C2319" s="892" t="s">
        <v>7499</v>
      </c>
      <c r="D2319" s="893">
        <v>1932871.72</v>
      </c>
      <c r="E2319" s="893">
        <v>1932871.72</v>
      </c>
      <c r="F2319" s="893">
        <v>1932871.72</v>
      </c>
      <c r="G2319" s="893">
        <v>1932871.72</v>
      </c>
      <c r="H2319" s="894">
        <f t="shared" si="36"/>
        <v>100</v>
      </c>
      <c r="I2319" s="892" t="s">
        <v>7557</v>
      </c>
      <c r="J2319" s="894">
        <v>100</v>
      </c>
      <c r="K2319" s="875"/>
    </row>
    <row r="2320" spans="1:11" ht="22.5" customHeight="1">
      <c r="A2320" s="890" t="s">
        <v>9970</v>
      </c>
      <c r="B2320" s="891" t="s">
        <v>7565</v>
      </c>
      <c r="C2320" s="892" t="s">
        <v>7499</v>
      </c>
      <c r="D2320" s="893">
        <v>650000</v>
      </c>
      <c r="E2320" s="893">
        <v>650000</v>
      </c>
      <c r="F2320" s="893">
        <v>547000</v>
      </c>
      <c r="G2320" s="893">
        <v>547000</v>
      </c>
      <c r="H2320" s="894">
        <f t="shared" si="36"/>
        <v>84.15384615384616</v>
      </c>
      <c r="I2320" s="892" t="s">
        <v>7496</v>
      </c>
      <c r="J2320" s="894">
        <v>100</v>
      </c>
      <c r="K2320" s="875"/>
    </row>
    <row r="2321" spans="1:11" ht="22.5" customHeight="1">
      <c r="A2321" s="890" t="s">
        <v>9939</v>
      </c>
      <c r="B2321" s="891" t="s">
        <v>7565</v>
      </c>
      <c r="C2321" s="892" t="s">
        <v>7499</v>
      </c>
      <c r="D2321" s="893">
        <v>600000</v>
      </c>
      <c r="E2321" s="893">
        <v>600000</v>
      </c>
      <c r="F2321" s="893">
        <v>493600</v>
      </c>
      <c r="G2321" s="893">
        <v>493600</v>
      </c>
      <c r="H2321" s="894">
        <f t="shared" si="36"/>
        <v>82.266666666666666</v>
      </c>
      <c r="I2321" s="892" t="s">
        <v>7496</v>
      </c>
      <c r="J2321" s="894">
        <v>100</v>
      </c>
      <c r="K2321" s="875"/>
    </row>
    <row r="2322" spans="1:11" ht="22.5" customHeight="1">
      <c r="A2322" s="890" t="s">
        <v>9971</v>
      </c>
      <c r="B2322" s="891" t="s">
        <v>7565</v>
      </c>
      <c r="C2322" s="892" t="s">
        <v>7499</v>
      </c>
      <c r="D2322" s="893">
        <v>850000</v>
      </c>
      <c r="E2322" s="893">
        <v>850000</v>
      </c>
      <c r="F2322" s="893">
        <v>691600</v>
      </c>
      <c r="G2322" s="893">
        <v>691600</v>
      </c>
      <c r="H2322" s="894">
        <f t="shared" si="36"/>
        <v>81.364705882352936</v>
      </c>
      <c r="I2322" s="892" t="s">
        <v>7496</v>
      </c>
      <c r="J2322" s="894">
        <v>100</v>
      </c>
      <c r="K2322" s="875"/>
    </row>
    <row r="2323" spans="1:11" ht="22.5" customHeight="1">
      <c r="A2323" s="890" t="s">
        <v>9972</v>
      </c>
      <c r="B2323" s="891" t="s">
        <v>7565</v>
      </c>
      <c r="C2323" s="892" t="s">
        <v>7499</v>
      </c>
      <c r="D2323" s="893">
        <v>700000</v>
      </c>
      <c r="E2323" s="893">
        <v>700000</v>
      </c>
      <c r="F2323" s="893">
        <v>565900</v>
      </c>
      <c r="G2323" s="893">
        <v>565900</v>
      </c>
      <c r="H2323" s="894">
        <f t="shared" si="36"/>
        <v>80.842857142857142</v>
      </c>
      <c r="I2323" s="892" t="s">
        <v>7496</v>
      </c>
      <c r="J2323" s="894">
        <v>100</v>
      </c>
      <c r="K2323" s="875"/>
    </row>
    <row r="2324" spans="1:11" ht="22.5" customHeight="1">
      <c r="A2324" s="890" t="s">
        <v>9973</v>
      </c>
      <c r="B2324" s="891" t="s">
        <v>8043</v>
      </c>
      <c r="C2324" s="892" t="s">
        <v>7499</v>
      </c>
      <c r="D2324" s="893">
        <v>38000</v>
      </c>
      <c r="E2324" s="893"/>
      <c r="F2324" s="893"/>
      <c r="G2324" s="893"/>
      <c r="H2324" s="894">
        <f t="shared" si="36"/>
        <v>0</v>
      </c>
      <c r="I2324" s="892" t="s">
        <v>7524</v>
      </c>
      <c r="J2324" s="894"/>
      <c r="K2324" s="875"/>
    </row>
    <row r="2325" spans="1:11" ht="22.5" customHeight="1">
      <c r="A2325" s="890" t="s">
        <v>7497</v>
      </c>
      <c r="B2325" s="891" t="s">
        <v>8043</v>
      </c>
      <c r="C2325" s="892" t="s">
        <v>7499</v>
      </c>
      <c r="D2325" s="893">
        <v>53031.62</v>
      </c>
      <c r="E2325" s="893"/>
      <c r="F2325" s="893"/>
      <c r="G2325" s="893"/>
      <c r="H2325" s="894">
        <f t="shared" si="36"/>
        <v>0</v>
      </c>
      <c r="I2325" s="892" t="s">
        <v>7524</v>
      </c>
      <c r="J2325" s="894"/>
      <c r="K2325" s="875"/>
    </row>
    <row r="2326" spans="1:11" ht="22.5" customHeight="1">
      <c r="A2326" s="890" t="s">
        <v>9974</v>
      </c>
      <c r="B2326" s="891" t="s">
        <v>7826</v>
      </c>
      <c r="C2326" s="892" t="s">
        <v>7499</v>
      </c>
      <c r="D2326" s="893">
        <v>500000</v>
      </c>
      <c r="E2326" s="893">
        <v>500000</v>
      </c>
      <c r="F2326" s="893">
        <v>500000</v>
      </c>
      <c r="G2326" s="893">
        <v>500000</v>
      </c>
      <c r="H2326" s="894">
        <f t="shared" si="36"/>
        <v>100</v>
      </c>
      <c r="I2326" s="892" t="s">
        <v>7496</v>
      </c>
      <c r="J2326" s="894">
        <v>100</v>
      </c>
      <c r="K2326" s="875"/>
    </row>
    <row r="2327" spans="1:11" ht="22.5" customHeight="1">
      <c r="A2327" s="890" t="s">
        <v>9975</v>
      </c>
      <c r="B2327" s="891" t="s">
        <v>7795</v>
      </c>
      <c r="C2327" s="892" t="s">
        <v>7499</v>
      </c>
      <c r="D2327" s="893">
        <v>149760</v>
      </c>
      <c r="E2327" s="893">
        <v>149760</v>
      </c>
      <c r="F2327" s="893">
        <v>105766.86</v>
      </c>
      <c r="G2327" s="893">
        <v>105766.86</v>
      </c>
      <c r="H2327" s="894">
        <f t="shared" si="36"/>
        <v>70.624238782051279</v>
      </c>
      <c r="I2327" s="892" t="s">
        <v>7551</v>
      </c>
      <c r="J2327" s="894">
        <v>100</v>
      </c>
      <c r="K2327" s="875"/>
    </row>
    <row r="2328" spans="1:11" ht="22.5" customHeight="1">
      <c r="A2328" s="890" t="s">
        <v>9976</v>
      </c>
      <c r="B2328" s="891" t="s">
        <v>8043</v>
      </c>
      <c r="C2328" s="892" t="s">
        <v>7499</v>
      </c>
      <c r="D2328" s="893">
        <v>261600</v>
      </c>
      <c r="E2328" s="893"/>
      <c r="F2328" s="893"/>
      <c r="G2328" s="893"/>
      <c r="H2328" s="894">
        <f t="shared" si="36"/>
        <v>0</v>
      </c>
      <c r="I2328" s="892" t="s">
        <v>7524</v>
      </c>
      <c r="J2328" s="894"/>
      <c r="K2328" s="875"/>
    </row>
    <row r="2329" spans="1:11" ht="22.5" customHeight="1">
      <c r="A2329" s="890" t="s">
        <v>9977</v>
      </c>
      <c r="B2329" s="891" t="s">
        <v>9978</v>
      </c>
      <c r="C2329" s="892" t="s">
        <v>7499</v>
      </c>
      <c r="D2329" s="893">
        <v>283465.74</v>
      </c>
      <c r="E2329" s="893">
        <v>283465.74</v>
      </c>
      <c r="F2329" s="893">
        <v>283465.74</v>
      </c>
      <c r="G2329" s="893">
        <v>283465.74</v>
      </c>
      <c r="H2329" s="894">
        <f t="shared" si="36"/>
        <v>100</v>
      </c>
      <c r="I2329" s="892" t="s">
        <v>7489</v>
      </c>
      <c r="J2329" s="894">
        <v>100</v>
      </c>
      <c r="K2329" s="875"/>
    </row>
    <row r="2330" spans="1:11" ht="22.5" customHeight="1">
      <c r="A2330" s="890" t="s">
        <v>9979</v>
      </c>
      <c r="B2330" s="891" t="s">
        <v>7615</v>
      </c>
      <c r="C2330" s="892" t="s">
        <v>7499</v>
      </c>
      <c r="D2330" s="893">
        <v>635968</v>
      </c>
      <c r="E2330" s="893">
        <v>635968</v>
      </c>
      <c r="F2330" s="893">
        <v>635968</v>
      </c>
      <c r="G2330" s="893">
        <v>635968</v>
      </c>
      <c r="H2330" s="894">
        <f t="shared" si="36"/>
        <v>100</v>
      </c>
      <c r="I2330" s="892" t="s">
        <v>7496</v>
      </c>
      <c r="J2330" s="894">
        <v>100</v>
      </c>
      <c r="K2330" s="875"/>
    </row>
    <row r="2331" spans="1:11" ht="22.5" customHeight="1">
      <c r="A2331" s="890" t="s">
        <v>9980</v>
      </c>
      <c r="B2331" s="891" t="s">
        <v>9978</v>
      </c>
      <c r="C2331" s="892" t="s">
        <v>7499</v>
      </c>
      <c r="D2331" s="893">
        <v>265477.5</v>
      </c>
      <c r="E2331" s="893">
        <v>265477.5</v>
      </c>
      <c r="F2331" s="893">
        <v>265477.5</v>
      </c>
      <c r="G2331" s="893">
        <v>265477.5</v>
      </c>
      <c r="H2331" s="894">
        <f t="shared" si="36"/>
        <v>100</v>
      </c>
      <c r="I2331" s="892" t="s">
        <v>7551</v>
      </c>
      <c r="J2331" s="894">
        <v>100</v>
      </c>
      <c r="K2331" s="875"/>
    </row>
    <row r="2332" spans="1:11" ht="22.5" customHeight="1">
      <c r="A2332" s="890" t="s">
        <v>9981</v>
      </c>
      <c r="B2332" s="891" t="s">
        <v>8993</v>
      </c>
      <c r="C2332" s="892" t="s">
        <v>7499</v>
      </c>
      <c r="D2332" s="893">
        <v>100000</v>
      </c>
      <c r="E2332" s="893">
        <v>320000</v>
      </c>
      <c r="F2332" s="893">
        <v>232684.15</v>
      </c>
      <c r="G2332" s="893">
        <v>232684.15</v>
      </c>
      <c r="H2332" s="894">
        <f t="shared" si="36"/>
        <v>72.713796875</v>
      </c>
      <c r="I2332" s="892" t="s">
        <v>7541</v>
      </c>
      <c r="J2332" s="894">
        <v>72.709999999999994</v>
      </c>
      <c r="K2332" s="875"/>
    </row>
    <row r="2333" spans="1:11" ht="22.5" customHeight="1">
      <c r="A2333" s="890" t="s">
        <v>9982</v>
      </c>
      <c r="B2333" s="891" t="s">
        <v>9978</v>
      </c>
      <c r="C2333" s="892" t="s">
        <v>7499</v>
      </c>
      <c r="D2333" s="893">
        <v>278700</v>
      </c>
      <c r="E2333" s="893">
        <v>278700</v>
      </c>
      <c r="F2333" s="893">
        <v>278700</v>
      </c>
      <c r="G2333" s="893">
        <v>278700</v>
      </c>
      <c r="H2333" s="894">
        <f t="shared" si="36"/>
        <v>100</v>
      </c>
      <c r="I2333" s="892" t="s">
        <v>7489</v>
      </c>
      <c r="J2333" s="894">
        <v>100</v>
      </c>
      <c r="K2333" s="875"/>
    </row>
    <row r="2334" spans="1:11" ht="33.75" customHeight="1">
      <c r="A2334" s="890" t="s">
        <v>9983</v>
      </c>
      <c r="B2334" s="891" t="s">
        <v>7597</v>
      </c>
      <c r="C2334" s="892" t="s">
        <v>7499</v>
      </c>
      <c r="D2334" s="893">
        <v>1947458.18</v>
      </c>
      <c r="E2334" s="893">
        <v>1947458.18</v>
      </c>
      <c r="F2334" s="893">
        <v>1947458.18</v>
      </c>
      <c r="G2334" s="893">
        <v>1947458.18</v>
      </c>
      <c r="H2334" s="894">
        <f t="shared" si="36"/>
        <v>100</v>
      </c>
      <c r="I2334" s="892" t="s">
        <v>7551</v>
      </c>
      <c r="J2334" s="894">
        <v>100</v>
      </c>
      <c r="K2334" s="875"/>
    </row>
    <row r="2335" spans="1:11" ht="22.5" customHeight="1">
      <c r="A2335" s="890" t="s">
        <v>9984</v>
      </c>
      <c r="B2335" s="891" t="s">
        <v>9978</v>
      </c>
      <c r="C2335" s="892" t="s">
        <v>7499</v>
      </c>
      <c r="D2335" s="893">
        <v>330882.98</v>
      </c>
      <c r="E2335" s="893">
        <v>330882.98</v>
      </c>
      <c r="F2335" s="893">
        <v>330882.98</v>
      </c>
      <c r="G2335" s="893">
        <v>330882.98</v>
      </c>
      <c r="H2335" s="894">
        <f t="shared" si="36"/>
        <v>100</v>
      </c>
      <c r="I2335" s="892" t="s">
        <v>7489</v>
      </c>
      <c r="J2335" s="894">
        <v>100</v>
      </c>
      <c r="K2335" s="875"/>
    </row>
    <row r="2336" spans="1:11" ht="22.5" customHeight="1">
      <c r="A2336" s="890" t="s">
        <v>9985</v>
      </c>
      <c r="B2336" s="891" t="s">
        <v>7653</v>
      </c>
      <c r="C2336" s="892" t="s">
        <v>7499</v>
      </c>
      <c r="D2336" s="893">
        <v>400000</v>
      </c>
      <c r="E2336" s="893">
        <v>589131.92000000004</v>
      </c>
      <c r="F2336" s="893">
        <v>150000</v>
      </c>
      <c r="G2336" s="893">
        <v>150000</v>
      </c>
      <c r="H2336" s="894">
        <f t="shared" si="36"/>
        <v>25.461190424039494</v>
      </c>
      <c r="I2336" s="892" t="s">
        <v>7489</v>
      </c>
      <c r="J2336" s="894">
        <v>25</v>
      </c>
      <c r="K2336" s="875"/>
    </row>
    <row r="2337" spans="1:11" ht="22.5" customHeight="1">
      <c r="A2337" s="890" t="s">
        <v>9986</v>
      </c>
      <c r="B2337" s="891" t="s">
        <v>7615</v>
      </c>
      <c r="C2337" s="892" t="s">
        <v>7499</v>
      </c>
      <c r="D2337" s="893">
        <v>578382</v>
      </c>
      <c r="E2337" s="893">
        <v>578382</v>
      </c>
      <c r="F2337" s="893">
        <v>578382</v>
      </c>
      <c r="G2337" s="893">
        <v>578382</v>
      </c>
      <c r="H2337" s="894">
        <f t="shared" si="36"/>
        <v>100</v>
      </c>
      <c r="I2337" s="892" t="s">
        <v>7496</v>
      </c>
      <c r="J2337" s="894">
        <v>100</v>
      </c>
      <c r="K2337" s="875"/>
    </row>
    <row r="2338" spans="1:11" ht="22.5" customHeight="1">
      <c r="A2338" s="890" t="s">
        <v>9987</v>
      </c>
      <c r="B2338" s="891" t="s">
        <v>8993</v>
      </c>
      <c r="C2338" s="892" t="s">
        <v>7499</v>
      </c>
      <c r="D2338" s="893">
        <v>3670743</v>
      </c>
      <c r="E2338" s="893">
        <v>3670743</v>
      </c>
      <c r="F2338" s="893">
        <v>377986.96</v>
      </c>
      <c r="G2338" s="893">
        <v>377986.96</v>
      </c>
      <c r="H2338" s="894">
        <f t="shared" si="36"/>
        <v>10.297287497381321</v>
      </c>
      <c r="I2338" s="892" t="s">
        <v>7541</v>
      </c>
      <c r="J2338" s="894">
        <v>10.3</v>
      </c>
      <c r="K2338" s="875"/>
    </row>
    <row r="2339" spans="1:11" ht="22.5" customHeight="1">
      <c r="A2339" s="890" t="s">
        <v>9988</v>
      </c>
      <c r="B2339" s="891" t="s">
        <v>7586</v>
      </c>
      <c r="C2339" s="892" t="s">
        <v>7499</v>
      </c>
      <c r="D2339" s="893">
        <v>400000</v>
      </c>
      <c r="E2339" s="893">
        <v>400000</v>
      </c>
      <c r="F2339" s="893">
        <v>0</v>
      </c>
      <c r="G2339" s="893">
        <v>0</v>
      </c>
      <c r="H2339" s="894">
        <f t="shared" si="36"/>
        <v>0</v>
      </c>
      <c r="I2339" s="892" t="s">
        <v>7489</v>
      </c>
      <c r="J2339" s="894">
        <v>0</v>
      </c>
      <c r="K2339" s="875"/>
    </row>
    <row r="2340" spans="1:11" ht="22.5" customHeight="1">
      <c r="A2340" s="890" t="s">
        <v>8289</v>
      </c>
      <c r="B2340" s="891" t="s">
        <v>9989</v>
      </c>
      <c r="C2340" s="892" t="s">
        <v>7499</v>
      </c>
      <c r="D2340" s="893">
        <v>1623783.06</v>
      </c>
      <c r="E2340" s="893">
        <v>977187</v>
      </c>
      <c r="F2340" s="893">
        <v>885435.53</v>
      </c>
      <c r="G2340" s="893">
        <v>885435.53</v>
      </c>
      <c r="H2340" s="894">
        <f t="shared" si="36"/>
        <v>90.610653846193216</v>
      </c>
      <c r="I2340" s="892" t="s">
        <v>7551</v>
      </c>
      <c r="J2340" s="894">
        <v>90</v>
      </c>
      <c r="K2340" s="875"/>
    </row>
    <row r="2341" spans="1:11" ht="22.5" customHeight="1">
      <c r="A2341" s="890" t="s">
        <v>8196</v>
      </c>
      <c r="B2341" s="891" t="s">
        <v>7586</v>
      </c>
      <c r="C2341" s="892" t="s">
        <v>7499</v>
      </c>
      <c r="D2341" s="893">
        <v>100000</v>
      </c>
      <c r="E2341" s="893">
        <v>100000</v>
      </c>
      <c r="F2341" s="893">
        <v>0</v>
      </c>
      <c r="G2341" s="893">
        <v>0</v>
      </c>
      <c r="H2341" s="894">
        <f t="shared" si="36"/>
        <v>0</v>
      </c>
      <c r="I2341" s="892" t="s">
        <v>7496</v>
      </c>
      <c r="J2341" s="894">
        <v>0</v>
      </c>
      <c r="K2341" s="875"/>
    </row>
    <row r="2342" spans="1:11" ht="22.5" customHeight="1">
      <c r="A2342" s="890" t="s">
        <v>9990</v>
      </c>
      <c r="B2342" s="891" t="s">
        <v>8993</v>
      </c>
      <c r="C2342" s="892" t="s">
        <v>7499</v>
      </c>
      <c r="D2342" s="893">
        <v>200000</v>
      </c>
      <c r="E2342" s="893">
        <v>250000</v>
      </c>
      <c r="F2342" s="893">
        <v>122930</v>
      </c>
      <c r="G2342" s="893">
        <v>122930</v>
      </c>
      <c r="H2342" s="894">
        <f t="shared" si="36"/>
        <v>49.171999999999997</v>
      </c>
      <c r="I2342" s="892" t="s">
        <v>7527</v>
      </c>
      <c r="J2342" s="894">
        <v>49.17</v>
      </c>
      <c r="K2342" s="875"/>
    </row>
    <row r="2343" spans="1:11" ht="22.5" customHeight="1">
      <c r="A2343" s="890" t="s">
        <v>9991</v>
      </c>
      <c r="B2343" s="891" t="s">
        <v>7938</v>
      </c>
      <c r="C2343" s="892" t="s">
        <v>7499</v>
      </c>
      <c r="D2343" s="893">
        <v>1464974.2</v>
      </c>
      <c r="E2343" s="893">
        <v>1464974.2</v>
      </c>
      <c r="F2343" s="893">
        <v>1025481.94</v>
      </c>
      <c r="G2343" s="893">
        <v>1025481.94</v>
      </c>
      <c r="H2343" s="894">
        <f t="shared" si="36"/>
        <v>70</v>
      </c>
      <c r="I2343" s="892" t="s">
        <v>7489</v>
      </c>
      <c r="J2343" s="894">
        <v>100</v>
      </c>
      <c r="K2343" s="875"/>
    </row>
    <row r="2344" spans="1:11" ht="22.5" customHeight="1">
      <c r="A2344" s="890" t="s">
        <v>9992</v>
      </c>
      <c r="B2344" s="891" t="s">
        <v>8993</v>
      </c>
      <c r="C2344" s="892" t="s">
        <v>7499</v>
      </c>
      <c r="D2344" s="893">
        <v>50000</v>
      </c>
      <c r="E2344" s="893">
        <v>79000</v>
      </c>
      <c r="F2344" s="893">
        <v>33080</v>
      </c>
      <c r="G2344" s="893">
        <v>33080</v>
      </c>
      <c r="H2344" s="894">
        <f t="shared" si="36"/>
        <v>41.873417721518983</v>
      </c>
      <c r="I2344" s="892" t="s">
        <v>7557</v>
      </c>
      <c r="J2344" s="894">
        <v>41.87</v>
      </c>
      <c r="K2344" s="875"/>
    </row>
    <row r="2345" spans="1:11" ht="22.5" customHeight="1">
      <c r="A2345" s="890" t="s">
        <v>9993</v>
      </c>
      <c r="B2345" s="891" t="s">
        <v>9994</v>
      </c>
      <c r="C2345" s="892" t="s">
        <v>7499</v>
      </c>
      <c r="D2345" s="893">
        <v>339687.95</v>
      </c>
      <c r="E2345" s="893">
        <v>335633.5</v>
      </c>
      <c r="F2345" s="893">
        <v>106966.2</v>
      </c>
      <c r="G2345" s="893">
        <v>106966.2</v>
      </c>
      <c r="H2345" s="894">
        <f t="shared" si="36"/>
        <v>31.869941468893899</v>
      </c>
      <c r="I2345" s="892" t="s">
        <v>7557</v>
      </c>
      <c r="J2345" s="894">
        <v>31.87</v>
      </c>
      <c r="K2345" s="875"/>
    </row>
    <row r="2346" spans="1:11" ht="22.5" customHeight="1">
      <c r="A2346" s="890" t="s">
        <v>9995</v>
      </c>
      <c r="B2346" s="891" t="s">
        <v>7586</v>
      </c>
      <c r="C2346" s="892" t="s">
        <v>7499</v>
      </c>
      <c r="D2346" s="893">
        <v>400000</v>
      </c>
      <c r="E2346" s="893">
        <v>400000</v>
      </c>
      <c r="F2346" s="893">
        <v>0</v>
      </c>
      <c r="G2346" s="893">
        <v>0</v>
      </c>
      <c r="H2346" s="894">
        <f t="shared" si="36"/>
        <v>0</v>
      </c>
      <c r="I2346" s="892" t="s">
        <v>7496</v>
      </c>
      <c r="J2346" s="894">
        <v>0</v>
      </c>
      <c r="K2346" s="875"/>
    </row>
    <row r="2347" spans="1:11" ht="33.75" customHeight="1">
      <c r="A2347" s="890" t="s">
        <v>9996</v>
      </c>
      <c r="B2347" s="891" t="s">
        <v>8463</v>
      </c>
      <c r="C2347" s="892" t="s">
        <v>7499</v>
      </c>
      <c r="D2347" s="893">
        <v>1982517.55</v>
      </c>
      <c r="E2347" s="893">
        <v>1982517.55</v>
      </c>
      <c r="F2347" s="893">
        <v>0</v>
      </c>
      <c r="G2347" s="893">
        <v>0</v>
      </c>
      <c r="H2347" s="894">
        <f t="shared" si="36"/>
        <v>0</v>
      </c>
      <c r="I2347" s="892" t="s">
        <v>7496</v>
      </c>
      <c r="J2347" s="894">
        <v>0</v>
      </c>
      <c r="K2347" s="875"/>
    </row>
    <row r="2348" spans="1:11" ht="22.5" customHeight="1">
      <c r="A2348" s="890" t="s">
        <v>9997</v>
      </c>
      <c r="B2348" s="891" t="s">
        <v>8993</v>
      </c>
      <c r="C2348" s="892" t="s">
        <v>7499</v>
      </c>
      <c r="D2348" s="893">
        <v>12373534</v>
      </c>
      <c r="E2348" s="893">
        <v>12373634.279999999</v>
      </c>
      <c r="F2348" s="893">
        <v>6167500</v>
      </c>
      <c r="G2348" s="893">
        <v>6167500</v>
      </c>
      <c r="H2348" s="894">
        <f t="shared" si="36"/>
        <v>49.843884669912839</v>
      </c>
      <c r="I2348" s="892" t="s">
        <v>7557</v>
      </c>
      <c r="J2348" s="894">
        <v>49.84</v>
      </c>
      <c r="K2348" s="875"/>
    </row>
    <row r="2349" spans="1:11" ht="22.5" customHeight="1">
      <c r="A2349" s="890" t="s">
        <v>8193</v>
      </c>
      <c r="B2349" s="891" t="s">
        <v>8520</v>
      </c>
      <c r="C2349" s="892" t="s">
        <v>7499</v>
      </c>
      <c r="D2349" s="893">
        <v>2402119.79</v>
      </c>
      <c r="E2349" s="893">
        <v>2281087.98</v>
      </c>
      <c r="F2349" s="893">
        <v>684326.39</v>
      </c>
      <c r="G2349" s="893">
        <v>684326.39</v>
      </c>
      <c r="H2349" s="894">
        <f t="shared" si="36"/>
        <v>29.99999982464508</v>
      </c>
      <c r="I2349" s="892" t="s">
        <v>7557</v>
      </c>
      <c r="J2349" s="894">
        <v>30</v>
      </c>
      <c r="K2349" s="875"/>
    </row>
    <row r="2350" spans="1:11" ht="22.5" customHeight="1">
      <c r="A2350" s="890" t="s">
        <v>9998</v>
      </c>
      <c r="B2350" s="891" t="s">
        <v>8520</v>
      </c>
      <c r="C2350" s="892" t="s">
        <v>7499</v>
      </c>
      <c r="D2350" s="893">
        <v>1264273.58</v>
      </c>
      <c r="E2350" s="893"/>
      <c r="F2350" s="893"/>
      <c r="G2350" s="893"/>
      <c r="H2350" s="894">
        <f t="shared" si="36"/>
        <v>0</v>
      </c>
      <c r="I2350" s="892" t="s">
        <v>7496</v>
      </c>
      <c r="J2350" s="894"/>
      <c r="K2350" s="875"/>
    </row>
    <row r="2351" spans="1:11" ht="22.5" customHeight="1">
      <c r="A2351" s="890" t="s">
        <v>9999</v>
      </c>
      <c r="B2351" s="891" t="s">
        <v>8993</v>
      </c>
      <c r="C2351" s="892" t="s">
        <v>7499</v>
      </c>
      <c r="D2351" s="893">
        <v>50000</v>
      </c>
      <c r="E2351" s="893">
        <v>50000</v>
      </c>
      <c r="F2351" s="893">
        <v>8968.9599999999991</v>
      </c>
      <c r="G2351" s="893">
        <v>8968.9599999999991</v>
      </c>
      <c r="H2351" s="894">
        <f t="shared" si="36"/>
        <v>17.937919999999998</v>
      </c>
      <c r="I2351" s="892" t="s">
        <v>7557</v>
      </c>
      <c r="J2351" s="894">
        <v>17.940000000000001</v>
      </c>
      <c r="K2351" s="875"/>
    </row>
    <row r="2352" spans="1:11" ht="22.5" customHeight="1">
      <c r="A2352" s="890" t="s">
        <v>10000</v>
      </c>
      <c r="B2352" s="891" t="s">
        <v>8520</v>
      </c>
      <c r="C2352" s="892" t="s">
        <v>7499</v>
      </c>
      <c r="D2352" s="893">
        <v>1264273.58</v>
      </c>
      <c r="E2352" s="893"/>
      <c r="F2352" s="893"/>
      <c r="G2352" s="893"/>
      <c r="H2352" s="894">
        <f t="shared" si="36"/>
        <v>0</v>
      </c>
      <c r="I2352" s="892" t="s">
        <v>7557</v>
      </c>
      <c r="J2352" s="894"/>
      <c r="K2352" s="875"/>
    </row>
    <row r="2353" spans="1:11" ht="22.5" customHeight="1">
      <c r="A2353" s="890" t="s">
        <v>10001</v>
      </c>
      <c r="B2353" s="891" t="s">
        <v>8520</v>
      </c>
      <c r="C2353" s="892" t="s">
        <v>7499</v>
      </c>
      <c r="D2353" s="893">
        <v>1365415.46</v>
      </c>
      <c r="E2353" s="893">
        <v>794939.96</v>
      </c>
      <c r="F2353" s="893">
        <v>238481.99</v>
      </c>
      <c r="G2353" s="893">
        <v>238481.99</v>
      </c>
      <c r="H2353" s="894">
        <f t="shared" si="36"/>
        <v>30.000000251591331</v>
      </c>
      <c r="I2353" s="892" t="s">
        <v>7557</v>
      </c>
      <c r="J2353" s="894">
        <v>30</v>
      </c>
      <c r="K2353" s="875"/>
    </row>
    <row r="2354" spans="1:11" ht="22.5" customHeight="1">
      <c r="A2354" s="890" t="s">
        <v>10002</v>
      </c>
      <c r="B2354" s="891" t="s">
        <v>8520</v>
      </c>
      <c r="C2354" s="892" t="s">
        <v>7499</v>
      </c>
      <c r="D2354" s="893">
        <v>2402119.7999999998</v>
      </c>
      <c r="E2354" s="893">
        <v>2402119.7999999998</v>
      </c>
      <c r="F2354" s="893">
        <v>1400295.19</v>
      </c>
      <c r="G2354" s="893">
        <v>1400295.19</v>
      </c>
      <c r="H2354" s="894">
        <f t="shared" si="36"/>
        <v>58.294144613436849</v>
      </c>
      <c r="I2354" s="892" t="s">
        <v>7496</v>
      </c>
      <c r="J2354" s="894">
        <v>58.29</v>
      </c>
      <c r="K2354" s="875"/>
    </row>
    <row r="2355" spans="1:11" ht="22.5" customHeight="1">
      <c r="A2355" s="890" t="s">
        <v>10003</v>
      </c>
      <c r="B2355" s="891" t="s">
        <v>8520</v>
      </c>
      <c r="C2355" s="892" t="s">
        <v>7499</v>
      </c>
      <c r="D2355" s="893">
        <v>1264273.58</v>
      </c>
      <c r="E2355" s="893"/>
      <c r="F2355" s="893"/>
      <c r="G2355" s="893"/>
      <c r="H2355" s="894">
        <f t="shared" si="36"/>
        <v>0</v>
      </c>
      <c r="I2355" s="892" t="s">
        <v>7557</v>
      </c>
      <c r="J2355" s="894"/>
      <c r="K2355" s="875"/>
    </row>
    <row r="2356" spans="1:11" ht="22.5" customHeight="1">
      <c r="A2356" s="890" t="s">
        <v>10004</v>
      </c>
      <c r="B2356" s="891" t="s">
        <v>8520</v>
      </c>
      <c r="C2356" s="892" t="s">
        <v>7499</v>
      </c>
      <c r="D2356" s="893">
        <v>1264273.58</v>
      </c>
      <c r="E2356" s="893"/>
      <c r="F2356" s="893"/>
      <c r="G2356" s="893"/>
      <c r="H2356" s="894">
        <f t="shared" si="36"/>
        <v>0</v>
      </c>
      <c r="I2356" s="892" t="s">
        <v>7489</v>
      </c>
      <c r="J2356" s="894"/>
      <c r="K2356" s="875"/>
    </row>
    <row r="2357" spans="1:11" ht="33.75" customHeight="1">
      <c r="A2357" s="890" t="s">
        <v>10005</v>
      </c>
      <c r="B2357" s="891" t="s">
        <v>10006</v>
      </c>
      <c r="C2357" s="892" t="s">
        <v>7499</v>
      </c>
      <c r="D2357" s="893">
        <v>325242.11</v>
      </c>
      <c r="E2357" s="893">
        <v>325242.11</v>
      </c>
      <c r="F2357" s="893">
        <v>325242.11</v>
      </c>
      <c r="G2357" s="893">
        <v>325242.11</v>
      </c>
      <c r="H2357" s="894">
        <f t="shared" si="36"/>
        <v>100</v>
      </c>
      <c r="I2357" s="892" t="s">
        <v>7545</v>
      </c>
      <c r="J2357" s="894">
        <v>100</v>
      </c>
      <c r="K2357" s="875"/>
    </row>
    <row r="2358" spans="1:11" ht="33.75" customHeight="1">
      <c r="A2358" s="890" t="s">
        <v>10007</v>
      </c>
      <c r="B2358" s="891" t="s">
        <v>8520</v>
      </c>
      <c r="C2358" s="892" t="s">
        <v>7499</v>
      </c>
      <c r="D2358" s="893">
        <v>707993.2</v>
      </c>
      <c r="E2358" s="893">
        <v>707993.2</v>
      </c>
      <c r="F2358" s="893">
        <v>212397.96</v>
      </c>
      <c r="G2358" s="893">
        <v>212397.96</v>
      </c>
      <c r="H2358" s="894">
        <f t="shared" si="36"/>
        <v>30</v>
      </c>
      <c r="I2358" s="892" t="s">
        <v>7496</v>
      </c>
      <c r="J2358" s="894">
        <v>30</v>
      </c>
      <c r="K2358" s="875"/>
    </row>
    <row r="2359" spans="1:11" ht="22.5" customHeight="1">
      <c r="A2359" s="890" t="s">
        <v>10008</v>
      </c>
      <c r="B2359" s="891" t="s">
        <v>7824</v>
      </c>
      <c r="C2359" s="892" t="s">
        <v>7499</v>
      </c>
      <c r="D2359" s="893">
        <v>149760</v>
      </c>
      <c r="E2359" s="893">
        <v>149760</v>
      </c>
      <c r="F2359" s="893">
        <v>148755.84</v>
      </c>
      <c r="G2359" s="893">
        <v>148755.84</v>
      </c>
      <c r="H2359" s="894">
        <f t="shared" si="36"/>
        <v>99.329487179487174</v>
      </c>
      <c r="I2359" s="892" t="s">
        <v>8031</v>
      </c>
      <c r="J2359" s="894">
        <v>100</v>
      </c>
      <c r="K2359" s="875"/>
    </row>
    <row r="2360" spans="1:11" ht="33.75" customHeight="1">
      <c r="A2360" s="890" t="s">
        <v>10009</v>
      </c>
      <c r="B2360" s="891" t="s">
        <v>7726</v>
      </c>
      <c r="C2360" s="892" t="s">
        <v>7499</v>
      </c>
      <c r="D2360" s="893">
        <v>149760</v>
      </c>
      <c r="E2360" s="893">
        <v>149760</v>
      </c>
      <c r="F2360" s="893">
        <v>148755.84</v>
      </c>
      <c r="G2360" s="893">
        <v>148755.84</v>
      </c>
      <c r="H2360" s="894">
        <f t="shared" si="36"/>
        <v>99.329487179487174</v>
      </c>
      <c r="I2360" s="892" t="s">
        <v>8031</v>
      </c>
      <c r="J2360" s="894">
        <v>100</v>
      </c>
      <c r="K2360" s="875"/>
    </row>
    <row r="2361" spans="1:11" ht="22.5" customHeight="1">
      <c r="A2361" s="890" t="s">
        <v>10010</v>
      </c>
      <c r="B2361" s="891" t="s">
        <v>7862</v>
      </c>
      <c r="C2361" s="892" t="s">
        <v>7499</v>
      </c>
      <c r="D2361" s="893">
        <v>149760</v>
      </c>
      <c r="E2361" s="893">
        <v>149760</v>
      </c>
      <c r="F2361" s="893">
        <v>148755.84</v>
      </c>
      <c r="G2361" s="893">
        <v>148755.84</v>
      </c>
      <c r="H2361" s="894">
        <f t="shared" si="36"/>
        <v>99.329487179487174</v>
      </c>
      <c r="I2361" s="892" t="s">
        <v>8031</v>
      </c>
      <c r="J2361" s="894">
        <v>100</v>
      </c>
      <c r="K2361" s="875"/>
    </row>
    <row r="2362" spans="1:11" ht="22.5" customHeight="1">
      <c r="A2362" s="890" t="s">
        <v>10011</v>
      </c>
      <c r="B2362" s="891" t="s">
        <v>7862</v>
      </c>
      <c r="C2362" s="892" t="s">
        <v>7499</v>
      </c>
      <c r="D2362" s="893">
        <v>149760</v>
      </c>
      <c r="E2362" s="893">
        <v>149760</v>
      </c>
      <c r="F2362" s="893">
        <v>148755.84</v>
      </c>
      <c r="G2362" s="893">
        <v>148755.84</v>
      </c>
      <c r="H2362" s="894">
        <f t="shared" si="36"/>
        <v>99.329487179487174</v>
      </c>
      <c r="I2362" s="892" t="s">
        <v>8031</v>
      </c>
      <c r="J2362" s="894">
        <v>100</v>
      </c>
      <c r="K2362" s="875"/>
    </row>
    <row r="2363" spans="1:11" ht="22.5" customHeight="1">
      <c r="A2363" s="890" t="s">
        <v>10012</v>
      </c>
      <c r="B2363" s="891" t="s">
        <v>10013</v>
      </c>
      <c r="C2363" s="892" t="s">
        <v>7499</v>
      </c>
      <c r="D2363" s="893">
        <v>6652328.4000000004</v>
      </c>
      <c r="E2363" s="893">
        <v>6652328.4000000004</v>
      </c>
      <c r="F2363" s="893">
        <v>2294759.88</v>
      </c>
      <c r="G2363" s="893">
        <v>2294759.88</v>
      </c>
      <c r="H2363" s="894">
        <f t="shared" si="36"/>
        <v>34.4955892436098</v>
      </c>
      <c r="I2363" s="892" t="s">
        <v>7557</v>
      </c>
      <c r="J2363" s="894">
        <v>34.5</v>
      </c>
      <c r="K2363" s="875"/>
    </row>
    <row r="2364" spans="1:11" ht="33.75" customHeight="1">
      <c r="A2364" s="890" t="s">
        <v>10014</v>
      </c>
      <c r="B2364" s="891" t="s">
        <v>8425</v>
      </c>
      <c r="C2364" s="892" t="s">
        <v>7499</v>
      </c>
      <c r="D2364" s="893">
        <v>149760</v>
      </c>
      <c r="E2364" s="893">
        <v>149760</v>
      </c>
      <c r="F2364" s="893">
        <v>148755.84</v>
      </c>
      <c r="G2364" s="893">
        <v>148755.84</v>
      </c>
      <c r="H2364" s="894">
        <f t="shared" si="36"/>
        <v>99.329487179487174</v>
      </c>
      <c r="I2364" s="892" t="s">
        <v>8031</v>
      </c>
      <c r="J2364" s="894">
        <v>100</v>
      </c>
      <c r="K2364" s="875"/>
    </row>
    <row r="2365" spans="1:11" ht="22.5" customHeight="1">
      <c r="A2365" s="890" t="s">
        <v>10015</v>
      </c>
      <c r="B2365" s="891" t="s">
        <v>7615</v>
      </c>
      <c r="C2365" s="892" t="s">
        <v>7499</v>
      </c>
      <c r="D2365" s="893">
        <v>100200</v>
      </c>
      <c r="E2365" s="893">
        <v>100200</v>
      </c>
      <c r="F2365" s="893">
        <v>100200</v>
      </c>
      <c r="G2365" s="893">
        <v>100200</v>
      </c>
      <c r="H2365" s="894">
        <f t="shared" si="36"/>
        <v>100</v>
      </c>
      <c r="I2365" s="892" t="s">
        <v>7496</v>
      </c>
      <c r="J2365" s="894">
        <v>100</v>
      </c>
      <c r="K2365" s="875"/>
    </row>
    <row r="2366" spans="1:11" ht="33.75" customHeight="1">
      <c r="A2366" s="890" t="s">
        <v>10016</v>
      </c>
      <c r="B2366" s="891" t="s">
        <v>7862</v>
      </c>
      <c r="C2366" s="892" t="s">
        <v>7499</v>
      </c>
      <c r="D2366" s="893">
        <v>149760</v>
      </c>
      <c r="E2366" s="893">
        <v>149760</v>
      </c>
      <c r="F2366" s="893">
        <v>148755.84</v>
      </c>
      <c r="G2366" s="893">
        <v>148755.84</v>
      </c>
      <c r="H2366" s="894">
        <f t="shared" si="36"/>
        <v>99.329487179487174</v>
      </c>
      <c r="I2366" s="892" t="s">
        <v>8031</v>
      </c>
      <c r="J2366" s="894">
        <v>100</v>
      </c>
      <c r="K2366" s="875"/>
    </row>
    <row r="2367" spans="1:11" ht="22.5" customHeight="1">
      <c r="A2367" s="890" t="s">
        <v>10017</v>
      </c>
      <c r="B2367" s="891" t="s">
        <v>7615</v>
      </c>
      <c r="C2367" s="892" t="s">
        <v>7499</v>
      </c>
      <c r="D2367" s="893">
        <v>512618</v>
      </c>
      <c r="E2367" s="893">
        <v>512618</v>
      </c>
      <c r="F2367" s="893">
        <v>512618</v>
      </c>
      <c r="G2367" s="893">
        <v>512618</v>
      </c>
      <c r="H2367" s="894">
        <f t="shared" si="36"/>
        <v>100</v>
      </c>
      <c r="I2367" s="892" t="s">
        <v>7496</v>
      </c>
      <c r="J2367" s="894">
        <v>100</v>
      </c>
      <c r="K2367" s="875"/>
    </row>
    <row r="2368" spans="1:11" ht="22.5" customHeight="1">
      <c r="A2368" s="890" t="s">
        <v>10018</v>
      </c>
      <c r="B2368" s="891" t="s">
        <v>7615</v>
      </c>
      <c r="C2368" s="892" t="s">
        <v>7499</v>
      </c>
      <c r="D2368" s="893">
        <v>485884</v>
      </c>
      <c r="E2368" s="893">
        <v>485884</v>
      </c>
      <c r="F2368" s="893">
        <v>485884</v>
      </c>
      <c r="G2368" s="893">
        <v>485884</v>
      </c>
      <c r="H2368" s="894">
        <f t="shared" si="36"/>
        <v>100</v>
      </c>
      <c r="I2368" s="892" t="s">
        <v>7496</v>
      </c>
      <c r="J2368" s="894">
        <v>100</v>
      </c>
      <c r="K2368" s="875"/>
    </row>
    <row r="2369" spans="1:11" ht="33.75" customHeight="1">
      <c r="A2369" s="890" t="s">
        <v>10019</v>
      </c>
      <c r="B2369" s="891" t="s">
        <v>10006</v>
      </c>
      <c r="C2369" s="892" t="s">
        <v>7499</v>
      </c>
      <c r="D2369" s="893">
        <v>569337.44999999995</v>
      </c>
      <c r="E2369" s="893">
        <v>569337.44999999995</v>
      </c>
      <c r="F2369" s="893">
        <v>0</v>
      </c>
      <c r="G2369" s="893">
        <v>0</v>
      </c>
      <c r="H2369" s="894">
        <f t="shared" si="36"/>
        <v>0</v>
      </c>
      <c r="I2369" s="892" t="s">
        <v>7557</v>
      </c>
      <c r="J2369" s="894">
        <v>0</v>
      </c>
      <c r="K2369" s="875"/>
    </row>
    <row r="2370" spans="1:11" ht="22.5" customHeight="1">
      <c r="A2370" s="890" t="s">
        <v>10020</v>
      </c>
      <c r="B2370" s="891" t="s">
        <v>7615</v>
      </c>
      <c r="C2370" s="892" t="s">
        <v>7499</v>
      </c>
      <c r="D2370" s="893">
        <v>78160</v>
      </c>
      <c r="E2370" s="893">
        <v>78160</v>
      </c>
      <c r="F2370" s="893">
        <v>78160</v>
      </c>
      <c r="G2370" s="893">
        <v>78160</v>
      </c>
      <c r="H2370" s="894">
        <f t="shared" si="36"/>
        <v>100</v>
      </c>
      <c r="I2370" s="892" t="s">
        <v>7496</v>
      </c>
      <c r="J2370" s="894">
        <v>100</v>
      </c>
      <c r="K2370" s="875"/>
    </row>
    <row r="2371" spans="1:11" ht="22.5" customHeight="1">
      <c r="A2371" s="890" t="s">
        <v>10021</v>
      </c>
      <c r="B2371" s="891" t="s">
        <v>8355</v>
      </c>
      <c r="C2371" s="892" t="s">
        <v>7499</v>
      </c>
      <c r="D2371" s="893">
        <v>726943.08</v>
      </c>
      <c r="E2371" s="893">
        <v>726943.08</v>
      </c>
      <c r="F2371" s="893">
        <v>212595.22</v>
      </c>
      <c r="G2371" s="893">
        <v>212595.22</v>
      </c>
      <c r="H2371" s="894">
        <f t="shared" si="36"/>
        <v>29.245098529585011</v>
      </c>
      <c r="I2371" s="892" t="s">
        <v>7557</v>
      </c>
      <c r="J2371" s="894">
        <v>30</v>
      </c>
      <c r="K2371" s="875"/>
    </row>
    <row r="2372" spans="1:11" ht="22.5" customHeight="1">
      <c r="A2372" s="890" t="s">
        <v>10021</v>
      </c>
      <c r="B2372" s="891" t="s">
        <v>8355</v>
      </c>
      <c r="C2372" s="892" t="s">
        <v>7499</v>
      </c>
      <c r="D2372" s="893">
        <v>969458.4</v>
      </c>
      <c r="E2372" s="893">
        <v>969458.4</v>
      </c>
      <c r="F2372" s="893">
        <v>285785.25</v>
      </c>
      <c r="G2372" s="893">
        <v>285785.25</v>
      </c>
      <c r="H2372" s="894">
        <f t="shared" ref="H2372:H2435" si="37">IF(ISERROR(F2372/E2372),0,((F2372/E2372)*100))</f>
        <v>29.478856441906121</v>
      </c>
      <c r="I2372" s="892" t="s">
        <v>7557</v>
      </c>
      <c r="J2372" s="894">
        <v>30</v>
      </c>
      <c r="K2372" s="875"/>
    </row>
    <row r="2373" spans="1:11" ht="33.75" customHeight="1">
      <c r="A2373" s="890" t="s">
        <v>10022</v>
      </c>
      <c r="B2373" s="891" t="s">
        <v>10006</v>
      </c>
      <c r="C2373" s="892" t="s">
        <v>7499</v>
      </c>
      <c r="D2373" s="893">
        <v>556500</v>
      </c>
      <c r="E2373" s="893">
        <v>556500</v>
      </c>
      <c r="F2373" s="893">
        <v>0</v>
      </c>
      <c r="G2373" s="893">
        <v>0</v>
      </c>
      <c r="H2373" s="894">
        <f t="shared" si="37"/>
        <v>0</v>
      </c>
      <c r="I2373" s="892" t="s">
        <v>7557</v>
      </c>
      <c r="J2373" s="894">
        <v>0</v>
      </c>
      <c r="K2373" s="875"/>
    </row>
    <row r="2374" spans="1:11" ht="33.75" customHeight="1">
      <c r="A2374" s="890" t="s">
        <v>10023</v>
      </c>
      <c r="B2374" s="891" t="s">
        <v>10006</v>
      </c>
      <c r="C2374" s="892" t="s">
        <v>7499</v>
      </c>
      <c r="D2374" s="893">
        <v>90602.1</v>
      </c>
      <c r="E2374" s="893">
        <v>90602.1</v>
      </c>
      <c r="F2374" s="893">
        <v>0</v>
      </c>
      <c r="G2374" s="893">
        <v>0</v>
      </c>
      <c r="H2374" s="894">
        <f t="shared" si="37"/>
        <v>0</v>
      </c>
      <c r="I2374" s="892" t="s">
        <v>7557</v>
      </c>
      <c r="J2374" s="894">
        <v>0</v>
      </c>
      <c r="K2374" s="875"/>
    </row>
    <row r="2375" spans="1:11" ht="33.75" customHeight="1">
      <c r="A2375" s="890" t="s">
        <v>10024</v>
      </c>
      <c r="B2375" s="891" t="s">
        <v>10006</v>
      </c>
      <c r="C2375" s="892" t="s">
        <v>7499</v>
      </c>
      <c r="D2375" s="893">
        <v>141900</v>
      </c>
      <c r="E2375" s="893">
        <v>141900</v>
      </c>
      <c r="F2375" s="893">
        <v>0</v>
      </c>
      <c r="G2375" s="893">
        <v>0</v>
      </c>
      <c r="H2375" s="894">
        <f t="shared" si="37"/>
        <v>0</v>
      </c>
      <c r="I2375" s="892" t="s">
        <v>7545</v>
      </c>
      <c r="J2375" s="894">
        <v>0</v>
      </c>
      <c r="K2375" s="875"/>
    </row>
    <row r="2376" spans="1:11" ht="33.75" customHeight="1">
      <c r="A2376" s="890" t="s">
        <v>10025</v>
      </c>
      <c r="B2376" s="891" t="s">
        <v>10006</v>
      </c>
      <c r="C2376" s="892" t="s">
        <v>7499</v>
      </c>
      <c r="D2376" s="893">
        <v>40000</v>
      </c>
      <c r="E2376" s="893">
        <v>40000</v>
      </c>
      <c r="F2376" s="893">
        <v>0</v>
      </c>
      <c r="G2376" s="893">
        <v>0</v>
      </c>
      <c r="H2376" s="894">
        <f t="shared" si="37"/>
        <v>0</v>
      </c>
      <c r="I2376" s="892" t="s">
        <v>7543</v>
      </c>
      <c r="J2376" s="894">
        <v>0</v>
      </c>
      <c r="K2376" s="875"/>
    </row>
    <row r="2377" spans="1:11" ht="22.5" customHeight="1">
      <c r="A2377" s="890" t="s">
        <v>10026</v>
      </c>
      <c r="B2377" s="891" t="s">
        <v>7615</v>
      </c>
      <c r="C2377" s="892" t="s">
        <v>7499</v>
      </c>
      <c r="D2377" s="893">
        <v>661262</v>
      </c>
      <c r="E2377" s="893">
        <v>661262</v>
      </c>
      <c r="F2377" s="893">
        <v>661262</v>
      </c>
      <c r="G2377" s="893">
        <v>661262</v>
      </c>
      <c r="H2377" s="894">
        <f t="shared" si="37"/>
        <v>100</v>
      </c>
      <c r="I2377" s="892" t="s">
        <v>7496</v>
      </c>
      <c r="J2377" s="894">
        <v>100</v>
      </c>
      <c r="K2377" s="875"/>
    </row>
    <row r="2378" spans="1:11" ht="11.25" customHeight="1">
      <c r="A2378" s="890" t="s">
        <v>10027</v>
      </c>
      <c r="B2378" s="891" t="s">
        <v>7615</v>
      </c>
      <c r="C2378" s="892" t="s">
        <v>7499</v>
      </c>
      <c r="D2378" s="893">
        <v>509010</v>
      </c>
      <c r="E2378" s="893">
        <v>509010</v>
      </c>
      <c r="F2378" s="893">
        <v>509010</v>
      </c>
      <c r="G2378" s="893">
        <v>509010</v>
      </c>
      <c r="H2378" s="894">
        <f t="shared" si="37"/>
        <v>100</v>
      </c>
      <c r="I2378" s="892" t="s">
        <v>7496</v>
      </c>
      <c r="J2378" s="894">
        <v>100</v>
      </c>
      <c r="K2378" s="875"/>
    </row>
    <row r="2379" spans="1:11" ht="11.25" customHeight="1">
      <c r="A2379" s="890" t="s">
        <v>10028</v>
      </c>
      <c r="B2379" s="891" t="s">
        <v>7615</v>
      </c>
      <c r="C2379" s="892" t="s">
        <v>7499</v>
      </c>
      <c r="D2379" s="893">
        <v>188136</v>
      </c>
      <c r="E2379" s="893">
        <v>188136</v>
      </c>
      <c r="F2379" s="893">
        <v>188136</v>
      </c>
      <c r="G2379" s="893">
        <v>188136</v>
      </c>
      <c r="H2379" s="894">
        <f t="shared" si="37"/>
        <v>100</v>
      </c>
      <c r="I2379" s="892" t="s">
        <v>7496</v>
      </c>
      <c r="J2379" s="894">
        <v>100</v>
      </c>
      <c r="K2379" s="875"/>
    </row>
    <row r="2380" spans="1:11" ht="22.5" customHeight="1">
      <c r="A2380" s="890" t="s">
        <v>10029</v>
      </c>
      <c r="B2380" s="891" t="s">
        <v>9467</v>
      </c>
      <c r="C2380" s="892" t="s">
        <v>7499</v>
      </c>
      <c r="D2380" s="893">
        <v>99773</v>
      </c>
      <c r="E2380" s="893">
        <v>99773</v>
      </c>
      <c r="F2380" s="893">
        <v>49787</v>
      </c>
      <c r="G2380" s="893">
        <v>49787</v>
      </c>
      <c r="H2380" s="894">
        <f t="shared" si="37"/>
        <v>49.900273621119943</v>
      </c>
      <c r="I2380" s="892" t="s">
        <v>7520</v>
      </c>
      <c r="J2380" s="894">
        <v>50</v>
      </c>
      <c r="K2380" s="875"/>
    </row>
    <row r="2381" spans="1:11" ht="22.5" customHeight="1">
      <c r="A2381" s="890" t="s">
        <v>10030</v>
      </c>
      <c r="B2381" s="891" t="s">
        <v>8143</v>
      </c>
      <c r="C2381" s="892" t="s">
        <v>7499</v>
      </c>
      <c r="D2381" s="893">
        <v>90000</v>
      </c>
      <c r="E2381" s="893"/>
      <c r="F2381" s="893"/>
      <c r="G2381" s="893"/>
      <c r="H2381" s="894">
        <f t="shared" si="37"/>
        <v>0</v>
      </c>
      <c r="I2381" s="892" t="s">
        <v>7515</v>
      </c>
      <c r="J2381" s="894"/>
      <c r="K2381" s="875"/>
    </row>
    <row r="2382" spans="1:11" ht="22.5" customHeight="1">
      <c r="A2382" s="890" t="s">
        <v>10031</v>
      </c>
      <c r="B2382" s="891" t="s">
        <v>7615</v>
      </c>
      <c r="C2382" s="892" t="s">
        <v>7499</v>
      </c>
      <c r="D2382" s="893">
        <v>662511</v>
      </c>
      <c r="E2382" s="893">
        <v>662511</v>
      </c>
      <c r="F2382" s="893">
        <v>662511</v>
      </c>
      <c r="G2382" s="893">
        <v>662511</v>
      </c>
      <c r="H2382" s="894">
        <f t="shared" si="37"/>
        <v>100</v>
      </c>
      <c r="I2382" s="892" t="s">
        <v>7496</v>
      </c>
      <c r="J2382" s="894">
        <v>100</v>
      </c>
      <c r="K2382" s="875"/>
    </row>
    <row r="2383" spans="1:11" ht="22.5" customHeight="1">
      <c r="A2383" s="890" t="s">
        <v>10032</v>
      </c>
      <c r="B2383" s="891" t="s">
        <v>7615</v>
      </c>
      <c r="C2383" s="892" t="s">
        <v>7499</v>
      </c>
      <c r="D2383" s="893">
        <v>709288.23</v>
      </c>
      <c r="E2383" s="893">
        <v>709288.23</v>
      </c>
      <c r="F2383" s="893">
        <v>709288.23</v>
      </c>
      <c r="G2383" s="893">
        <v>709288.23</v>
      </c>
      <c r="H2383" s="894">
        <f t="shared" si="37"/>
        <v>100</v>
      </c>
      <c r="I2383" s="892" t="s">
        <v>7496</v>
      </c>
      <c r="J2383" s="894">
        <v>100</v>
      </c>
      <c r="K2383" s="875"/>
    </row>
    <row r="2384" spans="1:11" ht="11.25" customHeight="1">
      <c r="A2384" s="890" t="s">
        <v>10033</v>
      </c>
      <c r="B2384" s="891" t="s">
        <v>7615</v>
      </c>
      <c r="C2384" s="892" t="s">
        <v>7499</v>
      </c>
      <c r="D2384" s="893">
        <v>237061.58</v>
      </c>
      <c r="E2384" s="893">
        <v>237061.58</v>
      </c>
      <c r="F2384" s="893">
        <v>237061.58</v>
      </c>
      <c r="G2384" s="893">
        <v>237061.58</v>
      </c>
      <c r="H2384" s="894">
        <f t="shared" si="37"/>
        <v>100</v>
      </c>
      <c r="I2384" s="892" t="s">
        <v>7496</v>
      </c>
      <c r="J2384" s="894">
        <v>100</v>
      </c>
      <c r="K2384" s="875"/>
    </row>
    <row r="2385" spans="1:11" ht="33.75" customHeight="1">
      <c r="A2385" s="890" t="s">
        <v>10034</v>
      </c>
      <c r="B2385" s="891" t="s">
        <v>7968</v>
      </c>
      <c r="C2385" s="892" t="s">
        <v>7499</v>
      </c>
      <c r="D2385" s="893">
        <v>3000000</v>
      </c>
      <c r="E2385" s="893">
        <v>3000000</v>
      </c>
      <c r="F2385" s="893">
        <v>1838272.12</v>
      </c>
      <c r="G2385" s="893">
        <v>1838272.12</v>
      </c>
      <c r="H2385" s="894">
        <f t="shared" si="37"/>
        <v>61.275737333333339</v>
      </c>
      <c r="I2385" s="892" t="s">
        <v>7551</v>
      </c>
      <c r="J2385" s="894">
        <v>50</v>
      </c>
      <c r="K2385" s="875"/>
    </row>
    <row r="2386" spans="1:11" ht="45" customHeight="1">
      <c r="A2386" s="890" t="s">
        <v>10035</v>
      </c>
      <c r="B2386" s="891" t="s">
        <v>7968</v>
      </c>
      <c r="C2386" s="892" t="s">
        <v>7499</v>
      </c>
      <c r="D2386" s="893">
        <v>2105093.29</v>
      </c>
      <c r="E2386" s="893">
        <v>2105093.29</v>
      </c>
      <c r="F2386" s="893">
        <v>2105093.29</v>
      </c>
      <c r="G2386" s="893">
        <v>2105093.29</v>
      </c>
      <c r="H2386" s="894">
        <f t="shared" si="37"/>
        <v>100</v>
      </c>
      <c r="I2386" s="892" t="s">
        <v>7551</v>
      </c>
      <c r="J2386" s="894">
        <v>100</v>
      </c>
      <c r="K2386" s="875"/>
    </row>
    <row r="2387" spans="1:11" ht="22.5" customHeight="1">
      <c r="A2387" s="890" t="s">
        <v>10036</v>
      </c>
      <c r="B2387" s="891" t="s">
        <v>7968</v>
      </c>
      <c r="C2387" s="892" t="s">
        <v>7499</v>
      </c>
      <c r="D2387" s="893">
        <v>440442.33</v>
      </c>
      <c r="E2387" s="893">
        <v>440442.33</v>
      </c>
      <c r="F2387" s="893">
        <v>440442.33</v>
      </c>
      <c r="G2387" s="893">
        <v>440442.33</v>
      </c>
      <c r="H2387" s="894">
        <f t="shared" si="37"/>
        <v>100</v>
      </c>
      <c r="I2387" s="892" t="s">
        <v>7549</v>
      </c>
      <c r="J2387" s="894">
        <v>100</v>
      </c>
      <c r="K2387" s="875"/>
    </row>
    <row r="2388" spans="1:11" ht="22.5" customHeight="1">
      <c r="A2388" s="890" t="s">
        <v>10037</v>
      </c>
      <c r="B2388" s="891" t="s">
        <v>9820</v>
      </c>
      <c r="C2388" s="892" t="s">
        <v>7499</v>
      </c>
      <c r="D2388" s="893">
        <v>334093.92</v>
      </c>
      <c r="E2388" s="893">
        <v>334093.92</v>
      </c>
      <c r="F2388" s="893">
        <v>334093.92</v>
      </c>
      <c r="G2388" s="893">
        <v>334093.92</v>
      </c>
      <c r="H2388" s="894">
        <f t="shared" si="37"/>
        <v>100</v>
      </c>
      <c r="I2388" s="892" t="s">
        <v>7496</v>
      </c>
      <c r="J2388" s="894">
        <v>100</v>
      </c>
      <c r="K2388" s="875"/>
    </row>
    <row r="2389" spans="1:11" ht="33.75" customHeight="1">
      <c r="A2389" s="890" t="s">
        <v>10038</v>
      </c>
      <c r="B2389" s="891" t="s">
        <v>8681</v>
      </c>
      <c r="C2389" s="892" t="s">
        <v>7499</v>
      </c>
      <c r="D2389" s="893">
        <v>900000</v>
      </c>
      <c r="E2389" s="893">
        <v>900000</v>
      </c>
      <c r="F2389" s="893">
        <v>900000</v>
      </c>
      <c r="G2389" s="893">
        <v>900000</v>
      </c>
      <c r="H2389" s="894">
        <f t="shared" si="37"/>
        <v>100</v>
      </c>
      <c r="I2389" s="892" t="s">
        <v>7496</v>
      </c>
      <c r="J2389" s="894">
        <v>100</v>
      </c>
      <c r="K2389" s="875"/>
    </row>
    <row r="2390" spans="1:11" ht="22.5" customHeight="1">
      <c r="A2390" s="890" t="s">
        <v>8038</v>
      </c>
      <c r="B2390" s="891" t="s">
        <v>7829</v>
      </c>
      <c r="C2390" s="892" t="s">
        <v>7499</v>
      </c>
      <c r="D2390" s="893">
        <v>1745833.91</v>
      </c>
      <c r="E2390" s="893">
        <v>1745833.91</v>
      </c>
      <c r="F2390" s="893">
        <v>512233.49</v>
      </c>
      <c r="G2390" s="893">
        <v>512233.49</v>
      </c>
      <c r="H2390" s="894">
        <f t="shared" si="37"/>
        <v>29.340333411212065</v>
      </c>
      <c r="I2390" s="892" t="s">
        <v>7496</v>
      </c>
      <c r="J2390" s="894">
        <v>30</v>
      </c>
      <c r="K2390" s="875"/>
    </row>
    <row r="2391" spans="1:11" ht="11.25" customHeight="1">
      <c r="A2391" s="890" t="s">
        <v>10039</v>
      </c>
      <c r="B2391" s="891" t="s">
        <v>7615</v>
      </c>
      <c r="C2391" s="892" t="s">
        <v>7499</v>
      </c>
      <c r="D2391" s="893">
        <v>389622</v>
      </c>
      <c r="E2391" s="893">
        <v>389622</v>
      </c>
      <c r="F2391" s="893">
        <v>389622</v>
      </c>
      <c r="G2391" s="893">
        <v>389622</v>
      </c>
      <c r="H2391" s="894">
        <f t="shared" si="37"/>
        <v>100</v>
      </c>
      <c r="I2391" s="892" t="s">
        <v>7496</v>
      </c>
      <c r="J2391" s="894">
        <v>100</v>
      </c>
      <c r="K2391" s="875"/>
    </row>
    <row r="2392" spans="1:11" ht="22.5" customHeight="1">
      <c r="A2392" s="890" t="s">
        <v>8196</v>
      </c>
      <c r="B2392" s="891" t="s">
        <v>7586</v>
      </c>
      <c r="C2392" s="892" t="s">
        <v>7499</v>
      </c>
      <c r="D2392" s="893">
        <v>200000</v>
      </c>
      <c r="E2392" s="893">
        <v>200000</v>
      </c>
      <c r="F2392" s="893">
        <v>0</v>
      </c>
      <c r="G2392" s="893">
        <v>0</v>
      </c>
      <c r="H2392" s="894">
        <f t="shared" si="37"/>
        <v>0</v>
      </c>
      <c r="I2392" s="892" t="s">
        <v>7496</v>
      </c>
      <c r="J2392" s="894">
        <v>0</v>
      </c>
      <c r="K2392" s="875"/>
    </row>
    <row r="2393" spans="1:11" ht="22.5" customHeight="1">
      <c r="A2393" s="890" t="s">
        <v>8324</v>
      </c>
      <c r="B2393" s="891" t="s">
        <v>7586</v>
      </c>
      <c r="C2393" s="892" t="s">
        <v>7499</v>
      </c>
      <c r="D2393" s="893">
        <v>400000</v>
      </c>
      <c r="E2393" s="893">
        <v>400000</v>
      </c>
      <c r="F2393" s="893">
        <v>0</v>
      </c>
      <c r="G2393" s="893">
        <v>0</v>
      </c>
      <c r="H2393" s="894">
        <f t="shared" si="37"/>
        <v>0</v>
      </c>
      <c r="I2393" s="892" t="s">
        <v>7496</v>
      </c>
      <c r="J2393" s="894">
        <v>0</v>
      </c>
      <c r="K2393" s="875"/>
    </row>
    <row r="2394" spans="1:11" ht="22.5" customHeight="1">
      <c r="A2394" s="890" t="s">
        <v>9995</v>
      </c>
      <c r="B2394" s="891" t="s">
        <v>7586</v>
      </c>
      <c r="C2394" s="892" t="s">
        <v>7499</v>
      </c>
      <c r="D2394" s="893">
        <v>400000</v>
      </c>
      <c r="E2394" s="893">
        <v>400000</v>
      </c>
      <c r="F2394" s="893">
        <v>0</v>
      </c>
      <c r="G2394" s="893">
        <v>0</v>
      </c>
      <c r="H2394" s="894">
        <f t="shared" si="37"/>
        <v>0</v>
      </c>
      <c r="I2394" s="892" t="s">
        <v>7496</v>
      </c>
      <c r="J2394" s="894">
        <v>0</v>
      </c>
      <c r="K2394" s="875"/>
    </row>
    <row r="2395" spans="1:11" ht="11.25" customHeight="1">
      <c r="A2395" s="890" t="s">
        <v>8038</v>
      </c>
      <c r="B2395" s="891" t="s">
        <v>7615</v>
      </c>
      <c r="C2395" s="892" t="s">
        <v>7499</v>
      </c>
      <c r="D2395" s="893">
        <v>4000000</v>
      </c>
      <c r="E2395" s="893">
        <v>4000000</v>
      </c>
      <c r="F2395" s="893">
        <v>3426206.9</v>
      </c>
      <c r="G2395" s="893">
        <v>3426206.9</v>
      </c>
      <c r="H2395" s="894">
        <f t="shared" si="37"/>
        <v>85.655172499999992</v>
      </c>
      <c r="I2395" s="892" t="s">
        <v>7496</v>
      </c>
      <c r="J2395" s="894">
        <v>100</v>
      </c>
      <c r="K2395" s="875"/>
    </row>
    <row r="2396" spans="1:11" ht="22.5" customHeight="1">
      <c r="A2396" s="890" t="s">
        <v>10040</v>
      </c>
      <c r="B2396" s="891" t="s">
        <v>7586</v>
      </c>
      <c r="C2396" s="892" t="s">
        <v>7499</v>
      </c>
      <c r="D2396" s="893">
        <v>250000</v>
      </c>
      <c r="E2396" s="893">
        <v>250000</v>
      </c>
      <c r="F2396" s="893">
        <v>0</v>
      </c>
      <c r="G2396" s="893">
        <v>0</v>
      </c>
      <c r="H2396" s="894">
        <f t="shared" si="37"/>
        <v>0</v>
      </c>
      <c r="I2396" s="892" t="s">
        <v>7489</v>
      </c>
      <c r="J2396" s="894">
        <v>0</v>
      </c>
      <c r="K2396" s="875"/>
    </row>
    <row r="2397" spans="1:11" ht="22.5" customHeight="1">
      <c r="A2397" s="890" t="s">
        <v>10041</v>
      </c>
      <c r="B2397" s="891" t="s">
        <v>7585</v>
      </c>
      <c r="C2397" s="892" t="s">
        <v>7499</v>
      </c>
      <c r="D2397" s="893">
        <v>937741.08</v>
      </c>
      <c r="E2397" s="893">
        <v>937741.08</v>
      </c>
      <c r="F2397" s="893">
        <v>937741.08</v>
      </c>
      <c r="G2397" s="893">
        <v>937741.08</v>
      </c>
      <c r="H2397" s="894">
        <f t="shared" si="37"/>
        <v>100</v>
      </c>
      <c r="I2397" s="892" t="s">
        <v>7496</v>
      </c>
      <c r="J2397" s="894">
        <v>100</v>
      </c>
      <c r="K2397" s="875"/>
    </row>
    <row r="2398" spans="1:11" ht="22.5" customHeight="1">
      <c r="A2398" s="890" t="s">
        <v>10042</v>
      </c>
      <c r="B2398" s="891" t="s">
        <v>7615</v>
      </c>
      <c r="C2398" s="892" t="s">
        <v>7499</v>
      </c>
      <c r="D2398" s="893">
        <v>733200</v>
      </c>
      <c r="E2398" s="893">
        <v>733200</v>
      </c>
      <c r="F2398" s="893">
        <v>733200</v>
      </c>
      <c r="G2398" s="893">
        <v>733200</v>
      </c>
      <c r="H2398" s="894">
        <f t="shared" si="37"/>
        <v>100</v>
      </c>
      <c r="I2398" s="892" t="s">
        <v>7489</v>
      </c>
      <c r="J2398" s="894">
        <v>100</v>
      </c>
      <c r="K2398" s="875"/>
    </row>
    <row r="2399" spans="1:11" ht="22.5" customHeight="1">
      <c r="A2399" s="890" t="s">
        <v>10043</v>
      </c>
      <c r="B2399" s="891" t="s">
        <v>7585</v>
      </c>
      <c r="C2399" s="892" t="s">
        <v>7499</v>
      </c>
      <c r="D2399" s="893">
        <v>884605.36</v>
      </c>
      <c r="E2399" s="893">
        <v>884605.36</v>
      </c>
      <c r="F2399" s="893">
        <v>884605.36</v>
      </c>
      <c r="G2399" s="893">
        <v>884605.36</v>
      </c>
      <c r="H2399" s="894">
        <f t="shared" si="37"/>
        <v>100</v>
      </c>
      <c r="I2399" s="892" t="s">
        <v>7496</v>
      </c>
      <c r="J2399" s="894">
        <v>100</v>
      </c>
      <c r="K2399" s="875"/>
    </row>
    <row r="2400" spans="1:11" ht="22.5" customHeight="1">
      <c r="A2400" s="890" t="s">
        <v>10044</v>
      </c>
      <c r="B2400" s="891" t="s">
        <v>9751</v>
      </c>
      <c r="C2400" s="892" t="s">
        <v>7499</v>
      </c>
      <c r="D2400" s="893">
        <v>200325</v>
      </c>
      <c r="E2400" s="893">
        <v>200325</v>
      </c>
      <c r="F2400" s="893">
        <v>200325</v>
      </c>
      <c r="G2400" s="893">
        <v>200325</v>
      </c>
      <c r="H2400" s="894">
        <f t="shared" si="37"/>
        <v>100</v>
      </c>
      <c r="I2400" s="892" t="s">
        <v>7496</v>
      </c>
      <c r="J2400" s="894">
        <v>100</v>
      </c>
      <c r="K2400" s="875"/>
    </row>
    <row r="2401" spans="1:11" ht="22.5" customHeight="1">
      <c r="A2401" s="890" t="s">
        <v>10045</v>
      </c>
      <c r="B2401" s="891" t="s">
        <v>7615</v>
      </c>
      <c r="C2401" s="892" t="s">
        <v>7499</v>
      </c>
      <c r="D2401" s="893">
        <v>1649700</v>
      </c>
      <c r="E2401" s="893">
        <v>1649700</v>
      </c>
      <c r="F2401" s="893">
        <v>1649700</v>
      </c>
      <c r="G2401" s="893">
        <v>1649700</v>
      </c>
      <c r="H2401" s="894">
        <f t="shared" si="37"/>
        <v>100</v>
      </c>
      <c r="I2401" s="892" t="s">
        <v>7489</v>
      </c>
      <c r="J2401" s="894">
        <v>100</v>
      </c>
      <c r="K2401" s="875"/>
    </row>
    <row r="2402" spans="1:11" ht="22.5" customHeight="1">
      <c r="A2402" s="890" t="s">
        <v>9871</v>
      </c>
      <c r="B2402" s="891" t="s">
        <v>7561</v>
      </c>
      <c r="C2402" s="892" t="s">
        <v>7499</v>
      </c>
      <c r="D2402" s="893">
        <v>209143.42</v>
      </c>
      <c r="E2402" s="893">
        <v>209143.42</v>
      </c>
      <c r="F2402" s="893">
        <v>0</v>
      </c>
      <c r="G2402" s="893">
        <v>0</v>
      </c>
      <c r="H2402" s="894">
        <f t="shared" si="37"/>
        <v>0</v>
      </c>
      <c r="I2402" s="892" t="s">
        <v>7557</v>
      </c>
      <c r="J2402" s="894">
        <v>0</v>
      </c>
      <c r="K2402" s="875"/>
    </row>
    <row r="2403" spans="1:11" ht="22.5" customHeight="1">
      <c r="A2403" s="890" t="s">
        <v>7525</v>
      </c>
      <c r="B2403" s="891" t="s">
        <v>7586</v>
      </c>
      <c r="C2403" s="892" t="s">
        <v>7499</v>
      </c>
      <c r="D2403" s="893">
        <v>29206</v>
      </c>
      <c r="E2403" s="893">
        <v>85820</v>
      </c>
      <c r="F2403" s="893">
        <v>85820</v>
      </c>
      <c r="G2403" s="893">
        <v>85820</v>
      </c>
      <c r="H2403" s="894">
        <f t="shared" si="37"/>
        <v>100</v>
      </c>
      <c r="I2403" s="892" t="s">
        <v>7527</v>
      </c>
      <c r="J2403" s="894">
        <v>100</v>
      </c>
      <c r="K2403" s="875"/>
    </row>
    <row r="2404" spans="1:11" ht="22.5" customHeight="1">
      <c r="A2404" s="890" t="s">
        <v>7525</v>
      </c>
      <c r="B2404" s="891" t="s">
        <v>7561</v>
      </c>
      <c r="C2404" s="892" t="s">
        <v>7499</v>
      </c>
      <c r="D2404" s="893">
        <v>313715.13</v>
      </c>
      <c r="E2404" s="893">
        <v>313715.13</v>
      </c>
      <c r="F2404" s="893">
        <v>0</v>
      </c>
      <c r="G2404" s="893">
        <v>0</v>
      </c>
      <c r="H2404" s="894">
        <f t="shared" si="37"/>
        <v>0</v>
      </c>
      <c r="I2404" s="892" t="s">
        <v>7557</v>
      </c>
      <c r="J2404" s="894">
        <v>21</v>
      </c>
      <c r="K2404" s="875"/>
    </row>
    <row r="2405" spans="1:11" ht="22.5" customHeight="1">
      <c r="A2405" s="890" t="s">
        <v>10046</v>
      </c>
      <c r="B2405" s="891" t="s">
        <v>7615</v>
      </c>
      <c r="C2405" s="892" t="s">
        <v>7499</v>
      </c>
      <c r="D2405" s="893">
        <v>1496274</v>
      </c>
      <c r="E2405" s="893">
        <v>1496274</v>
      </c>
      <c r="F2405" s="893">
        <v>1496274</v>
      </c>
      <c r="G2405" s="893">
        <v>1496274</v>
      </c>
      <c r="H2405" s="894">
        <f t="shared" si="37"/>
        <v>100</v>
      </c>
      <c r="I2405" s="892" t="s">
        <v>7489</v>
      </c>
      <c r="J2405" s="894">
        <v>100</v>
      </c>
      <c r="K2405" s="875"/>
    </row>
    <row r="2406" spans="1:11" ht="22.5" customHeight="1">
      <c r="A2406" s="890" t="s">
        <v>10047</v>
      </c>
      <c r="B2406" s="891" t="s">
        <v>7561</v>
      </c>
      <c r="C2406" s="892" t="s">
        <v>7499</v>
      </c>
      <c r="D2406" s="893">
        <v>980000</v>
      </c>
      <c r="E2406" s="893">
        <v>980000</v>
      </c>
      <c r="F2406" s="893">
        <v>980000</v>
      </c>
      <c r="G2406" s="893">
        <v>980000</v>
      </c>
      <c r="H2406" s="894">
        <f t="shared" si="37"/>
        <v>100</v>
      </c>
      <c r="I2406" s="892" t="s">
        <v>7557</v>
      </c>
      <c r="J2406" s="894">
        <v>100</v>
      </c>
      <c r="K2406" s="875"/>
    </row>
    <row r="2407" spans="1:11" ht="11.25" customHeight="1">
      <c r="A2407" s="890" t="s">
        <v>10048</v>
      </c>
      <c r="B2407" s="891" t="s">
        <v>7615</v>
      </c>
      <c r="C2407" s="892" t="s">
        <v>7499</v>
      </c>
      <c r="D2407" s="893">
        <v>66000</v>
      </c>
      <c r="E2407" s="893">
        <v>66000</v>
      </c>
      <c r="F2407" s="893">
        <v>66000</v>
      </c>
      <c r="G2407" s="893">
        <v>66000</v>
      </c>
      <c r="H2407" s="894">
        <f t="shared" si="37"/>
        <v>100</v>
      </c>
      <c r="I2407" s="892" t="s">
        <v>7496</v>
      </c>
      <c r="J2407" s="894">
        <v>100</v>
      </c>
      <c r="K2407" s="875"/>
    </row>
    <row r="2408" spans="1:11" ht="22.5" customHeight="1">
      <c r="A2408" s="890" t="s">
        <v>10049</v>
      </c>
      <c r="B2408" s="891" t="s">
        <v>7586</v>
      </c>
      <c r="C2408" s="892" t="s">
        <v>7499</v>
      </c>
      <c r="D2408" s="893">
        <v>300000</v>
      </c>
      <c r="E2408" s="893">
        <v>300000</v>
      </c>
      <c r="F2408" s="893">
        <v>0</v>
      </c>
      <c r="G2408" s="893">
        <v>0</v>
      </c>
      <c r="H2408" s="894">
        <f t="shared" si="37"/>
        <v>0</v>
      </c>
      <c r="I2408" s="892" t="s">
        <v>7517</v>
      </c>
      <c r="J2408" s="894">
        <v>0</v>
      </c>
      <c r="K2408" s="875"/>
    </row>
    <row r="2409" spans="1:11" ht="22.5" customHeight="1">
      <c r="A2409" s="890" t="s">
        <v>10050</v>
      </c>
      <c r="B2409" s="891" t="s">
        <v>7586</v>
      </c>
      <c r="C2409" s="892" t="s">
        <v>7499</v>
      </c>
      <c r="D2409" s="893">
        <v>100000</v>
      </c>
      <c r="E2409" s="893">
        <v>100000</v>
      </c>
      <c r="F2409" s="893">
        <v>0</v>
      </c>
      <c r="G2409" s="893">
        <v>0</v>
      </c>
      <c r="H2409" s="894">
        <f t="shared" si="37"/>
        <v>0</v>
      </c>
      <c r="I2409" s="892" t="s">
        <v>7551</v>
      </c>
      <c r="J2409" s="894">
        <v>0</v>
      </c>
      <c r="K2409" s="875"/>
    </row>
    <row r="2410" spans="1:11" ht="11.25" customHeight="1">
      <c r="A2410" s="890" t="s">
        <v>10051</v>
      </c>
      <c r="B2410" s="891" t="s">
        <v>7615</v>
      </c>
      <c r="C2410" s="892" t="s">
        <v>7499</v>
      </c>
      <c r="D2410" s="893">
        <v>237423</v>
      </c>
      <c r="E2410" s="893">
        <v>237423</v>
      </c>
      <c r="F2410" s="893">
        <v>177453.03</v>
      </c>
      <c r="G2410" s="893">
        <v>177453.03</v>
      </c>
      <c r="H2410" s="894">
        <f t="shared" si="37"/>
        <v>74.74129717845365</v>
      </c>
      <c r="I2410" s="892" t="s">
        <v>7496</v>
      </c>
      <c r="J2410" s="894">
        <v>100</v>
      </c>
      <c r="K2410" s="875"/>
    </row>
    <row r="2411" spans="1:11" ht="22.5" customHeight="1">
      <c r="A2411" s="890" t="s">
        <v>10052</v>
      </c>
      <c r="B2411" s="891" t="s">
        <v>7586</v>
      </c>
      <c r="C2411" s="892" t="s">
        <v>7499</v>
      </c>
      <c r="D2411" s="893">
        <v>250000</v>
      </c>
      <c r="E2411" s="893">
        <v>250000</v>
      </c>
      <c r="F2411" s="893">
        <v>0</v>
      </c>
      <c r="G2411" s="893">
        <v>0</v>
      </c>
      <c r="H2411" s="894">
        <f t="shared" si="37"/>
        <v>0</v>
      </c>
      <c r="I2411" s="892" t="s">
        <v>7541</v>
      </c>
      <c r="J2411" s="894">
        <v>0</v>
      </c>
      <c r="K2411" s="875"/>
    </row>
    <row r="2412" spans="1:11" ht="22.5" customHeight="1">
      <c r="A2412" s="890" t="s">
        <v>10053</v>
      </c>
      <c r="B2412" s="891" t="s">
        <v>7620</v>
      </c>
      <c r="C2412" s="892" t="s">
        <v>7499</v>
      </c>
      <c r="D2412" s="893">
        <v>2475000</v>
      </c>
      <c r="E2412" s="893">
        <v>2475000</v>
      </c>
      <c r="F2412" s="893">
        <v>1607227.57</v>
      </c>
      <c r="G2412" s="893">
        <v>1607227.57</v>
      </c>
      <c r="H2412" s="894">
        <f t="shared" si="37"/>
        <v>64.938487676767679</v>
      </c>
      <c r="I2412" s="892" t="s">
        <v>7557</v>
      </c>
      <c r="J2412" s="894">
        <v>64.94</v>
      </c>
      <c r="K2412" s="875"/>
    </row>
    <row r="2413" spans="1:11" ht="22.5" customHeight="1">
      <c r="A2413" s="890" t="s">
        <v>10054</v>
      </c>
      <c r="B2413" s="891" t="s">
        <v>9016</v>
      </c>
      <c r="C2413" s="892" t="s">
        <v>7499</v>
      </c>
      <c r="D2413" s="893">
        <v>607021.77</v>
      </c>
      <c r="E2413" s="893">
        <v>607021.77</v>
      </c>
      <c r="F2413" s="893">
        <v>607021.77</v>
      </c>
      <c r="G2413" s="893">
        <v>607021.77</v>
      </c>
      <c r="H2413" s="894">
        <f t="shared" si="37"/>
        <v>100</v>
      </c>
      <c r="I2413" s="892" t="s">
        <v>7496</v>
      </c>
      <c r="J2413" s="894">
        <v>100</v>
      </c>
      <c r="K2413" s="875"/>
    </row>
    <row r="2414" spans="1:11" ht="11.25" customHeight="1">
      <c r="A2414" s="890" t="s">
        <v>8144</v>
      </c>
      <c r="B2414" s="891" t="s">
        <v>7615</v>
      </c>
      <c r="C2414" s="892" t="s">
        <v>7499</v>
      </c>
      <c r="D2414" s="893">
        <v>66624</v>
      </c>
      <c r="E2414" s="893">
        <v>66624</v>
      </c>
      <c r="F2414" s="893">
        <v>49795.7</v>
      </c>
      <c r="G2414" s="893">
        <v>49795.7</v>
      </c>
      <c r="H2414" s="894">
        <f t="shared" si="37"/>
        <v>74.741384486071084</v>
      </c>
      <c r="I2414" s="892" t="s">
        <v>7496</v>
      </c>
      <c r="J2414" s="894">
        <v>100</v>
      </c>
      <c r="K2414" s="875"/>
    </row>
    <row r="2415" spans="1:11" ht="22.5" customHeight="1">
      <c r="A2415" s="890" t="s">
        <v>10055</v>
      </c>
      <c r="B2415" s="891" t="s">
        <v>10056</v>
      </c>
      <c r="C2415" s="892" t="s">
        <v>7499</v>
      </c>
      <c r="D2415" s="893">
        <v>2574018.4</v>
      </c>
      <c r="E2415" s="893">
        <v>2574018.4</v>
      </c>
      <c r="F2415" s="893">
        <v>1512195.94</v>
      </c>
      <c r="G2415" s="893">
        <v>1512195.94</v>
      </c>
      <c r="H2415" s="894">
        <f t="shared" si="37"/>
        <v>58.748451060023498</v>
      </c>
      <c r="I2415" s="892" t="s">
        <v>7489</v>
      </c>
      <c r="J2415" s="894">
        <v>50</v>
      </c>
      <c r="K2415" s="875"/>
    </row>
    <row r="2416" spans="1:11" ht="22.5" customHeight="1">
      <c r="A2416" s="890" t="s">
        <v>10057</v>
      </c>
      <c r="B2416" s="891" t="s">
        <v>10058</v>
      </c>
      <c r="C2416" s="892" t="s">
        <v>7499</v>
      </c>
      <c r="D2416" s="893">
        <v>534254.89</v>
      </c>
      <c r="E2416" s="893">
        <v>534254.89</v>
      </c>
      <c r="F2416" s="893">
        <v>0</v>
      </c>
      <c r="G2416" s="893">
        <v>0</v>
      </c>
      <c r="H2416" s="894">
        <f t="shared" si="37"/>
        <v>0</v>
      </c>
      <c r="I2416" s="892" t="s">
        <v>7545</v>
      </c>
      <c r="J2416" s="894">
        <v>0</v>
      </c>
      <c r="K2416" s="875"/>
    </row>
    <row r="2417" spans="1:11" ht="22.5" customHeight="1">
      <c r="A2417" s="890" t="s">
        <v>8255</v>
      </c>
      <c r="B2417" s="891" t="s">
        <v>7588</v>
      </c>
      <c r="C2417" s="892" t="s">
        <v>7499</v>
      </c>
      <c r="D2417" s="893">
        <v>1050057.1000000001</v>
      </c>
      <c r="E2417" s="893">
        <v>1050057.1000000001</v>
      </c>
      <c r="F2417" s="893">
        <v>731909.25</v>
      </c>
      <c r="G2417" s="893">
        <v>731909.25</v>
      </c>
      <c r="H2417" s="894">
        <f t="shared" si="37"/>
        <v>69.701852404026397</v>
      </c>
      <c r="I2417" s="892" t="s">
        <v>7496</v>
      </c>
      <c r="J2417" s="894">
        <v>100</v>
      </c>
      <c r="K2417" s="875"/>
    </row>
    <row r="2418" spans="1:11" ht="22.5" customHeight="1">
      <c r="A2418" s="890" t="s">
        <v>10059</v>
      </c>
      <c r="B2418" s="891" t="s">
        <v>10058</v>
      </c>
      <c r="C2418" s="892" t="s">
        <v>7499</v>
      </c>
      <c r="D2418" s="893">
        <v>259220.76</v>
      </c>
      <c r="E2418" s="893">
        <v>259220.76</v>
      </c>
      <c r="F2418" s="893">
        <v>0</v>
      </c>
      <c r="G2418" s="893">
        <v>0</v>
      </c>
      <c r="H2418" s="894">
        <f t="shared" si="37"/>
        <v>0</v>
      </c>
      <c r="I2418" s="892" t="s">
        <v>7557</v>
      </c>
      <c r="J2418" s="894">
        <v>0</v>
      </c>
      <c r="K2418" s="875"/>
    </row>
    <row r="2419" spans="1:11" ht="11.25" customHeight="1">
      <c r="A2419" s="890" t="s">
        <v>10060</v>
      </c>
      <c r="B2419" s="891" t="s">
        <v>7615</v>
      </c>
      <c r="C2419" s="892" t="s">
        <v>7499</v>
      </c>
      <c r="D2419" s="893">
        <v>70429</v>
      </c>
      <c r="E2419" s="893">
        <v>70429</v>
      </c>
      <c r="F2419" s="893">
        <v>52639.61</v>
      </c>
      <c r="G2419" s="893">
        <v>52639.61</v>
      </c>
      <c r="H2419" s="894">
        <f t="shared" si="37"/>
        <v>74.741384940862432</v>
      </c>
      <c r="I2419" s="892" t="s">
        <v>7496</v>
      </c>
      <c r="J2419" s="894">
        <v>100</v>
      </c>
      <c r="K2419" s="875"/>
    </row>
    <row r="2420" spans="1:11" ht="22.5" customHeight="1">
      <c r="A2420" s="890" t="s">
        <v>10061</v>
      </c>
      <c r="B2420" s="891" t="s">
        <v>10058</v>
      </c>
      <c r="C2420" s="892" t="s">
        <v>7499</v>
      </c>
      <c r="D2420" s="893">
        <v>294364.02</v>
      </c>
      <c r="E2420" s="893">
        <v>294364.02</v>
      </c>
      <c r="F2420" s="893">
        <v>0</v>
      </c>
      <c r="G2420" s="893">
        <v>0</v>
      </c>
      <c r="H2420" s="894">
        <f t="shared" si="37"/>
        <v>0</v>
      </c>
      <c r="I2420" s="892" t="s">
        <v>7557</v>
      </c>
      <c r="J2420" s="894">
        <v>0</v>
      </c>
      <c r="K2420" s="875"/>
    </row>
    <row r="2421" spans="1:11" ht="22.5" customHeight="1">
      <c r="A2421" s="890" t="s">
        <v>10062</v>
      </c>
      <c r="B2421" s="891" t="s">
        <v>10058</v>
      </c>
      <c r="C2421" s="892" t="s">
        <v>7499</v>
      </c>
      <c r="D2421" s="893">
        <v>315000</v>
      </c>
      <c r="E2421" s="893">
        <v>315000</v>
      </c>
      <c r="F2421" s="893">
        <v>0</v>
      </c>
      <c r="G2421" s="893">
        <v>0</v>
      </c>
      <c r="H2421" s="894">
        <f t="shared" si="37"/>
        <v>0</v>
      </c>
      <c r="I2421" s="892" t="s">
        <v>7557</v>
      </c>
      <c r="J2421" s="894">
        <v>0</v>
      </c>
      <c r="K2421" s="875"/>
    </row>
    <row r="2422" spans="1:11" ht="22.5" customHeight="1">
      <c r="A2422" s="890" t="s">
        <v>10063</v>
      </c>
      <c r="B2422" s="891" t="s">
        <v>7588</v>
      </c>
      <c r="C2422" s="892" t="s">
        <v>7499</v>
      </c>
      <c r="D2422" s="893">
        <v>745106.47</v>
      </c>
      <c r="E2422" s="893">
        <v>745106.47</v>
      </c>
      <c r="F2422" s="893">
        <v>455096.48</v>
      </c>
      <c r="G2422" s="893">
        <v>455096.48</v>
      </c>
      <c r="H2422" s="894">
        <f t="shared" si="37"/>
        <v>61.078047007161274</v>
      </c>
      <c r="I2422" s="892" t="s">
        <v>7545</v>
      </c>
      <c r="J2422" s="894">
        <v>100</v>
      </c>
      <c r="K2422" s="875"/>
    </row>
    <row r="2423" spans="1:11" ht="22.5" customHeight="1">
      <c r="A2423" s="890" t="s">
        <v>10064</v>
      </c>
      <c r="B2423" s="891" t="s">
        <v>7597</v>
      </c>
      <c r="C2423" s="892" t="s">
        <v>7499</v>
      </c>
      <c r="D2423" s="893">
        <v>412546.31</v>
      </c>
      <c r="E2423" s="893">
        <v>412546.31</v>
      </c>
      <c r="F2423" s="893">
        <v>412546.31</v>
      </c>
      <c r="G2423" s="893">
        <v>412546.31</v>
      </c>
      <c r="H2423" s="894">
        <f t="shared" si="37"/>
        <v>100</v>
      </c>
      <c r="I2423" s="892" t="s">
        <v>7549</v>
      </c>
      <c r="J2423" s="894">
        <v>100</v>
      </c>
      <c r="K2423" s="875"/>
    </row>
    <row r="2424" spans="1:11" ht="22.5" customHeight="1">
      <c r="A2424" s="890" t="s">
        <v>10065</v>
      </c>
      <c r="B2424" s="891" t="s">
        <v>10066</v>
      </c>
      <c r="C2424" s="892" t="s">
        <v>7499</v>
      </c>
      <c r="D2424" s="893">
        <v>683677.78</v>
      </c>
      <c r="E2424" s="893">
        <v>683677.78</v>
      </c>
      <c r="F2424" s="893">
        <v>0</v>
      </c>
      <c r="G2424" s="893">
        <v>0</v>
      </c>
      <c r="H2424" s="894">
        <f t="shared" si="37"/>
        <v>0</v>
      </c>
      <c r="I2424" s="892" t="s">
        <v>7496</v>
      </c>
      <c r="J2424" s="894">
        <v>0</v>
      </c>
      <c r="K2424" s="875"/>
    </row>
    <row r="2425" spans="1:11" ht="22.5" customHeight="1">
      <c r="A2425" s="890" t="s">
        <v>10067</v>
      </c>
      <c r="B2425" s="891" t="s">
        <v>10068</v>
      </c>
      <c r="C2425" s="892" t="s">
        <v>7499</v>
      </c>
      <c r="D2425" s="893">
        <v>448652</v>
      </c>
      <c r="E2425" s="893">
        <v>448652</v>
      </c>
      <c r="F2425" s="893">
        <v>0</v>
      </c>
      <c r="G2425" s="893">
        <v>0</v>
      </c>
      <c r="H2425" s="894">
        <f t="shared" si="37"/>
        <v>0</v>
      </c>
      <c r="I2425" s="892" t="s">
        <v>7517</v>
      </c>
      <c r="J2425" s="894">
        <v>0</v>
      </c>
      <c r="K2425" s="875"/>
    </row>
    <row r="2426" spans="1:11" ht="22.5" customHeight="1">
      <c r="A2426" s="890" t="s">
        <v>10069</v>
      </c>
      <c r="B2426" s="891" t="s">
        <v>7588</v>
      </c>
      <c r="C2426" s="892" t="s">
        <v>7499</v>
      </c>
      <c r="D2426" s="893">
        <v>205337.52</v>
      </c>
      <c r="E2426" s="893">
        <v>205337.52</v>
      </c>
      <c r="F2426" s="893">
        <v>204452.44</v>
      </c>
      <c r="G2426" s="893">
        <v>204452.44</v>
      </c>
      <c r="H2426" s="894">
        <f t="shared" si="37"/>
        <v>99.568963334124234</v>
      </c>
      <c r="I2426" s="892" t="s">
        <v>7545</v>
      </c>
      <c r="J2426" s="894">
        <v>100</v>
      </c>
      <c r="K2426" s="875"/>
    </row>
    <row r="2427" spans="1:11" ht="22.5" customHeight="1">
      <c r="A2427" s="890" t="s">
        <v>10070</v>
      </c>
      <c r="B2427" s="891" t="s">
        <v>8442</v>
      </c>
      <c r="C2427" s="892" t="s">
        <v>7499</v>
      </c>
      <c r="D2427" s="893">
        <v>111500000</v>
      </c>
      <c r="E2427" s="893">
        <v>111500000</v>
      </c>
      <c r="F2427" s="893">
        <v>18200</v>
      </c>
      <c r="G2427" s="893">
        <v>18200</v>
      </c>
      <c r="H2427" s="894">
        <f t="shared" si="37"/>
        <v>1.632286995515695E-2</v>
      </c>
      <c r="I2427" s="892" t="s">
        <v>7489</v>
      </c>
      <c r="J2427" s="894">
        <v>5</v>
      </c>
      <c r="K2427" s="875"/>
    </row>
    <row r="2428" spans="1:11" ht="22.5" customHeight="1">
      <c r="A2428" s="890" t="s">
        <v>10071</v>
      </c>
      <c r="B2428" s="891" t="s">
        <v>7559</v>
      </c>
      <c r="C2428" s="892" t="s">
        <v>7499</v>
      </c>
      <c r="D2428" s="893">
        <v>311382</v>
      </c>
      <c r="E2428" s="893">
        <v>311382</v>
      </c>
      <c r="F2428" s="893">
        <v>311382</v>
      </c>
      <c r="G2428" s="893">
        <v>311382</v>
      </c>
      <c r="H2428" s="894">
        <f t="shared" si="37"/>
        <v>100</v>
      </c>
      <c r="I2428" s="892" t="s">
        <v>7551</v>
      </c>
      <c r="J2428" s="894">
        <v>100</v>
      </c>
      <c r="K2428" s="875"/>
    </row>
    <row r="2429" spans="1:11" ht="56.25" customHeight="1">
      <c r="A2429" s="890" t="s">
        <v>10072</v>
      </c>
      <c r="B2429" s="891" t="s">
        <v>7579</v>
      </c>
      <c r="C2429" s="892" t="s">
        <v>7499</v>
      </c>
      <c r="D2429" s="893">
        <v>2217521.56</v>
      </c>
      <c r="E2429" s="893">
        <v>2217521.56</v>
      </c>
      <c r="F2429" s="893">
        <v>2217521.56</v>
      </c>
      <c r="G2429" s="893">
        <v>2217521.56</v>
      </c>
      <c r="H2429" s="894">
        <f t="shared" si="37"/>
        <v>100</v>
      </c>
      <c r="I2429" s="892" t="s">
        <v>7517</v>
      </c>
      <c r="J2429" s="894">
        <v>100</v>
      </c>
      <c r="K2429" s="875"/>
    </row>
    <row r="2430" spans="1:11" ht="22.5" customHeight="1">
      <c r="A2430" s="890" t="s">
        <v>7486</v>
      </c>
      <c r="B2430" s="891" t="s">
        <v>7588</v>
      </c>
      <c r="C2430" s="892" t="s">
        <v>7499</v>
      </c>
      <c r="D2430" s="893">
        <v>770977.79</v>
      </c>
      <c r="E2430" s="893">
        <v>770977.79</v>
      </c>
      <c r="F2430" s="893">
        <v>767654.61</v>
      </c>
      <c r="G2430" s="893">
        <v>767654.61</v>
      </c>
      <c r="H2430" s="894">
        <f t="shared" si="37"/>
        <v>99.568965534013614</v>
      </c>
      <c r="I2430" s="892" t="s">
        <v>7489</v>
      </c>
      <c r="J2430" s="894">
        <v>100</v>
      </c>
      <c r="K2430" s="875"/>
    </row>
    <row r="2431" spans="1:11" ht="22.5" customHeight="1">
      <c r="A2431" s="890" t="s">
        <v>10073</v>
      </c>
      <c r="B2431" s="891" t="s">
        <v>7588</v>
      </c>
      <c r="C2431" s="892" t="s">
        <v>7499</v>
      </c>
      <c r="D2431" s="893">
        <v>266157.90999999997</v>
      </c>
      <c r="E2431" s="893">
        <v>266157.90999999997</v>
      </c>
      <c r="F2431" s="893">
        <v>265010.68</v>
      </c>
      <c r="G2431" s="893">
        <v>265010.68</v>
      </c>
      <c r="H2431" s="894">
        <f t="shared" si="37"/>
        <v>99.568966407949333</v>
      </c>
      <c r="I2431" s="892" t="s">
        <v>7496</v>
      </c>
      <c r="J2431" s="894">
        <v>100</v>
      </c>
      <c r="K2431" s="875"/>
    </row>
    <row r="2432" spans="1:11" ht="33.75" customHeight="1">
      <c r="A2432" s="890" t="s">
        <v>10074</v>
      </c>
      <c r="B2432" s="891" t="s">
        <v>7894</v>
      </c>
      <c r="C2432" s="892" t="s">
        <v>7499</v>
      </c>
      <c r="D2432" s="893">
        <v>2014291.5</v>
      </c>
      <c r="E2432" s="893">
        <v>2014291.25</v>
      </c>
      <c r="F2432" s="893">
        <v>2014291.25</v>
      </c>
      <c r="G2432" s="893">
        <v>2014291.25</v>
      </c>
      <c r="H2432" s="894">
        <f t="shared" si="37"/>
        <v>100</v>
      </c>
      <c r="I2432" s="892" t="s">
        <v>7551</v>
      </c>
      <c r="J2432" s="894">
        <v>100</v>
      </c>
      <c r="K2432" s="875"/>
    </row>
    <row r="2433" spans="1:11" ht="33.75" customHeight="1">
      <c r="A2433" s="890" t="s">
        <v>10075</v>
      </c>
      <c r="B2433" s="891" t="s">
        <v>7604</v>
      </c>
      <c r="C2433" s="892" t="s">
        <v>7499</v>
      </c>
      <c r="D2433" s="893">
        <v>344520</v>
      </c>
      <c r="E2433" s="893">
        <v>344520</v>
      </c>
      <c r="F2433" s="893">
        <v>111402.9</v>
      </c>
      <c r="G2433" s="893">
        <v>111402.9</v>
      </c>
      <c r="H2433" s="894">
        <f t="shared" si="37"/>
        <v>32.335684430512011</v>
      </c>
      <c r="I2433" s="892" t="s">
        <v>7489</v>
      </c>
      <c r="J2433" s="894">
        <v>63.49</v>
      </c>
      <c r="K2433" s="875"/>
    </row>
    <row r="2434" spans="1:11" ht="22.5" customHeight="1">
      <c r="A2434" s="890" t="s">
        <v>10076</v>
      </c>
      <c r="B2434" s="891" t="s">
        <v>7588</v>
      </c>
      <c r="C2434" s="892" t="s">
        <v>7499</v>
      </c>
      <c r="D2434" s="893">
        <v>314932.01</v>
      </c>
      <c r="E2434" s="893">
        <v>314932.01</v>
      </c>
      <c r="F2434" s="893">
        <v>313574.53999999998</v>
      </c>
      <c r="G2434" s="893">
        <v>313574.53999999998</v>
      </c>
      <c r="H2434" s="894">
        <f t="shared" si="37"/>
        <v>99.568964107522746</v>
      </c>
      <c r="I2434" s="892" t="s">
        <v>7496</v>
      </c>
      <c r="J2434" s="894">
        <v>100</v>
      </c>
      <c r="K2434" s="875"/>
    </row>
    <row r="2435" spans="1:11" ht="22.5" customHeight="1">
      <c r="A2435" s="890" t="s">
        <v>10077</v>
      </c>
      <c r="B2435" s="891" t="s">
        <v>7894</v>
      </c>
      <c r="C2435" s="892" t="s">
        <v>7499</v>
      </c>
      <c r="D2435" s="893">
        <v>1600134</v>
      </c>
      <c r="E2435" s="893">
        <v>1600134</v>
      </c>
      <c r="F2435" s="893">
        <v>1600134</v>
      </c>
      <c r="G2435" s="893">
        <v>1600134</v>
      </c>
      <c r="H2435" s="894">
        <f t="shared" si="37"/>
        <v>100</v>
      </c>
      <c r="I2435" s="892" t="s">
        <v>7496</v>
      </c>
      <c r="J2435" s="894">
        <v>100</v>
      </c>
      <c r="K2435" s="875"/>
    </row>
    <row r="2436" spans="1:11" ht="22.5" customHeight="1">
      <c r="A2436" s="890" t="s">
        <v>10078</v>
      </c>
      <c r="B2436" s="891" t="s">
        <v>7588</v>
      </c>
      <c r="C2436" s="892" t="s">
        <v>7499</v>
      </c>
      <c r="D2436" s="893">
        <v>336249.9</v>
      </c>
      <c r="E2436" s="893">
        <v>336249.9</v>
      </c>
      <c r="F2436" s="893">
        <v>150346.92000000001</v>
      </c>
      <c r="G2436" s="893">
        <v>150346.92000000001</v>
      </c>
      <c r="H2436" s="894">
        <f t="shared" ref="H2436:H2499" si="38">IF(ISERROR(F2436/E2436),0,((F2436/E2436)*100))</f>
        <v>44.712851959212479</v>
      </c>
      <c r="I2436" s="892" t="s">
        <v>7489</v>
      </c>
      <c r="J2436" s="894">
        <v>100</v>
      </c>
      <c r="K2436" s="875"/>
    </row>
    <row r="2437" spans="1:11" ht="22.5" customHeight="1">
      <c r="A2437" s="890" t="s">
        <v>10079</v>
      </c>
      <c r="B2437" s="891" t="s">
        <v>7588</v>
      </c>
      <c r="C2437" s="892" t="s">
        <v>7499</v>
      </c>
      <c r="D2437" s="893">
        <v>337554.4</v>
      </c>
      <c r="E2437" s="893">
        <v>337554.4</v>
      </c>
      <c r="F2437" s="893">
        <v>202544.56</v>
      </c>
      <c r="G2437" s="893">
        <v>202544.56</v>
      </c>
      <c r="H2437" s="894">
        <f t="shared" si="38"/>
        <v>60.003531282661392</v>
      </c>
      <c r="I2437" s="892" t="s">
        <v>7489</v>
      </c>
      <c r="J2437" s="894">
        <v>100</v>
      </c>
      <c r="K2437" s="875"/>
    </row>
    <row r="2438" spans="1:11" ht="22.5" customHeight="1">
      <c r="A2438" s="890" t="s">
        <v>10080</v>
      </c>
      <c r="B2438" s="891" t="s">
        <v>10081</v>
      </c>
      <c r="C2438" s="892" t="s">
        <v>7499</v>
      </c>
      <c r="D2438" s="893">
        <v>689090.68</v>
      </c>
      <c r="E2438" s="893">
        <v>689090.68</v>
      </c>
      <c r="F2438" s="893">
        <v>644500.73</v>
      </c>
      <c r="G2438" s="893">
        <v>644500.73</v>
      </c>
      <c r="H2438" s="894">
        <f t="shared" si="38"/>
        <v>93.529160777504629</v>
      </c>
      <c r="I2438" s="892" t="s">
        <v>7551</v>
      </c>
      <c r="J2438" s="894">
        <v>93</v>
      </c>
      <c r="K2438" s="875"/>
    </row>
    <row r="2439" spans="1:11" ht="22.5" customHeight="1">
      <c r="A2439" s="890" t="s">
        <v>7525</v>
      </c>
      <c r="B2439" s="891" t="s">
        <v>7526</v>
      </c>
      <c r="C2439" s="892" t="s">
        <v>7499</v>
      </c>
      <c r="D2439" s="893">
        <v>712151.42</v>
      </c>
      <c r="E2439" s="893">
        <v>712151.42</v>
      </c>
      <c r="F2439" s="893">
        <v>712151.42</v>
      </c>
      <c r="G2439" s="893">
        <v>712151.42</v>
      </c>
      <c r="H2439" s="894">
        <f t="shared" si="38"/>
        <v>100</v>
      </c>
      <c r="I2439" s="892" t="s">
        <v>7527</v>
      </c>
      <c r="J2439" s="894">
        <v>100</v>
      </c>
      <c r="K2439" s="875"/>
    </row>
    <row r="2440" spans="1:11" ht="22.5" customHeight="1">
      <c r="A2440" s="890" t="s">
        <v>10082</v>
      </c>
      <c r="B2440" s="891" t="s">
        <v>10081</v>
      </c>
      <c r="C2440" s="892" t="s">
        <v>7499</v>
      </c>
      <c r="D2440" s="893">
        <v>516380.37</v>
      </c>
      <c r="E2440" s="893">
        <v>516380.37</v>
      </c>
      <c r="F2440" s="893">
        <v>514154.59</v>
      </c>
      <c r="G2440" s="893">
        <v>514154.59</v>
      </c>
      <c r="H2440" s="894">
        <f t="shared" si="38"/>
        <v>99.568965024754917</v>
      </c>
      <c r="I2440" s="892" t="s">
        <v>7545</v>
      </c>
      <c r="J2440" s="894">
        <v>90</v>
      </c>
      <c r="K2440" s="875"/>
    </row>
    <row r="2441" spans="1:11" ht="22.5" customHeight="1">
      <c r="A2441" s="890" t="s">
        <v>10083</v>
      </c>
      <c r="B2441" s="891" t="s">
        <v>8019</v>
      </c>
      <c r="C2441" s="892" t="s">
        <v>7499</v>
      </c>
      <c r="D2441" s="893">
        <v>55004</v>
      </c>
      <c r="E2441" s="893">
        <v>55004</v>
      </c>
      <c r="F2441" s="893">
        <v>55004</v>
      </c>
      <c r="G2441" s="893">
        <v>55004</v>
      </c>
      <c r="H2441" s="894">
        <f t="shared" si="38"/>
        <v>100</v>
      </c>
      <c r="I2441" s="892" t="s">
        <v>7496</v>
      </c>
      <c r="J2441" s="894">
        <v>1</v>
      </c>
      <c r="K2441" s="875"/>
    </row>
    <row r="2442" spans="1:11" ht="22.5" customHeight="1">
      <c r="A2442" s="890" t="s">
        <v>10084</v>
      </c>
      <c r="B2442" s="891" t="s">
        <v>7793</v>
      </c>
      <c r="C2442" s="892" t="s">
        <v>7499</v>
      </c>
      <c r="D2442" s="893">
        <v>3000000</v>
      </c>
      <c r="E2442" s="893"/>
      <c r="F2442" s="893"/>
      <c r="G2442" s="893"/>
      <c r="H2442" s="894">
        <f t="shared" si="38"/>
        <v>0</v>
      </c>
      <c r="I2442" s="892" t="s">
        <v>7557</v>
      </c>
      <c r="J2442" s="894"/>
      <c r="K2442" s="875"/>
    </row>
    <row r="2443" spans="1:11" ht="33.75" customHeight="1">
      <c r="A2443" s="890" t="s">
        <v>10085</v>
      </c>
      <c r="B2443" s="891" t="s">
        <v>7526</v>
      </c>
      <c r="C2443" s="892" t="s">
        <v>7499</v>
      </c>
      <c r="D2443" s="893">
        <v>425158</v>
      </c>
      <c r="E2443" s="893">
        <v>425158</v>
      </c>
      <c r="F2443" s="893">
        <v>425158</v>
      </c>
      <c r="G2443" s="893">
        <v>425158</v>
      </c>
      <c r="H2443" s="894">
        <f t="shared" si="38"/>
        <v>100</v>
      </c>
      <c r="I2443" s="892" t="s">
        <v>7489</v>
      </c>
      <c r="J2443" s="894">
        <v>60</v>
      </c>
      <c r="K2443" s="875"/>
    </row>
    <row r="2444" spans="1:11" ht="22.5" customHeight="1">
      <c r="A2444" s="890" t="s">
        <v>10086</v>
      </c>
      <c r="B2444" s="891" t="s">
        <v>8019</v>
      </c>
      <c r="C2444" s="892" t="s">
        <v>7499</v>
      </c>
      <c r="D2444" s="893">
        <v>1843063</v>
      </c>
      <c r="E2444" s="893">
        <v>1843063</v>
      </c>
      <c r="F2444" s="893">
        <v>1281751</v>
      </c>
      <c r="G2444" s="893">
        <v>1281751</v>
      </c>
      <c r="H2444" s="894">
        <f t="shared" si="38"/>
        <v>69.544611334501312</v>
      </c>
      <c r="I2444" s="892" t="s">
        <v>7545</v>
      </c>
      <c r="J2444" s="894">
        <v>0.7</v>
      </c>
      <c r="K2444" s="875"/>
    </row>
    <row r="2445" spans="1:11" ht="22.5" customHeight="1">
      <c r="A2445" s="890" t="s">
        <v>10087</v>
      </c>
      <c r="B2445" s="891" t="s">
        <v>7509</v>
      </c>
      <c r="C2445" s="892" t="s">
        <v>7499</v>
      </c>
      <c r="D2445" s="893">
        <v>19546.5</v>
      </c>
      <c r="E2445" s="893"/>
      <c r="F2445" s="893"/>
      <c r="G2445" s="893"/>
      <c r="H2445" s="894">
        <f t="shared" si="38"/>
        <v>0</v>
      </c>
      <c r="I2445" s="892" t="s">
        <v>7541</v>
      </c>
      <c r="J2445" s="894"/>
      <c r="K2445" s="875"/>
    </row>
    <row r="2446" spans="1:11" ht="22.5" customHeight="1">
      <c r="A2446" s="890" t="s">
        <v>10088</v>
      </c>
      <c r="B2446" s="891" t="s">
        <v>10089</v>
      </c>
      <c r="C2446" s="892" t="s">
        <v>7499</v>
      </c>
      <c r="D2446" s="893">
        <v>250000</v>
      </c>
      <c r="E2446" s="893">
        <v>250000</v>
      </c>
      <c r="F2446" s="893">
        <v>0</v>
      </c>
      <c r="G2446" s="893">
        <v>0</v>
      </c>
      <c r="H2446" s="894">
        <f t="shared" si="38"/>
        <v>0</v>
      </c>
      <c r="I2446" s="892" t="s">
        <v>7557</v>
      </c>
      <c r="J2446" s="894">
        <v>0</v>
      </c>
      <c r="K2446" s="875"/>
    </row>
    <row r="2447" spans="1:11" ht="22.5" customHeight="1">
      <c r="A2447" s="890" t="s">
        <v>10090</v>
      </c>
      <c r="B2447" s="891" t="s">
        <v>10091</v>
      </c>
      <c r="C2447" s="892" t="s">
        <v>7499</v>
      </c>
      <c r="D2447" s="893">
        <v>1800000</v>
      </c>
      <c r="E2447" s="893">
        <v>1800000</v>
      </c>
      <c r="F2447" s="893">
        <v>1800000</v>
      </c>
      <c r="G2447" s="893">
        <v>1800000</v>
      </c>
      <c r="H2447" s="894">
        <f t="shared" si="38"/>
        <v>100</v>
      </c>
      <c r="I2447" s="892" t="s">
        <v>7551</v>
      </c>
      <c r="J2447" s="894">
        <v>1</v>
      </c>
      <c r="K2447" s="875"/>
    </row>
    <row r="2448" spans="1:11" ht="33.75" customHeight="1">
      <c r="A2448" s="890" t="s">
        <v>10092</v>
      </c>
      <c r="B2448" s="891" t="s">
        <v>7487</v>
      </c>
      <c r="C2448" s="892" t="s">
        <v>7499</v>
      </c>
      <c r="D2448" s="893">
        <v>80032278.370000005</v>
      </c>
      <c r="E2448" s="893"/>
      <c r="F2448" s="893"/>
      <c r="G2448" s="893"/>
      <c r="H2448" s="894">
        <f t="shared" si="38"/>
        <v>0</v>
      </c>
      <c r="I2448" s="892" t="s">
        <v>7524</v>
      </c>
      <c r="J2448" s="894"/>
      <c r="K2448" s="875"/>
    </row>
    <row r="2449" spans="1:11" ht="22.5" customHeight="1">
      <c r="A2449" s="890" t="s">
        <v>10093</v>
      </c>
      <c r="B2449" s="891" t="s">
        <v>10089</v>
      </c>
      <c r="C2449" s="892" t="s">
        <v>7499</v>
      </c>
      <c r="D2449" s="893">
        <v>230000</v>
      </c>
      <c r="E2449" s="893">
        <v>230000</v>
      </c>
      <c r="F2449" s="893">
        <v>0</v>
      </c>
      <c r="G2449" s="893">
        <v>0</v>
      </c>
      <c r="H2449" s="894">
        <f t="shared" si="38"/>
        <v>0</v>
      </c>
      <c r="I2449" s="892" t="s">
        <v>7515</v>
      </c>
      <c r="J2449" s="894">
        <v>0</v>
      </c>
      <c r="K2449" s="875"/>
    </row>
    <row r="2450" spans="1:11" ht="11.25" customHeight="1">
      <c r="A2450" s="890" t="s">
        <v>8037</v>
      </c>
      <c r="B2450" s="891" t="s">
        <v>7618</v>
      </c>
      <c r="C2450" s="892" t="s">
        <v>7499</v>
      </c>
      <c r="D2450" s="893">
        <v>192000</v>
      </c>
      <c r="E2450" s="893">
        <v>192000</v>
      </c>
      <c r="F2450" s="893">
        <v>88000</v>
      </c>
      <c r="G2450" s="893">
        <v>88000</v>
      </c>
      <c r="H2450" s="894">
        <f t="shared" si="38"/>
        <v>45.833333333333329</v>
      </c>
      <c r="I2450" s="892" t="s">
        <v>7527</v>
      </c>
      <c r="J2450" s="894">
        <v>0.46</v>
      </c>
      <c r="K2450" s="875"/>
    </row>
    <row r="2451" spans="1:11" ht="22.5" customHeight="1">
      <c r="A2451" s="890" t="s">
        <v>10094</v>
      </c>
      <c r="B2451" s="891" t="s">
        <v>10089</v>
      </c>
      <c r="C2451" s="892" t="s">
        <v>7499</v>
      </c>
      <c r="D2451" s="893">
        <v>130000</v>
      </c>
      <c r="E2451" s="893">
        <v>130000</v>
      </c>
      <c r="F2451" s="893">
        <v>0</v>
      </c>
      <c r="G2451" s="893">
        <v>0</v>
      </c>
      <c r="H2451" s="894">
        <f t="shared" si="38"/>
        <v>0</v>
      </c>
      <c r="I2451" s="892" t="s">
        <v>7496</v>
      </c>
      <c r="J2451" s="894">
        <v>0</v>
      </c>
      <c r="K2451" s="875"/>
    </row>
    <row r="2452" spans="1:11" ht="22.5" customHeight="1">
      <c r="A2452" s="890" t="s">
        <v>10095</v>
      </c>
      <c r="B2452" s="891" t="s">
        <v>10096</v>
      </c>
      <c r="C2452" s="892" t="s">
        <v>7499</v>
      </c>
      <c r="D2452" s="893">
        <v>514320.66</v>
      </c>
      <c r="E2452" s="893">
        <v>514320.66</v>
      </c>
      <c r="F2452" s="893">
        <v>514320.66</v>
      </c>
      <c r="G2452" s="893">
        <v>514320.66</v>
      </c>
      <c r="H2452" s="894">
        <f t="shared" si="38"/>
        <v>100</v>
      </c>
      <c r="I2452" s="892" t="s">
        <v>7517</v>
      </c>
      <c r="J2452" s="894">
        <v>100</v>
      </c>
      <c r="K2452" s="875"/>
    </row>
    <row r="2453" spans="1:11" ht="11.25" customHeight="1">
      <c r="A2453" s="890" t="s">
        <v>8144</v>
      </c>
      <c r="B2453" s="891" t="s">
        <v>7615</v>
      </c>
      <c r="C2453" s="892" t="s">
        <v>7499</v>
      </c>
      <c r="D2453" s="893">
        <v>421006</v>
      </c>
      <c r="E2453" s="893">
        <v>421006</v>
      </c>
      <c r="F2453" s="893">
        <v>314665.69</v>
      </c>
      <c r="G2453" s="893">
        <v>314665.69</v>
      </c>
      <c r="H2453" s="894">
        <f t="shared" si="38"/>
        <v>74.741378982722338</v>
      </c>
      <c r="I2453" s="892" t="s">
        <v>7496</v>
      </c>
      <c r="J2453" s="894">
        <v>0</v>
      </c>
      <c r="K2453" s="875"/>
    </row>
    <row r="2454" spans="1:11" ht="22.5" customHeight="1">
      <c r="A2454" s="890" t="s">
        <v>8673</v>
      </c>
      <c r="B2454" s="891" t="s">
        <v>10089</v>
      </c>
      <c r="C2454" s="892" t="s">
        <v>7499</v>
      </c>
      <c r="D2454" s="893">
        <v>314640</v>
      </c>
      <c r="E2454" s="893">
        <v>314640</v>
      </c>
      <c r="F2454" s="893">
        <v>0</v>
      </c>
      <c r="G2454" s="893">
        <v>0</v>
      </c>
      <c r="H2454" s="894">
        <f t="shared" si="38"/>
        <v>0</v>
      </c>
      <c r="I2454" s="892" t="s">
        <v>7515</v>
      </c>
      <c r="J2454" s="894">
        <v>0</v>
      </c>
      <c r="K2454" s="875"/>
    </row>
    <row r="2455" spans="1:11" ht="11.25" customHeight="1">
      <c r="A2455" s="890" t="s">
        <v>8193</v>
      </c>
      <c r="B2455" s="891" t="s">
        <v>7615</v>
      </c>
      <c r="C2455" s="892" t="s">
        <v>7499</v>
      </c>
      <c r="D2455" s="893">
        <v>320881</v>
      </c>
      <c r="E2455" s="893">
        <v>320881</v>
      </c>
      <c r="F2455" s="893">
        <v>241490.62</v>
      </c>
      <c r="G2455" s="893">
        <v>241490.62</v>
      </c>
      <c r="H2455" s="894">
        <f t="shared" si="38"/>
        <v>75.258622355327986</v>
      </c>
      <c r="I2455" s="892" t="s">
        <v>7496</v>
      </c>
      <c r="J2455" s="894">
        <v>100</v>
      </c>
      <c r="K2455" s="875"/>
    </row>
    <row r="2456" spans="1:11" ht="33.75" customHeight="1">
      <c r="A2456" s="890" t="s">
        <v>10097</v>
      </c>
      <c r="B2456" s="891" t="s">
        <v>7487</v>
      </c>
      <c r="C2456" s="892" t="s">
        <v>7499</v>
      </c>
      <c r="D2456" s="893">
        <v>1656301.94</v>
      </c>
      <c r="E2456" s="893">
        <v>1656301.94</v>
      </c>
      <c r="F2456" s="893">
        <v>1656301.94</v>
      </c>
      <c r="G2456" s="893">
        <v>1656301.94</v>
      </c>
      <c r="H2456" s="894">
        <f t="shared" si="38"/>
        <v>100</v>
      </c>
      <c r="I2456" s="892" t="s">
        <v>7524</v>
      </c>
      <c r="J2456" s="894">
        <v>100</v>
      </c>
      <c r="K2456" s="875"/>
    </row>
    <row r="2457" spans="1:11" ht="22.5" customHeight="1">
      <c r="A2457" s="890" t="s">
        <v>10098</v>
      </c>
      <c r="B2457" s="891" t="s">
        <v>8520</v>
      </c>
      <c r="C2457" s="892" t="s">
        <v>7499</v>
      </c>
      <c r="D2457" s="893">
        <v>707993.2</v>
      </c>
      <c r="E2457" s="893"/>
      <c r="F2457" s="893"/>
      <c r="G2457" s="893"/>
      <c r="H2457" s="894">
        <f t="shared" si="38"/>
        <v>0</v>
      </c>
      <c r="I2457" s="892" t="s">
        <v>7557</v>
      </c>
      <c r="J2457" s="894"/>
      <c r="K2457" s="875"/>
    </row>
    <row r="2458" spans="1:11" ht="22.5" customHeight="1">
      <c r="A2458" s="890" t="s">
        <v>8255</v>
      </c>
      <c r="B2458" s="891" t="s">
        <v>9350</v>
      </c>
      <c r="C2458" s="892" t="s">
        <v>7499</v>
      </c>
      <c r="D2458" s="893">
        <v>389965.4</v>
      </c>
      <c r="E2458" s="893">
        <v>389965.4</v>
      </c>
      <c r="F2458" s="893">
        <v>0</v>
      </c>
      <c r="G2458" s="893">
        <v>0</v>
      </c>
      <c r="H2458" s="894">
        <f t="shared" si="38"/>
        <v>0</v>
      </c>
      <c r="I2458" s="892" t="s">
        <v>7496</v>
      </c>
      <c r="J2458" s="894">
        <v>0</v>
      </c>
      <c r="K2458" s="875"/>
    </row>
    <row r="2459" spans="1:11" ht="22.5" customHeight="1">
      <c r="A2459" s="890" t="s">
        <v>9995</v>
      </c>
      <c r="B2459" s="891" t="s">
        <v>9350</v>
      </c>
      <c r="C2459" s="892" t="s">
        <v>7499</v>
      </c>
      <c r="D2459" s="893">
        <v>500000</v>
      </c>
      <c r="E2459" s="893">
        <v>500000</v>
      </c>
      <c r="F2459" s="893">
        <v>0</v>
      </c>
      <c r="G2459" s="893">
        <v>0</v>
      </c>
      <c r="H2459" s="894">
        <f t="shared" si="38"/>
        <v>0</v>
      </c>
      <c r="I2459" s="892" t="s">
        <v>7496</v>
      </c>
      <c r="J2459" s="894">
        <v>0</v>
      </c>
      <c r="K2459" s="875"/>
    </row>
    <row r="2460" spans="1:11" ht="22.5" customHeight="1">
      <c r="A2460" s="890" t="s">
        <v>10099</v>
      </c>
      <c r="B2460" s="891" t="s">
        <v>9350</v>
      </c>
      <c r="C2460" s="892" t="s">
        <v>7499</v>
      </c>
      <c r="D2460" s="893">
        <v>188000</v>
      </c>
      <c r="E2460" s="893">
        <v>188000</v>
      </c>
      <c r="F2460" s="893">
        <v>0</v>
      </c>
      <c r="G2460" s="893">
        <v>0</v>
      </c>
      <c r="H2460" s="894">
        <f t="shared" si="38"/>
        <v>0</v>
      </c>
      <c r="I2460" s="892" t="s">
        <v>7557</v>
      </c>
      <c r="J2460" s="894">
        <v>0</v>
      </c>
      <c r="K2460" s="875"/>
    </row>
    <row r="2461" spans="1:11" ht="22.5" customHeight="1">
      <c r="A2461" s="890" t="s">
        <v>10100</v>
      </c>
      <c r="B2461" s="891" t="s">
        <v>7526</v>
      </c>
      <c r="C2461" s="892" t="s">
        <v>7499</v>
      </c>
      <c r="D2461" s="893">
        <v>758122</v>
      </c>
      <c r="E2461" s="893">
        <v>758122</v>
      </c>
      <c r="F2461" s="893">
        <v>758122</v>
      </c>
      <c r="G2461" s="893">
        <v>758122</v>
      </c>
      <c r="H2461" s="894">
        <f t="shared" si="38"/>
        <v>100</v>
      </c>
      <c r="I2461" s="892" t="s">
        <v>7489</v>
      </c>
      <c r="J2461" s="894">
        <v>75</v>
      </c>
      <c r="K2461" s="875"/>
    </row>
    <row r="2462" spans="1:11" ht="11.25" customHeight="1">
      <c r="A2462" s="890" t="s">
        <v>10101</v>
      </c>
      <c r="B2462" s="891" t="s">
        <v>7615</v>
      </c>
      <c r="C2462" s="892" t="s">
        <v>7499</v>
      </c>
      <c r="D2462" s="893">
        <v>243556</v>
      </c>
      <c r="E2462" s="893">
        <v>243566</v>
      </c>
      <c r="F2462" s="893">
        <v>182044.59</v>
      </c>
      <c r="G2462" s="893">
        <v>182044.59</v>
      </c>
      <c r="H2462" s="894">
        <f t="shared" si="38"/>
        <v>74.741380159792413</v>
      </c>
      <c r="I2462" s="892" t="s">
        <v>7496</v>
      </c>
      <c r="J2462" s="894">
        <v>100</v>
      </c>
      <c r="K2462" s="875"/>
    </row>
    <row r="2463" spans="1:11" ht="22.5" customHeight="1">
      <c r="A2463" s="890" t="s">
        <v>10100</v>
      </c>
      <c r="B2463" s="891" t="s">
        <v>7526</v>
      </c>
      <c r="C2463" s="892" t="s">
        <v>7499</v>
      </c>
      <c r="D2463" s="893">
        <v>781544.86</v>
      </c>
      <c r="E2463" s="893">
        <v>781544.86</v>
      </c>
      <c r="F2463" s="893">
        <v>781544.86</v>
      </c>
      <c r="G2463" s="893">
        <v>781544.86</v>
      </c>
      <c r="H2463" s="894">
        <f t="shared" si="38"/>
        <v>100</v>
      </c>
      <c r="I2463" s="892" t="s">
        <v>7489</v>
      </c>
      <c r="J2463" s="894">
        <v>60</v>
      </c>
      <c r="K2463" s="875"/>
    </row>
    <row r="2464" spans="1:11" ht="11.25" customHeight="1">
      <c r="A2464" s="890" t="s">
        <v>8144</v>
      </c>
      <c r="B2464" s="891" t="s">
        <v>7615</v>
      </c>
      <c r="C2464" s="892" t="s">
        <v>7499</v>
      </c>
      <c r="D2464" s="893">
        <v>230915</v>
      </c>
      <c r="E2464" s="893">
        <v>230915</v>
      </c>
      <c r="F2464" s="893">
        <v>172589.06</v>
      </c>
      <c r="G2464" s="893">
        <v>172589.06</v>
      </c>
      <c r="H2464" s="894">
        <f t="shared" si="38"/>
        <v>74.74138102765086</v>
      </c>
      <c r="I2464" s="892" t="s">
        <v>7496</v>
      </c>
      <c r="J2464" s="894">
        <v>100</v>
      </c>
      <c r="K2464" s="875"/>
    </row>
    <row r="2465" spans="1:11" ht="22.5" customHeight="1">
      <c r="A2465" s="890" t="s">
        <v>10102</v>
      </c>
      <c r="B2465" s="891" t="s">
        <v>10103</v>
      </c>
      <c r="C2465" s="892" t="s">
        <v>7499</v>
      </c>
      <c r="D2465" s="893">
        <v>1681000</v>
      </c>
      <c r="E2465" s="893">
        <v>1681000</v>
      </c>
      <c r="F2465" s="893">
        <v>0</v>
      </c>
      <c r="G2465" s="893">
        <v>0</v>
      </c>
      <c r="H2465" s="894">
        <f t="shared" si="38"/>
        <v>0</v>
      </c>
      <c r="I2465" s="892" t="s">
        <v>7557</v>
      </c>
      <c r="J2465" s="894">
        <v>0</v>
      </c>
      <c r="K2465" s="875"/>
    </row>
    <row r="2466" spans="1:11" ht="22.5" customHeight="1">
      <c r="A2466" s="890" t="s">
        <v>10104</v>
      </c>
      <c r="B2466" s="891" t="s">
        <v>10105</v>
      </c>
      <c r="C2466" s="892" t="s">
        <v>7499</v>
      </c>
      <c r="D2466" s="893">
        <v>323444.15999999997</v>
      </c>
      <c r="E2466" s="893">
        <v>323444.15999999997</v>
      </c>
      <c r="F2466" s="893">
        <v>323444.15999999997</v>
      </c>
      <c r="G2466" s="893">
        <v>323444.15999999997</v>
      </c>
      <c r="H2466" s="894">
        <f t="shared" si="38"/>
        <v>100</v>
      </c>
      <c r="I2466" s="892" t="s">
        <v>7496</v>
      </c>
      <c r="J2466" s="894">
        <v>100</v>
      </c>
      <c r="K2466" s="875"/>
    </row>
    <row r="2467" spans="1:11" ht="22.5" customHeight="1">
      <c r="A2467" s="890" t="s">
        <v>10106</v>
      </c>
      <c r="B2467" s="891" t="s">
        <v>10103</v>
      </c>
      <c r="C2467" s="892" t="s">
        <v>7499</v>
      </c>
      <c r="D2467" s="893">
        <v>1160000</v>
      </c>
      <c r="E2467" s="893">
        <v>1160000</v>
      </c>
      <c r="F2467" s="893">
        <v>0</v>
      </c>
      <c r="G2467" s="893">
        <v>0</v>
      </c>
      <c r="H2467" s="894">
        <f t="shared" si="38"/>
        <v>0</v>
      </c>
      <c r="I2467" s="892" t="s">
        <v>7545</v>
      </c>
      <c r="J2467" s="894">
        <v>0</v>
      </c>
      <c r="K2467" s="875"/>
    </row>
    <row r="2468" spans="1:11" ht="22.5" customHeight="1">
      <c r="A2468" s="890" t="s">
        <v>10107</v>
      </c>
      <c r="B2468" s="891" t="s">
        <v>10103</v>
      </c>
      <c r="C2468" s="892" t="s">
        <v>7499</v>
      </c>
      <c r="D2468" s="893">
        <v>1300000</v>
      </c>
      <c r="E2468" s="893">
        <v>1300000</v>
      </c>
      <c r="F2468" s="893">
        <v>0</v>
      </c>
      <c r="G2468" s="893">
        <v>0</v>
      </c>
      <c r="H2468" s="894">
        <f t="shared" si="38"/>
        <v>0</v>
      </c>
      <c r="I2468" s="892" t="s">
        <v>7557</v>
      </c>
      <c r="J2468" s="894">
        <v>0</v>
      </c>
      <c r="K2468" s="875"/>
    </row>
    <row r="2469" spans="1:11" ht="22.5" customHeight="1">
      <c r="A2469" s="890" t="s">
        <v>10108</v>
      </c>
      <c r="B2469" s="891" t="s">
        <v>7615</v>
      </c>
      <c r="C2469" s="892" t="s">
        <v>7499</v>
      </c>
      <c r="D2469" s="893">
        <v>416239</v>
      </c>
      <c r="E2469" s="893">
        <v>416239</v>
      </c>
      <c r="F2469" s="893">
        <v>311102.77</v>
      </c>
      <c r="G2469" s="893">
        <v>311102.77</v>
      </c>
      <c r="H2469" s="894">
        <f t="shared" si="38"/>
        <v>74.741379351766653</v>
      </c>
      <c r="I2469" s="892" t="s">
        <v>7496</v>
      </c>
      <c r="J2469" s="894">
        <v>100</v>
      </c>
      <c r="K2469" s="875"/>
    </row>
    <row r="2470" spans="1:11" ht="22.5" customHeight="1">
      <c r="A2470" s="890" t="s">
        <v>10109</v>
      </c>
      <c r="B2470" s="891" t="s">
        <v>7676</v>
      </c>
      <c r="C2470" s="892" t="s">
        <v>7499</v>
      </c>
      <c r="D2470" s="893">
        <v>318631.32</v>
      </c>
      <c r="E2470" s="893">
        <v>318631.32</v>
      </c>
      <c r="F2470" s="893">
        <v>159315.66</v>
      </c>
      <c r="G2470" s="893">
        <v>159315.66</v>
      </c>
      <c r="H2470" s="894">
        <f t="shared" si="38"/>
        <v>50</v>
      </c>
      <c r="I2470" s="892" t="s">
        <v>7496</v>
      </c>
      <c r="J2470" s="894">
        <v>50</v>
      </c>
      <c r="K2470" s="875"/>
    </row>
    <row r="2471" spans="1:11" ht="22.5" customHeight="1">
      <c r="A2471" s="890" t="s">
        <v>10110</v>
      </c>
      <c r="B2471" s="891" t="s">
        <v>10103</v>
      </c>
      <c r="C2471" s="892" t="s">
        <v>7499</v>
      </c>
      <c r="D2471" s="893">
        <v>954993.6</v>
      </c>
      <c r="E2471" s="893">
        <v>954993.6</v>
      </c>
      <c r="F2471" s="893">
        <v>0</v>
      </c>
      <c r="G2471" s="893">
        <v>0</v>
      </c>
      <c r="H2471" s="894">
        <f t="shared" si="38"/>
        <v>0</v>
      </c>
      <c r="I2471" s="892" t="s">
        <v>7545</v>
      </c>
      <c r="J2471" s="894">
        <v>0</v>
      </c>
      <c r="K2471" s="875"/>
    </row>
    <row r="2472" spans="1:11" ht="22.5" customHeight="1">
      <c r="A2472" s="890" t="s">
        <v>10100</v>
      </c>
      <c r="B2472" s="891" t="s">
        <v>7526</v>
      </c>
      <c r="C2472" s="892" t="s">
        <v>7499</v>
      </c>
      <c r="D2472" s="893">
        <v>764281.01</v>
      </c>
      <c r="E2472" s="893">
        <v>764281.01</v>
      </c>
      <c r="F2472" s="893">
        <v>764281.01</v>
      </c>
      <c r="G2472" s="893">
        <v>764281.01</v>
      </c>
      <c r="H2472" s="894">
        <f t="shared" si="38"/>
        <v>100</v>
      </c>
      <c r="I2472" s="892" t="s">
        <v>7489</v>
      </c>
      <c r="J2472" s="894">
        <v>60</v>
      </c>
      <c r="K2472" s="875"/>
    </row>
    <row r="2473" spans="1:11" ht="11.25" customHeight="1">
      <c r="A2473" s="890" t="s">
        <v>8144</v>
      </c>
      <c r="B2473" s="891" t="s">
        <v>7615</v>
      </c>
      <c r="C2473" s="892" t="s">
        <v>7499</v>
      </c>
      <c r="D2473" s="893">
        <v>233893</v>
      </c>
      <c r="E2473" s="893">
        <v>233893</v>
      </c>
      <c r="F2473" s="893">
        <v>174814.85</v>
      </c>
      <c r="G2473" s="893">
        <v>174814.85</v>
      </c>
      <c r="H2473" s="894">
        <f t="shared" si="38"/>
        <v>74.74137746747445</v>
      </c>
      <c r="I2473" s="892" t="s">
        <v>7496</v>
      </c>
      <c r="J2473" s="894">
        <v>100</v>
      </c>
      <c r="K2473" s="875"/>
    </row>
    <row r="2474" spans="1:11" ht="22.5" customHeight="1">
      <c r="A2474" s="890" t="s">
        <v>10111</v>
      </c>
      <c r="B2474" s="891" t="s">
        <v>7676</v>
      </c>
      <c r="C2474" s="892" t="s">
        <v>7499</v>
      </c>
      <c r="D2474" s="893">
        <v>282490.56</v>
      </c>
      <c r="E2474" s="893">
        <v>282490.56</v>
      </c>
      <c r="F2474" s="893">
        <v>141490.56</v>
      </c>
      <c r="G2474" s="893">
        <v>141490.56</v>
      </c>
      <c r="H2474" s="894">
        <f t="shared" si="38"/>
        <v>50.086827680188669</v>
      </c>
      <c r="I2474" s="892" t="s">
        <v>7496</v>
      </c>
      <c r="J2474" s="894">
        <v>50</v>
      </c>
      <c r="K2474" s="875"/>
    </row>
    <row r="2475" spans="1:11" ht="33.75" customHeight="1">
      <c r="A2475" s="890" t="s">
        <v>10112</v>
      </c>
      <c r="B2475" s="891" t="s">
        <v>7526</v>
      </c>
      <c r="C2475" s="892" t="s">
        <v>7499</v>
      </c>
      <c r="D2475" s="893">
        <v>425158</v>
      </c>
      <c r="E2475" s="893">
        <v>425158</v>
      </c>
      <c r="F2475" s="893">
        <v>425158</v>
      </c>
      <c r="G2475" s="893">
        <v>425158</v>
      </c>
      <c r="H2475" s="894">
        <f t="shared" si="38"/>
        <v>100</v>
      </c>
      <c r="I2475" s="892" t="s">
        <v>7489</v>
      </c>
      <c r="J2475" s="894">
        <v>50</v>
      </c>
      <c r="K2475" s="875"/>
    </row>
    <row r="2476" spans="1:11" ht="22.5" customHeight="1">
      <c r="A2476" s="890" t="s">
        <v>10113</v>
      </c>
      <c r="B2476" s="891" t="s">
        <v>7676</v>
      </c>
      <c r="C2476" s="892" t="s">
        <v>7499</v>
      </c>
      <c r="D2476" s="893">
        <v>387541.64</v>
      </c>
      <c r="E2476" s="893">
        <v>387541.64</v>
      </c>
      <c r="F2476" s="893">
        <v>193770.82</v>
      </c>
      <c r="G2476" s="893">
        <v>193770.82</v>
      </c>
      <c r="H2476" s="894">
        <f t="shared" si="38"/>
        <v>50</v>
      </c>
      <c r="I2476" s="892" t="s">
        <v>7496</v>
      </c>
      <c r="J2476" s="894">
        <v>50</v>
      </c>
      <c r="K2476" s="875"/>
    </row>
    <row r="2477" spans="1:11" ht="22.5" customHeight="1">
      <c r="A2477" s="890" t="s">
        <v>10114</v>
      </c>
      <c r="B2477" s="891" t="s">
        <v>7526</v>
      </c>
      <c r="C2477" s="892" t="s">
        <v>7499</v>
      </c>
      <c r="D2477" s="893">
        <v>741766.67</v>
      </c>
      <c r="E2477" s="893">
        <v>741766.67</v>
      </c>
      <c r="F2477" s="893">
        <v>741766.67</v>
      </c>
      <c r="G2477" s="893">
        <v>741766.67</v>
      </c>
      <c r="H2477" s="894">
        <f t="shared" si="38"/>
        <v>100</v>
      </c>
      <c r="I2477" s="892" t="s">
        <v>7551</v>
      </c>
      <c r="J2477" s="894">
        <v>4.5999999999999996</v>
      </c>
      <c r="K2477" s="875"/>
    </row>
    <row r="2478" spans="1:11" ht="22.5" customHeight="1">
      <c r="A2478" s="890" t="s">
        <v>10115</v>
      </c>
      <c r="B2478" s="891" t="s">
        <v>7676</v>
      </c>
      <c r="C2478" s="892" t="s">
        <v>7499</v>
      </c>
      <c r="D2478" s="893">
        <v>521522.73</v>
      </c>
      <c r="E2478" s="893">
        <v>521522.73</v>
      </c>
      <c r="F2478" s="893">
        <v>108845.39</v>
      </c>
      <c r="G2478" s="893">
        <v>108845.39</v>
      </c>
      <c r="H2478" s="894">
        <f t="shared" si="38"/>
        <v>20.870689567068343</v>
      </c>
      <c r="I2478" s="892" t="s">
        <v>7496</v>
      </c>
      <c r="J2478" s="894">
        <v>20.87</v>
      </c>
      <c r="K2478" s="875"/>
    </row>
    <row r="2479" spans="1:11" ht="11.25" customHeight="1">
      <c r="A2479" s="890" t="s">
        <v>10116</v>
      </c>
      <c r="B2479" s="891" t="s">
        <v>7615</v>
      </c>
      <c r="C2479" s="892" t="s">
        <v>7499</v>
      </c>
      <c r="D2479" s="893">
        <v>280000</v>
      </c>
      <c r="E2479" s="893">
        <v>280000</v>
      </c>
      <c r="F2479" s="893">
        <v>205000</v>
      </c>
      <c r="G2479" s="893">
        <v>205000</v>
      </c>
      <c r="H2479" s="894">
        <f t="shared" si="38"/>
        <v>73.214285714285708</v>
      </c>
      <c r="I2479" s="892" t="s">
        <v>7489</v>
      </c>
      <c r="J2479" s="894">
        <v>100</v>
      </c>
      <c r="K2479" s="875"/>
    </row>
    <row r="2480" spans="1:11" ht="22.5" customHeight="1">
      <c r="A2480" s="890" t="s">
        <v>10117</v>
      </c>
      <c r="B2480" s="891" t="s">
        <v>7615</v>
      </c>
      <c r="C2480" s="892" t="s">
        <v>7499</v>
      </c>
      <c r="D2480" s="893">
        <v>280000</v>
      </c>
      <c r="E2480" s="893">
        <v>280000</v>
      </c>
      <c r="F2480" s="893">
        <v>210000</v>
      </c>
      <c r="G2480" s="893">
        <v>210000</v>
      </c>
      <c r="H2480" s="894">
        <f t="shared" si="38"/>
        <v>75</v>
      </c>
      <c r="I2480" s="892" t="s">
        <v>7489</v>
      </c>
      <c r="J2480" s="894">
        <v>100</v>
      </c>
      <c r="K2480" s="875"/>
    </row>
    <row r="2481" spans="1:11" ht="22.5" customHeight="1">
      <c r="A2481" s="890" t="s">
        <v>10118</v>
      </c>
      <c r="B2481" s="891" t="s">
        <v>7526</v>
      </c>
      <c r="C2481" s="892" t="s">
        <v>7499</v>
      </c>
      <c r="D2481" s="893">
        <v>650000</v>
      </c>
      <c r="E2481" s="893">
        <v>650000</v>
      </c>
      <c r="F2481" s="893">
        <v>650000</v>
      </c>
      <c r="G2481" s="893">
        <v>650000</v>
      </c>
      <c r="H2481" s="894">
        <f t="shared" si="38"/>
        <v>100</v>
      </c>
      <c r="I2481" s="892" t="s">
        <v>7489</v>
      </c>
      <c r="J2481" s="894">
        <v>100</v>
      </c>
      <c r="K2481" s="875"/>
    </row>
    <row r="2482" spans="1:11" ht="11.25" customHeight="1">
      <c r="A2482" s="890" t="s">
        <v>10119</v>
      </c>
      <c r="B2482" s="891" t="s">
        <v>7615</v>
      </c>
      <c r="C2482" s="892" t="s">
        <v>7499</v>
      </c>
      <c r="D2482" s="893">
        <v>102746.6</v>
      </c>
      <c r="E2482" s="893">
        <v>102746.6</v>
      </c>
      <c r="F2482" s="893">
        <v>102746.6</v>
      </c>
      <c r="G2482" s="893">
        <v>102746.6</v>
      </c>
      <c r="H2482" s="894">
        <f t="shared" si="38"/>
        <v>100</v>
      </c>
      <c r="I2482" s="892" t="s">
        <v>7496</v>
      </c>
      <c r="J2482" s="894">
        <v>100</v>
      </c>
      <c r="K2482" s="875"/>
    </row>
    <row r="2483" spans="1:11" ht="22.5" customHeight="1">
      <c r="A2483" s="890" t="s">
        <v>10120</v>
      </c>
      <c r="B2483" s="891" t="s">
        <v>7526</v>
      </c>
      <c r="C2483" s="892" t="s">
        <v>7499</v>
      </c>
      <c r="D2483" s="893">
        <v>650000</v>
      </c>
      <c r="E2483" s="893">
        <v>650000</v>
      </c>
      <c r="F2483" s="893">
        <v>650000</v>
      </c>
      <c r="G2483" s="893">
        <v>650000</v>
      </c>
      <c r="H2483" s="894">
        <f t="shared" si="38"/>
        <v>100</v>
      </c>
      <c r="I2483" s="892" t="s">
        <v>7489</v>
      </c>
      <c r="J2483" s="894">
        <v>50</v>
      </c>
      <c r="K2483" s="875"/>
    </row>
    <row r="2484" spans="1:11" ht="22.5" customHeight="1">
      <c r="A2484" s="890" t="s">
        <v>10121</v>
      </c>
      <c r="B2484" s="891" t="s">
        <v>7526</v>
      </c>
      <c r="C2484" s="892" t="s">
        <v>7499</v>
      </c>
      <c r="D2484" s="893">
        <v>1500000</v>
      </c>
      <c r="E2484" s="893">
        <v>1500000</v>
      </c>
      <c r="F2484" s="893">
        <v>1500000</v>
      </c>
      <c r="G2484" s="893">
        <v>1500000</v>
      </c>
      <c r="H2484" s="894">
        <f t="shared" si="38"/>
        <v>100</v>
      </c>
      <c r="I2484" s="892" t="s">
        <v>7496</v>
      </c>
      <c r="J2484" s="894">
        <v>100</v>
      </c>
      <c r="K2484" s="875"/>
    </row>
    <row r="2485" spans="1:11" ht="22.5" customHeight="1">
      <c r="A2485" s="890" t="s">
        <v>10122</v>
      </c>
      <c r="B2485" s="891" t="s">
        <v>7526</v>
      </c>
      <c r="C2485" s="892" t="s">
        <v>7499</v>
      </c>
      <c r="D2485" s="893">
        <v>425158</v>
      </c>
      <c r="E2485" s="893">
        <v>425158</v>
      </c>
      <c r="F2485" s="893">
        <v>425158</v>
      </c>
      <c r="G2485" s="893">
        <v>425158</v>
      </c>
      <c r="H2485" s="894">
        <f t="shared" si="38"/>
        <v>100</v>
      </c>
      <c r="I2485" s="892" t="s">
        <v>7489</v>
      </c>
      <c r="J2485" s="894">
        <v>100</v>
      </c>
      <c r="K2485" s="875"/>
    </row>
    <row r="2486" spans="1:11" ht="22.5" customHeight="1">
      <c r="A2486" s="890" t="s">
        <v>10123</v>
      </c>
      <c r="B2486" s="891" t="s">
        <v>7509</v>
      </c>
      <c r="C2486" s="892" t="s">
        <v>7499</v>
      </c>
      <c r="D2486" s="893">
        <v>25000</v>
      </c>
      <c r="E2486" s="893"/>
      <c r="F2486" s="893"/>
      <c r="G2486" s="893"/>
      <c r="H2486" s="894">
        <f t="shared" si="38"/>
        <v>0</v>
      </c>
      <c r="I2486" s="892" t="s">
        <v>7541</v>
      </c>
      <c r="J2486" s="894"/>
      <c r="K2486" s="875"/>
    </row>
    <row r="2487" spans="1:11" ht="22.5" customHeight="1">
      <c r="A2487" s="890" t="s">
        <v>10124</v>
      </c>
      <c r="B2487" s="891" t="s">
        <v>7509</v>
      </c>
      <c r="C2487" s="892" t="s">
        <v>7499</v>
      </c>
      <c r="D2487" s="893">
        <v>33360.68</v>
      </c>
      <c r="E2487" s="893"/>
      <c r="F2487" s="893"/>
      <c r="G2487" s="893"/>
      <c r="H2487" s="894">
        <f t="shared" si="38"/>
        <v>0</v>
      </c>
      <c r="I2487" s="892" t="s">
        <v>7515</v>
      </c>
      <c r="J2487" s="894"/>
      <c r="K2487" s="875"/>
    </row>
    <row r="2488" spans="1:11" ht="22.5" customHeight="1">
      <c r="A2488" s="890" t="s">
        <v>10125</v>
      </c>
      <c r="B2488" s="891" t="s">
        <v>7555</v>
      </c>
      <c r="C2488" s="892" t="s">
        <v>7499</v>
      </c>
      <c r="D2488" s="893">
        <v>640567</v>
      </c>
      <c r="E2488" s="893">
        <v>640567</v>
      </c>
      <c r="F2488" s="893">
        <v>0</v>
      </c>
      <c r="G2488" s="893">
        <v>0</v>
      </c>
      <c r="H2488" s="894">
        <f t="shared" si="38"/>
        <v>0</v>
      </c>
      <c r="I2488" s="892" t="s">
        <v>7496</v>
      </c>
      <c r="J2488" s="894">
        <v>0</v>
      </c>
      <c r="K2488" s="875"/>
    </row>
    <row r="2489" spans="1:11" ht="22.5" customHeight="1">
      <c r="A2489" s="890" t="s">
        <v>10126</v>
      </c>
      <c r="B2489" s="891" t="s">
        <v>7509</v>
      </c>
      <c r="C2489" s="892" t="s">
        <v>7499</v>
      </c>
      <c r="D2489" s="893">
        <v>45000</v>
      </c>
      <c r="E2489" s="893"/>
      <c r="F2489" s="893"/>
      <c r="G2489" s="893"/>
      <c r="H2489" s="894">
        <f t="shared" si="38"/>
        <v>0</v>
      </c>
      <c r="I2489" s="892" t="s">
        <v>7524</v>
      </c>
      <c r="J2489" s="894"/>
      <c r="K2489" s="875"/>
    </row>
    <row r="2490" spans="1:11" ht="22.5" customHeight="1">
      <c r="A2490" s="890" t="s">
        <v>10127</v>
      </c>
      <c r="B2490" s="891" t="s">
        <v>7555</v>
      </c>
      <c r="C2490" s="892" t="s">
        <v>7499</v>
      </c>
      <c r="D2490" s="893">
        <v>338199</v>
      </c>
      <c r="E2490" s="893">
        <v>338199</v>
      </c>
      <c r="F2490" s="893">
        <v>0</v>
      </c>
      <c r="G2490" s="893">
        <v>0</v>
      </c>
      <c r="H2490" s="894">
        <f t="shared" si="38"/>
        <v>0</v>
      </c>
      <c r="I2490" s="892" t="s">
        <v>7549</v>
      </c>
      <c r="J2490" s="894">
        <v>0</v>
      </c>
      <c r="K2490" s="875"/>
    </row>
    <row r="2491" spans="1:11" ht="22.5" customHeight="1">
      <c r="A2491" s="890" t="s">
        <v>10128</v>
      </c>
      <c r="B2491" s="891" t="s">
        <v>7555</v>
      </c>
      <c r="C2491" s="892" t="s">
        <v>7499</v>
      </c>
      <c r="D2491" s="893">
        <v>760567</v>
      </c>
      <c r="E2491" s="893"/>
      <c r="F2491" s="893"/>
      <c r="G2491" s="893"/>
      <c r="H2491" s="894">
        <f t="shared" si="38"/>
        <v>0</v>
      </c>
      <c r="I2491" s="892" t="s">
        <v>7496</v>
      </c>
      <c r="J2491" s="894"/>
      <c r="K2491" s="875"/>
    </row>
    <row r="2492" spans="1:11" ht="22.5" customHeight="1">
      <c r="A2492" s="890" t="s">
        <v>10129</v>
      </c>
      <c r="B2492" s="891" t="s">
        <v>7590</v>
      </c>
      <c r="C2492" s="892" t="s">
        <v>7499</v>
      </c>
      <c r="D2492" s="893">
        <v>187188.51</v>
      </c>
      <c r="E2492" s="893">
        <v>187188.51</v>
      </c>
      <c r="F2492" s="893">
        <v>93594.1</v>
      </c>
      <c r="G2492" s="893">
        <v>93594.1</v>
      </c>
      <c r="H2492" s="894">
        <f t="shared" si="38"/>
        <v>49.999917195772326</v>
      </c>
      <c r="I2492" s="892" t="s">
        <v>7557</v>
      </c>
      <c r="J2492" s="894">
        <v>50</v>
      </c>
      <c r="K2492" s="875"/>
    </row>
    <row r="2493" spans="1:11" ht="11.25" customHeight="1">
      <c r="A2493" s="890" t="s">
        <v>8467</v>
      </c>
      <c r="B2493" s="891" t="s">
        <v>7555</v>
      </c>
      <c r="C2493" s="892" t="s">
        <v>7499</v>
      </c>
      <c r="D2493" s="893">
        <v>337945</v>
      </c>
      <c r="E2493" s="893">
        <v>337945</v>
      </c>
      <c r="F2493" s="893">
        <v>0</v>
      </c>
      <c r="G2493" s="893">
        <v>0</v>
      </c>
      <c r="H2493" s="894">
        <f t="shared" si="38"/>
        <v>0</v>
      </c>
      <c r="I2493" s="892" t="s">
        <v>7496</v>
      </c>
      <c r="J2493" s="894">
        <v>0</v>
      </c>
      <c r="K2493" s="875"/>
    </row>
    <row r="2494" spans="1:11" ht="22.5" customHeight="1">
      <c r="A2494" s="890" t="s">
        <v>10130</v>
      </c>
      <c r="B2494" s="891" t="s">
        <v>7555</v>
      </c>
      <c r="C2494" s="892" t="s">
        <v>7499</v>
      </c>
      <c r="D2494" s="893">
        <v>78409</v>
      </c>
      <c r="E2494" s="893">
        <v>78409</v>
      </c>
      <c r="F2494" s="893">
        <v>47045.39</v>
      </c>
      <c r="G2494" s="893">
        <v>47045.39</v>
      </c>
      <c r="H2494" s="894">
        <f t="shared" si="38"/>
        <v>59.999987246362018</v>
      </c>
      <c r="I2494" s="892" t="s">
        <v>7527</v>
      </c>
      <c r="J2494" s="894">
        <v>60</v>
      </c>
      <c r="K2494" s="875"/>
    </row>
    <row r="2495" spans="1:11" ht="22.5" customHeight="1">
      <c r="A2495" s="890" t="s">
        <v>10131</v>
      </c>
      <c r="B2495" s="891" t="s">
        <v>7733</v>
      </c>
      <c r="C2495" s="892" t="s">
        <v>7499</v>
      </c>
      <c r="D2495" s="893">
        <v>2890389</v>
      </c>
      <c r="E2495" s="893">
        <v>2890389</v>
      </c>
      <c r="F2495" s="893">
        <v>2890389</v>
      </c>
      <c r="G2495" s="893">
        <v>2890389</v>
      </c>
      <c r="H2495" s="894">
        <f t="shared" si="38"/>
        <v>100</v>
      </c>
      <c r="I2495" s="892" t="s">
        <v>7515</v>
      </c>
      <c r="J2495" s="894">
        <v>100</v>
      </c>
      <c r="K2495" s="875"/>
    </row>
    <row r="2496" spans="1:11" ht="22.5" customHeight="1">
      <c r="A2496" s="890" t="s">
        <v>10132</v>
      </c>
      <c r="B2496" s="891" t="s">
        <v>7743</v>
      </c>
      <c r="C2496" s="892" t="s">
        <v>7499</v>
      </c>
      <c r="D2496" s="893">
        <v>3996288</v>
      </c>
      <c r="E2496" s="893">
        <v>3996288</v>
      </c>
      <c r="F2496" s="893">
        <v>3979062.62</v>
      </c>
      <c r="G2496" s="893">
        <v>3979062.62</v>
      </c>
      <c r="H2496" s="894">
        <f t="shared" si="38"/>
        <v>99.568965499983989</v>
      </c>
      <c r="I2496" s="892" t="s">
        <v>7551</v>
      </c>
      <c r="J2496" s="894">
        <v>100</v>
      </c>
      <c r="K2496" s="875"/>
    </row>
    <row r="2497" spans="1:11" ht="22.5" customHeight="1">
      <c r="A2497" s="890" t="s">
        <v>10133</v>
      </c>
      <c r="B2497" s="891" t="s">
        <v>7743</v>
      </c>
      <c r="C2497" s="892" t="s">
        <v>7499</v>
      </c>
      <c r="D2497" s="893">
        <v>1195757.8</v>
      </c>
      <c r="E2497" s="893">
        <v>1195757.8</v>
      </c>
      <c r="F2497" s="893">
        <v>1190603.67</v>
      </c>
      <c r="G2497" s="893">
        <v>1190603.67</v>
      </c>
      <c r="H2497" s="894">
        <f t="shared" si="38"/>
        <v>99.568965387472261</v>
      </c>
      <c r="I2497" s="892" t="s">
        <v>7489</v>
      </c>
      <c r="J2497" s="894">
        <v>100</v>
      </c>
      <c r="K2497" s="875"/>
    </row>
    <row r="2498" spans="1:11" ht="22.5" customHeight="1">
      <c r="A2498" s="890" t="s">
        <v>10134</v>
      </c>
      <c r="B2498" s="891" t="s">
        <v>7733</v>
      </c>
      <c r="C2498" s="892" t="s">
        <v>7499</v>
      </c>
      <c r="D2498" s="893">
        <v>1561167.51</v>
      </c>
      <c r="E2498" s="893">
        <v>2890389</v>
      </c>
      <c r="F2498" s="893">
        <v>2890389</v>
      </c>
      <c r="G2498" s="893">
        <v>2890389</v>
      </c>
      <c r="H2498" s="894">
        <f t="shared" si="38"/>
        <v>100</v>
      </c>
      <c r="I2498" s="892" t="s">
        <v>7551</v>
      </c>
      <c r="J2498" s="894">
        <v>100</v>
      </c>
      <c r="K2498" s="875"/>
    </row>
    <row r="2499" spans="1:11" ht="22.5" customHeight="1">
      <c r="A2499" s="890" t="s">
        <v>10135</v>
      </c>
      <c r="B2499" s="891" t="s">
        <v>7733</v>
      </c>
      <c r="C2499" s="892" t="s">
        <v>7499</v>
      </c>
      <c r="D2499" s="893">
        <v>788555.54</v>
      </c>
      <c r="E2499" s="893">
        <v>788555.54</v>
      </c>
      <c r="F2499" s="893">
        <v>788555.54</v>
      </c>
      <c r="G2499" s="893">
        <v>788555.54</v>
      </c>
      <c r="H2499" s="894">
        <f t="shared" si="38"/>
        <v>100</v>
      </c>
      <c r="I2499" s="892" t="s">
        <v>7557</v>
      </c>
      <c r="J2499" s="894">
        <v>100</v>
      </c>
      <c r="K2499" s="875"/>
    </row>
    <row r="2500" spans="1:11" ht="22.5" customHeight="1">
      <c r="A2500" s="890" t="s">
        <v>10136</v>
      </c>
      <c r="B2500" s="891" t="s">
        <v>7733</v>
      </c>
      <c r="C2500" s="892" t="s">
        <v>7499</v>
      </c>
      <c r="D2500" s="893">
        <v>518920.69</v>
      </c>
      <c r="E2500" s="893">
        <v>518920.69</v>
      </c>
      <c r="F2500" s="893">
        <v>518920.69</v>
      </c>
      <c r="G2500" s="893">
        <v>518920.69</v>
      </c>
      <c r="H2500" s="894">
        <f t="shared" ref="H2500:H2563" si="39">IF(ISERROR(F2500/E2500),0,((F2500/E2500)*100))</f>
        <v>100</v>
      </c>
      <c r="I2500" s="892" t="s">
        <v>7515</v>
      </c>
      <c r="J2500" s="894">
        <v>100</v>
      </c>
      <c r="K2500" s="875"/>
    </row>
    <row r="2501" spans="1:11" ht="33.75" customHeight="1">
      <c r="A2501" s="890" t="s">
        <v>10137</v>
      </c>
      <c r="B2501" s="891" t="s">
        <v>7733</v>
      </c>
      <c r="C2501" s="892" t="s">
        <v>7499</v>
      </c>
      <c r="D2501" s="893">
        <v>1913281.64</v>
      </c>
      <c r="E2501" s="893">
        <v>1913281.64</v>
      </c>
      <c r="F2501" s="893">
        <v>1913281.64</v>
      </c>
      <c r="G2501" s="893">
        <v>1913281.64</v>
      </c>
      <c r="H2501" s="894">
        <f t="shared" si="39"/>
        <v>100</v>
      </c>
      <c r="I2501" s="892" t="s">
        <v>7545</v>
      </c>
      <c r="J2501" s="894">
        <v>100</v>
      </c>
      <c r="K2501" s="875"/>
    </row>
    <row r="2502" spans="1:11" ht="33.75" customHeight="1">
      <c r="A2502" s="890" t="s">
        <v>10138</v>
      </c>
      <c r="B2502" s="891" t="s">
        <v>7733</v>
      </c>
      <c r="C2502" s="892" t="s">
        <v>7499</v>
      </c>
      <c r="D2502" s="893">
        <v>351877.87</v>
      </c>
      <c r="E2502" s="893">
        <v>351877.87</v>
      </c>
      <c r="F2502" s="893">
        <v>351877.87</v>
      </c>
      <c r="G2502" s="893">
        <v>351877.87</v>
      </c>
      <c r="H2502" s="894">
        <f t="shared" si="39"/>
        <v>100</v>
      </c>
      <c r="I2502" s="892" t="s">
        <v>8070</v>
      </c>
      <c r="J2502" s="894">
        <v>100</v>
      </c>
      <c r="K2502" s="875"/>
    </row>
    <row r="2503" spans="1:11" ht="22.5" customHeight="1">
      <c r="A2503" s="890" t="s">
        <v>10139</v>
      </c>
      <c r="B2503" s="891" t="s">
        <v>7733</v>
      </c>
      <c r="C2503" s="892" t="s">
        <v>7499</v>
      </c>
      <c r="D2503" s="893">
        <v>293645.28999999998</v>
      </c>
      <c r="E2503" s="893">
        <v>293645.28999999998</v>
      </c>
      <c r="F2503" s="893">
        <v>154602</v>
      </c>
      <c r="G2503" s="893">
        <v>154602</v>
      </c>
      <c r="H2503" s="894">
        <f t="shared" si="39"/>
        <v>52.649235409156404</v>
      </c>
      <c r="I2503" s="892" t="s">
        <v>7517</v>
      </c>
      <c r="J2503" s="894">
        <v>100</v>
      </c>
      <c r="K2503" s="875"/>
    </row>
    <row r="2504" spans="1:11" ht="33.75" customHeight="1">
      <c r="A2504" s="890" t="s">
        <v>10140</v>
      </c>
      <c r="B2504" s="891" t="s">
        <v>7733</v>
      </c>
      <c r="C2504" s="892" t="s">
        <v>7499</v>
      </c>
      <c r="D2504" s="893">
        <v>66275.56</v>
      </c>
      <c r="E2504" s="893">
        <v>66275.56</v>
      </c>
      <c r="F2504" s="893">
        <v>30489.99</v>
      </c>
      <c r="G2504" s="893">
        <v>30489.99</v>
      </c>
      <c r="H2504" s="894">
        <f t="shared" si="39"/>
        <v>46.004877212655771</v>
      </c>
      <c r="I2504" s="892" t="s">
        <v>8070</v>
      </c>
      <c r="J2504" s="894">
        <v>100</v>
      </c>
      <c r="K2504" s="875"/>
    </row>
    <row r="2505" spans="1:11" ht="22.5" customHeight="1">
      <c r="A2505" s="890" t="s">
        <v>10141</v>
      </c>
      <c r="B2505" s="891" t="s">
        <v>7733</v>
      </c>
      <c r="C2505" s="892" t="s">
        <v>7499</v>
      </c>
      <c r="D2505" s="893">
        <v>437326.72</v>
      </c>
      <c r="E2505" s="893">
        <v>437326.72</v>
      </c>
      <c r="F2505" s="893">
        <v>276562.01</v>
      </c>
      <c r="G2505" s="893">
        <v>276562.01</v>
      </c>
      <c r="H2505" s="894">
        <f t="shared" si="39"/>
        <v>63.239220782119155</v>
      </c>
      <c r="I2505" s="892" t="s">
        <v>7517</v>
      </c>
      <c r="J2505" s="894">
        <v>100</v>
      </c>
      <c r="K2505" s="875"/>
    </row>
    <row r="2506" spans="1:11" ht="22.5" customHeight="1">
      <c r="A2506" s="890" t="s">
        <v>10142</v>
      </c>
      <c r="B2506" s="891" t="s">
        <v>8486</v>
      </c>
      <c r="C2506" s="892" t="s">
        <v>7499</v>
      </c>
      <c r="D2506" s="893">
        <v>745982</v>
      </c>
      <c r="E2506" s="893">
        <v>745982</v>
      </c>
      <c r="F2506" s="893">
        <v>745982</v>
      </c>
      <c r="G2506" s="893">
        <v>745982</v>
      </c>
      <c r="H2506" s="894">
        <f t="shared" si="39"/>
        <v>100</v>
      </c>
      <c r="I2506" s="892" t="s">
        <v>7551</v>
      </c>
      <c r="J2506" s="894">
        <v>100</v>
      </c>
      <c r="K2506" s="875"/>
    </row>
    <row r="2507" spans="1:11" ht="33.75" customHeight="1">
      <c r="A2507" s="890" t="s">
        <v>10143</v>
      </c>
      <c r="B2507" s="891" t="s">
        <v>8486</v>
      </c>
      <c r="C2507" s="892" t="s">
        <v>7499</v>
      </c>
      <c r="D2507" s="893">
        <v>90000</v>
      </c>
      <c r="E2507" s="893">
        <v>90000</v>
      </c>
      <c r="F2507" s="893">
        <v>90000</v>
      </c>
      <c r="G2507" s="893">
        <v>90000</v>
      </c>
      <c r="H2507" s="894">
        <f t="shared" si="39"/>
        <v>100</v>
      </c>
      <c r="I2507" s="892" t="s">
        <v>7496</v>
      </c>
      <c r="J2507" s="894">
        <v>100</v>
      </c>
      <c r="K2507" s="875"/>
    </row>
    <row r="2508" spans="1:11" ht="33.75" customHeight="1">
      <c r="A2508" s="890" t="s">
        <v>10144</v>
      </c>
      <c r="B2508" s="891" t="s">
        <v>8486</v>
      </c>
      <c r="C2508" s="892" t="s">
        <v>7499</v>
      </c>
      <c r="D2508" s="893">
        <v>195545</v>
      </c>
      <c r="E2508" s="893">
        <v>195545.01</v>
      </c>
      <c r="F2508" s="893">
        <v>195545.01</v>
      </c>
      <c r="G2508" s="893">
        <v>195545.01</v>
      </c>
      <c r="H2508" s="894">
        <f t="shared" si="39"/>
        <v>100</v>
      </c>
      <c r="I2508" s="892" t="s">
        <v>7496</v>
      </c>
      <c r="J2508" s="894">
        <v>100</v>
      </c>
      <c r="K2508" s="875"/>
    </row>
    <row r="2509" spans="1:11" ht="22.5" customHeight="1">
      <c r="A2509" s="890" t="s">
        <v>10145</v>
      </c>
      <c r="B2509" s="891" t="s">
        <v>8486</v>
      </c>
      <c r="C2509" s="892" t="s">
        <v>7499</v>
      </c>
      <c r="D2509" s="893">
        <v>510000</v>
      </c>
      <c r="E2509" s="893">
        <v>510000</v>
      </c>
      <c r="F2509" s="893">
        <v>510000</v>
      </c>
      <c r="G2509" s="893">
        <v>510000</v>
      </c>
      <c r="H2509" s="894">
        <f t="shared" si="39"/>
        <v>100</v>
      </c>
      <c r="I2509" s="892" t="s">
        <v>7549</v>
      </c>
      <c r="J2509" s="894">
        <v>100</v>
      </c>
      <c r="K2509" s="875"/>
    </row>
    <row r="2510" spans="1:11" ht="22.5" customHeight="1">
      <c r="A2510" s="890" t="s">
        <v>10146</v>
      </c>
      <c r="B2510" s="891" t="s">
        <v>10147</v>
      </c>
      <c r="C2510" s="892" t="s">
        <v>7499</v>
      </c>
      <c r="D2510" s="893">
        <v>1967431.6</v>
      </c>
      <c r="E2510" s="893">
        <v>1967431.6</v>
      </c>
      <c r="F2510" s="893">
        <v>0</v>
      </c>
      <c r="G2510" s="893">
        <v>0</v>
      </c>
      <c r="H2510" s="894">
        <f t="shared" si="39"/>
        <v>0</v>
      </c>
      <c r="I2510" s="892" t="s">
        <v>7551</v>
      </c>
      <c r="J2510" s="894">
        <v>0</v>
      </c>
      <c r="K2510" s="875"/>
    </row>
    <row r="2511" spans="1:11" ht="22.5" customHeight="1">
      <c r="A2511" s="890" t="s">
        <v>10148</v>
      </c>
      <c r="B2511" s="891" t="s">
        <v>10149</v>
      </c>
      <c r="C2511" s="892" t="s">
        <v>7499</v>
      </c>
      <c r="D2511" s="893">
        <v>992877.88</v>
      </c>
      <c r="E2511" s="893">
        <v>992877.88</v>
      </c>
      <c r="F2511" s="893">
        <v>0</v>
      </c>
      <c r="G2511" s="893">
        <v>0</v>
      </c>
      <c r="H2511" s="894">
        <f t="shared" si="39"/>
        <v>0</v>
      </c>
      <c r="I2511" s="892" t="s">
        <v>7551</v>
      </c>
      <c r="J2511" s="894">
        <v>0</v>
      </c>
      <c r="K2511" s="875"/>
    </row>
    <row r="2512" spans="1:11" ht="22.5" customHeight="1">
      <c r="A2512" s="890" t="s">
        <v>10150</v>
      </c>
      <c r="B2512" s="891" t="s">
        <v>7915</v>
      </c>
      <c r="C2512" s="892" t="s">
        <v>7499</v>
      </c>
      <c r="D2512" s="893">
        <v>1500000</v>
      </c>
      <c r="E2512" s="893">
        <v>1500000</v>
      </c>
      <c r="F2512" s="893">
        <v>0</v>
      </c>
      <c r="G2512" s="893">
        <v>0</v>
      </c>
      <c r="H2512" s="894">
        <f t="shared" si="39"/>
        <v>0</v>
      </c>
      <c r="I2512" s="892" t="s">
        <v>7551</v>
      </c>
      <c r="J2512" s="894">
        <v>0</v>
      </c>
      <c r="K2512" s="875"/>
    </row>
    <row r="2513" spans="1:11" ht="22.5" customHeight="1">
      <c r="A2513" s="890" t="s">
        <v>10151</v>
      </c>
      <c r="B2513" s="891" t="s">
        <v>8601</v>
      </c>
      <c r="C2513" s="892" t="s">
        <v>7499</v>
      </c>
      <c r="D2513" s="893">
        <v>433030.1</v>
      </c>
      <c r="E2513" s="893">
        <v>433030.1</v>
      </c>
      <c r="F2513" s="893">
        <v>0</v>
      </c>
      <c r="G2513" s="893">
        <v>0</v>
      </c>
      <c r="H2513" s="894">
        <f t="shared" si="39"/>
        <v>0</v>
      </c>
      <c r="I2513" s="892" t="s">
        <v>7551</v>
      </c>
      <c r="J2513" s="894">
        <v>0</v>
      </c>
      <c r="K2513" s="875"/>
    </row>
    <row r="2514" spans="1:11" ht="33.75" customHeight="1">
      <c r="A2514" s="890" t="s">
        <v>10152</v>
      </c>
      <c r="B2514" s="891" t="s">
        <v>8238</v>
      </c>
      <c r="C2514" s="892" t="s">
        <v>7499</v>
      </c>
      <c r="D2514" s="893">
        <v>542769.12</v>
      </c>
      <c r="E2514" s="893">
        <v>542769.12</v>
      </c>
      <c r="F2514" s="893">
        <v>0</v>
      </c>
      <c r="G2514" s="893">
        <v>0</v>
      </c>
      <c r="H2514" s="894">
        <f t="shared" si="39"/>
        <v>0</v>
      </c>
      <c r="I2514" s="892" t="s">
        <v>7551</v>
      </c>
      <c r="J2514" s="894">
        <v>0</v>
      </c>
      <c r="K2514" s="875"/>
    </row>
    <row r="2515" spans="1:11" ht="33.75" customHeight="1">
      <c r="A2515" s="890" t="s">
        <v>7537</v>
      </c>
      <c r="B2515" s="891" t="s">
        <v>7835</v>
      </c>
      <c r="C2515" s="892" t="s">
        <v>7499</v>
      </c>
      <c r="D2515" s="893">
        <v>336425.61</v>
      </c>
      <c r="E2515" s="893">
        <v>336425.61</v>
      </c>
      <c r="F2515" s="893">
        <v>307594.58</v>
      </c>
      <c r="G2515" s="893">
        <v>307594.58</v>
      </c>
      <c r="H2515" s="894">
        <f t="shared" si="39"/>
        <v>91.43019165514778</v>
      </c>
      <c r="I2515" s="892" t="s">
        <v>7557</v>
      </c>
      <c r="J2515" s="894">
        <v>91.43</v>
      </c>
      <c r="K2515" s="875"/>
    </row>
    <row r="2516" spans="1:11" ht="33.75" customHeight="1">
      <c r="A2516" s="890" t="s">
        <v>10153</v>
      </c>
      <c r="B2516" s="891" t="s">
        <v>7835</v>
      </c>
      <c r="C2516" s="892" t="s">
        <v>7499</v>
      </c>
      <c r="D2516" s="893">
        <v>318918.75</v>
      </c>
      <c r="E2516" s="893">
        <v>318918.75</v>
      </c>
      <c r="F2516" s="893">
        <v>198187.9</v>
      </c>
      <c r="G2516" s="893">
        <v>198187.9</v>
      </c>
      <c r="H2516" s="894">
        <f t="shared" si="39"/>
        <v>62.143696474415499</v>
      </c>
      <c r="I2516" s="892" t="s">
        <v>7557</v>
      </c>
      <c r="J2516" s="894">
        <v>62.14</v>
      </c>
      <c r="K2516" s="875"/>
    </row>
    <row r="2517" spans="1:11" ht="33.75" customHeight="1">
      <c r="A2517" s="890" t="s">
        <v>10154</v>
      </c>
      <c r="B2517" s="891" t="s">
        <v>7835</v>
      </c>
      <c r="C2517" s="892" t="s">
        <v>7499</v>
      </c>
      <c r="D2517" s="893">
        <v>272958.09999999998</v>
      </c>
      <c r="E2517" s="893">
        <v>272958.09999999998</v>
      </c>
      <c r="F2517" s="893">
        <v>202675.05</v>
      </c>
      <c r="G2517" s="893">
        <v>202675.05</v>
      </c>
      <c r="H2517" s="894">
        <f t="shared" si="39"/>
        <v>74.251341139903886</v>
      </c>
      <c r="I2517" s="892" t="s">
        <v>7557</v>
      </c>
      <c r="J2517" s="894">
        <v>74.25</v>
      </c>
      <c r="K2517" s="875"/>
    </row>
    <row r="2518" spans="1:11" ht="33.75" customHeight="1">
      <c r="A2518" s="890" t="s">
        <v>10155</v>
      </c>
      <c r="B2518" s="891" t="s">
        <v>7835</v>
      </c>
      <c r="C2518" s="892" t="s">
        <v>7499</v>
      </c>
      <c r="D2518" s="893">
        <v>393217.77</v>
      </c>
      <c r="E2518" s="893">
        <v>393217.77</v>
      </c>
      <c r="F2518" s="893">
        <v>256181.96</v>
      </c>
      <c r="G2518" s="893">
        <v>256181.96</v>
      </c>
      <c r="H2518" s="894">
        <f t="shared" si="39"/>
        <v>65.150148224481313</v>
      </c>
      <c r="I2518" s="892" t="s">
        <v>7557</v>
      </c>
      <c r="J2518" s="894">
        <v>65.150000000000006</v>
      </c>
      <c r="K2518" s="875"/>
    </row>
    <row r="2519" spans="1:11" ht="33.75" customHeight="1">
      <c r="A2519" s="890" t="s">
        <v>10156</v>
      </c>
      <c r="B2519" s="891" t="s">
        <v>7835</v>
      </c>
      <c r="C2519" s="892" t="s">
        <v>7499</v>
      </c>
      <c r="D2519" s="893">
        <v>325569.58</v>
      </c>
      <c r="E2519" s="893">
        <v>325569.58</v>
      </c>
      <c r="F2519" s="893">
        <v>325569.58</v>
      </c>
      <c r="G2519" s="893">
        <v>325569.58</v>
      </c>
      <c r="H2519" s="894">
        <f t="shared" si="39"/>
        <v>100</v>
      </c>
      <c r="I2519" s="892" t="s">
        <v>7557</v>
      </c>
      <c r="J2519" s="894">
        <v>100</v>
      </c>
      <c r="K2519" s="875"/>
    </row>
    <row r="2520" spans="1:11" ht="33.75" customHeight="1">
      <c r="A2520" s="890" t="s">
        <v>10157</v>
      </c>
      <c r="B2520" s="891" t="s">
        <v>7835</v>
      </c>
      <c r="C2520" s="892" t="s">
        <v>7499</v>
      </c>
      <c r="D2520" s="893">
        <v>115856.54</v>
      </c>
      <c r="E2520" s="893">
        <v>115856.54</v>
      </c>
      <c r="F2520" s="893">
        <v>115856.54</v>
      </c>
      <c r="G2520" s="893">
        <v>115856.54</v>
      </c>
      <c r="H2520" s="894">
        <f t="shared" si="39"/>
        <v>100</v>
      </c>
      <c r="I2520" s="892" t="s">
        <v>7557</v>
      </c>
      <c r="J2520" s="894">
        <v>100</v>
      </c>
      <c r="K2520" s="875"/>
    </row>
    <row r="2521" spans="1:11" ht="33.75" customHeight="1">
      <c r="A2521" s="890" t="s">
        <v>10158</v>
      </c>
      <c r="B2521" s="891" t="s">
        <v>7835</v>
      </c>
      <c r="C2521" s="892" t="s">
        <v>7499</v>
      </c>
      <c r="D2521" s="893">
        <v>242563.51</v>
      </c>
      <c r="E2521" s="893">
        <v>242563.51</v>
      </c>
      <c r="F2521" s="893">
        <v>60798.559999999998</v>
      </c>
      <c r="G2521" s="893">
        <v>60798.559999999998</v>
      </c>
      <c r="H2521" s="894">
        <f t="shared" si="39"/>
        <v>25.065006686290115</v>
      </c>
      <c r="I2521" s="892" t="s">
        <v>7557</v>
      </c>
      <c r="J2521" s="894">
        <v>25.07</v>
      </c>
      <c r="K2521" s="875"/>
    </row>
    <row r="2522" spans="1:11" ht="33.75" customHeight="1">
      <c r="A2522" s="890" t="s">
        <v>8121</v>
      </c>
      <c r="B2522" s="891" t="s">
        <v>7835</v>
      </c>
      <c r="C2522" s="892" t="s">
        <v>7499</v>
      </c>
      <c r="D2522" s="893">
        <v>1049258.96</v>
      </c>
      <c r="E2522" s="893">
        <v>1049258.96</v>
      </c>
      <c r="F2522" s="893">
        <v>431824.1</v>
      </c>
      <c r="G2522" s="893">
        <v>431824.1</v>
      </c>
      <c r="H2522" s="894">
        <f t="shared" si="39"/>
        <v>41.155150107081283</v>
      </c>
      <c r="I2522" s="892" t="s">
        <v>7557</v>
      </c>
      <c r="J2522" s="894">
        <v>41.16</v>
      </c>
      <c r="K2522" s="875"/>
    </row>
    <row r="2523" spans="1:11" ht="33.75" customHeight="1">
      <c r="A2523" s="890" t="s">
        <v>10159</v>
      </c>
      <c r="B2523" s="891" t="s">
        <v>7835</v>
      </c>
      <c r="C2523" s="892" t="s">
        <v>7499</v>
      </c>
      <c r="D2523" s="893">
        <v>501584.75</v>
      </c>
      <c r="E2523" s="893">
        <v>501584.75</v>
      </c>
      <c r="F2523" s="893">
        <v>501584.75</v>
      </c>
      <c r="G2523" s="893">
        <v>501584.75</v>
      </c>
      <c r="H2523" s="894">
        <f t="shared" si="39"/>
        <v>100</v>
      </c>
      <c r="I2523" s="892" t="s">
        <v>7557</v>
      </c>
      <c r="J2523" s="894">
        <v>100</v>
      </c>
      <c r="K2523" s="875"/>
    </row>
    <row r="2524" spans="1:11" ht="33.75" customHeight="1">
      <c r="A2524" s="890" t="s">
        <v>10160</v>
      </c>
      <c r="B2524" s="891" t="s">
        <v>7835</v>
      </c>
      <c r="C2524" s="892" t="s">
        <v>7499</v>
      </c>
      <c r="D2524" s="893">
        <v>548734.23</v>
      </c>
      <c r="E2524" s="893">
        <v>548734.23</v>
      </c>
      <c r="F2524" s="893">
        <v>280353.31</v>
      </c>
      <c r="G2524" s="893">
        <v>280353.31</v>
      </c>
      <c r="H2524" s="894">
        <f t="shared" si="39"/>
        <v>51.090909710516875</v>
      </c>
      <c r="I2524" s="892" t="s">
        <v>7557</v>
      </c>
      <c r="J2524" s="894">
        <v>51.09</v>
      </c>
      <c r="K2524" s="875"/>
    </row>
    <row r="2525" spans="1:11" ht="45" customHeight="1">
      <c r="A2525" s="890" t="s">
        <v>10161</v>
      </c>
      <c r="B2525" s="891" t="s">
        <v>7835</v>
      </c>
      <c r="C2525" s="892" t="s">
        <v>7499</v>
      </c>
      <c r="D2525" s="893">
        <v>1041334.84</v>
      </c>
      <c r="E2525" s="893">
        <v>1041334.84</v>
      </c>
      <c r="F2525" s="893">
        <v>875191.27</v>
      </c>
      <c r="G2525" s="893">
        <v>875191.27</v>
      </c>
      <c r="H2525" s="894">
        <f t="shared" si="39"/>
        <v>84.045134800253109</v>
      </c>
      <c r="I2525" s="892" t="s">
        <v>7551</v>
      </c>
      <c r="J2525" s="894">
        <v>84.05</v>
      </c>
      <c r="K2525" s="875"/>
    </row>
    <row r="2526" spans="1:11" ht="22.5" customHeight="1">
      <c r="A2526" s="890" t="s">
        <v>10162</v>
      </c>
      <c r="B2526" s="891" t="s">
        <v>8313</v>
      </c>
      <c r="C2526" s="892" t="s">
        <v>7499</v>
      </c>
      <c r="D2526" s="893">
        <v>354338.63</v>
      </c>
      <c r="E2526" s="893">
        <v>354338.63</v>
      </c>
      <c r="F2526" s="893">
        <v>0</v>
      </c>
      <c r="G2526" s="893">
        <v>0</v>
      </c>
      <c r="H2526" s="894">
        <f t="shared" si="39"/>
        <v>0</v>
      </c>
      <c r="I2526" s="892" t="s">
        <v>7489</v>
      </c>
      <c r="J2526" s="894">
        <v>0</v>
      </c>
      <c r="K2526" s="875"/>
    </row>
    <row r="2527" spans="1:11" ht="22.5" customHeight="1">
      <c r="A2527" s="890" t="s">
        <v>10163</v>
      </c>
      <c r="B2527" s="891" t="s">
        <v>8313</v>
      </c>
      <c r="C2527" s="892" t="s">
        <v>7499</v>
      </c>
      <c r="D2527" s="893">
        <v>776169.02</v>
      </c>
      <c r="E2527" s="893">
        <v>776169.02</v>
      </c>
      <c r="F2527" s="893">
        <v>0</v>
      </c>
      <c r="G2527" s="893">
        <v>0</v>
      </c>
      <c r="H2527" s="894">
        <f t="shared" si="39"/>
        <v>0</v>
      </c>
      <c r="I2527" s="892" t="s">
        <v>7489</v>
      </c>
      <c r="J2527" s="894">
        <v>0</v>
      </c>
      <c r="K2527" s="875"/>
    </row>
    <row r="2528" spans="1:11" ht="45" customHeight="1">
      <c r="A2528" s="890" t="s">
        <v>10164</v>
      </c>
      <c r="B2528" s="891" t="s">
        <v>8313</v>
      </c>
      <c r="C2528" s="892" t="s">
        <v>7499</v>
      </c>
      <c r="D2528" s="893">
        <v>859320.82</v>
      </c>
      <c r="E2528" s="893">
        <v>859320.82</v>
      </c>
      <c r="F2528" s="893">
        <v>0</v>
      </c>
      <c r="G2528" s="893">
        <v>0</v>
      </c>
      <c r="H2528" s="894">
        <f t="shared" si="39"/>
        <v>0</v>
      </c>
      <c r="I2528" s="892" t="s">
        <v>7489</v>
      </c>
      <c r="J2528" s="894">
        <v>0</v>
      </c>
      <c r="K2528" s="875"/>
    </row>
    <row r="2529" spans="1:11" ht="33.75" customHeight="1">
      <c r="A2529" s="890" t="s">
        <v>10165</v>
      </c>
      <c r="B2529" s="891" t="s">
        <v>8313</v>
      </c>
      <c r="C2529" s="892" t="s">
        <v>7499</v>
      </c>
      <c r="D2529" s="893">
        <v>403806.89</v>
      </c>
      <c r="E2529" s="893">
        <v>403806.89</v>
      </c>
      <c r="F2529" s="893">
        <v>0</v>
      </c>
      <c r="G2529" s="893">
        <v>0</v>
      </c>
      <c r="H2529" s="894">
        <f t="shared" si="39"/>
        <v>0</v>
      </c>
      <c r="I2529" s="892" t="s">
        <v>7489</v>
      </c>
      <c r="J2529" s="894">
        <v>0</v>
      </c>
      <c r="K2529" s="875"/>
    </row>
    <row r="2530" spans="1:11" ht="33.75" customHeight="1">
      <c r="A2530" s="890" t="s">
        <v>10166</v>
      </c>
      <c r="B2530" s="891" t="s">
        <v>8313</v>
      </c>
      <c r="C2530" s="892" t="s">
        <v>7499</v>
      </c>
      <c r="D2530" s="893">
        <v>736719.7</v>
      </c>
      <c r="E2530" s="893">
        <v>736719.7</v>
      </c>
      <c r="F2530" s="893">
        <v>0</v>
      </c>
      <c r="G2530" s="893">
        <v>0</v>
      </c>
      <c r="H2530" s="894">
        <f t="shared" si="39"/>
        <v>0</v>
      </c>
      <c r="I2530" s="892" t="s">
        <v>7489</v>
      </c>
      <c r="J2530" s="894">
        <v>0</v>
      </c>
      <c r="K2530" s="875"/>
    </row>
    <row r="2531" spans="1:11" ht="45" customHeight="1">
      <c r="A2531" s="890" t="s">
        <v>10167</v>
      </c>
      <c r="B2531" s="891" t="s">
        <v>8313</v>
      </c>
      <c r="C2531" s="892" t="s">
        <v>7499</v>
      </c>
      <c r="D2531" s="893">
        <v>342774.55</v>
      </c>
      <c r="E2531" s="893">
        <v>342774.55</v>
      </c>
      <c r="F2531" s="893">
        <v>0</v>
      </c>
      <c r="G2531" s="893">
        <v>0</v>
      </c>
      <c r="H2531" s="894">
        <f t="shared" si="39"/>
        <v>0</v>
      </c>
      <c r="I2531" s="892" t="s">
        <v>7489</v>
      </c>
      <c r="J2531" s="894">
        <v>0</v>
      </c>
      <c r="K2531" s="875"/>
    </row>
    <row r="2532" spans="1:11" ht="33.75" customHeight="1">
      <c r="A2532" s="890" t="s">
        <v>10168</v>
      </c>
      <c r="B2532" s="891" t="s">
        <v>8313</v>
      </c>
      <c r="C2532" s="892" t="s">
        <v>7499</v>
      </c>
      <c r="D2532" s="893">
        <v>640059.43000000005</v>
      </c>
      <c r="E2532" s="893">
        <v>640059.43000000005</v>
      </c>
      <c r="F2532" s="893">
        <v>0</v>
      </c>
      <c r="G2532" s="893">
        <v>0</v>
      </c>
      <c r="H2532" s="894">
        <f t="shared" si="39"/>
        <v>0</v>
      </c>
      <c r="I2532" s="892" t="s">
        <v>7496</v>
      </c>
      <c r="J2532" s="894">
        <v>0</v>
      </c>
      <c r="K2532" s="875"/>
    </row>
    <row r="2533" spans="1:11" ht="33.75" customHeight="1">
      <c r="A2533" s="890" t="s">
        <v>10169</v>
      </c>
      <c r="B2533" s="891" t="s">
        <v>8313</v>
      </c>
      <c r="C2533" s="892" t="s">
        <v>7499</v>
      </c>
      <c r="D2533" s="893">
        <v>441843.73</v>
      </c>
      <c r="E2533" s="893">
        <v>441843.73</v>
      </c>
      <c r="F2533" s="893">
        <v>0</v>
      </c>
      <c r="G2533" s="893">
        <v>0</v>
      </c>
      <c r="H2533" s="894">
        <f t="shared" si="39"/>
        <v>0</v>
      </c>
      <c r="I2533" s="892" t="s">
        <v>7496</v>
      </c>
      <c r="J2533" s="894">
        <v>0</v>
      </c>
      <c r="K2533" s="875"/>
    </row>
    <row r="2534" spans="1:11" ht="22.5" customHeight="1">
      <c r="A2534" s="890" t="s">
        <v>10170</v>
      </c>
      <c r="B2534" s="891" t="s">
        <v>8313</v>
      </c>
      <c r="C2534" s="892" t="s">
        <v>7499</v>
      </c>
      <c r="D2534" s="893">
        <v>554777.69999999995</v>
      </c>
      <c r="E2534" s="893">
        <v>554777.69999999995</v>
      </c>
      <c r="F2534" s="893">
        <v>0</v>
      </c>
      <c r="G2534" s="893">
        <v>0</v>
      </c>
      <c r="H2534" s="894">
        <f t="shared" si="39"/>
        <v>0</v>
      </c>
      <c r="I2534" s="892" t="s">
        <v>7496</v>
      </c>
      <c r="J2534" s="894">
        <v>0</v>
      </c>
      <c r="K2534" s="875"/>
    </row>
    <row r="2535" spans="1:11" ht="33.75" customHeight="1">
      <c r="A2535" s="890" t="s">
        <v>10171</v>
      </c>
      <c r="B2535" s="891" t="s">
        <v>8313</v>
      </c>
      <c r="C2535" s="892" t="s">
        <v>7499</v>
      </c>
      <c r="D2535" s="893">
        <v>351544.07</v>
      </c>
      <c r="E2535" s="893">
        <v>351544.07</v>
      </c>
      <c r="F2535" s="893">
        <v>0</v>
      </c>
      <c r="G2535" s="893">
        <v>0</v>
      </c>
      <c r="H2535" s="894">
        <f t="shared" si="39"/>
        <v>0</v>
      </c>
      <c r="I2535" s="892" t="s">
        <v>7496</v>
      </c>
      <c r="J2535" s="894">
        <v>1</v>
      </c>
      <c r="K2535" s="875"/>
    </row>
    <row r="2536" spans="1:11" ht="33.75" customHeight="1">
      <c r="A2536" s="890" t="s">
        <v>10172</v>
      </c>
      <c r="B2536" s="891" t="s">
        <v>8313</v>
      </c>
      <c r="C2536" s="892" t="s">
        <v>7499</v>
      </c>
      <c r="D2536" s="893">
        <v>116210.88</v>
      </c>
      <c r="E2536" s="893">
        <v>116210.88</v>
      </c>
      <c r="F2536" s="893">
        <v>0</v>
      </c>
      <c r="G2536" s="893">
        <v>0</v>
      </c>
      <c r="H2536" s="894">
        <f t="shared" si="39"/>
        <v>0</v>
      </c>
      <c r="I2536" s="892" t="s">
        <v>7496</v>
      </c>
      <c r="J2536" s="894">
        <v>10</v>
      </c>
      <c r="K2536" s="875"/>
    </row>
    <row r="2537" spans="1:11" ht="33.75" customHeight="1">
      <c r="A2537" s="890" t="s">
        <v>10173</v>
      </c>
      <c r="B2537" s="891" t="s">
        <v>8313</v>
      </c>
      <c r="C2537" s="892" t="s">
        <v>7499</v>
      </c>
      <c r="D2537" s="893">
        <v>124334</v>
      </c>
      <c r="E2537" s="893">
        <v>124334</v>
      </c>
      <c r="F2537" s="893">
        <v>0</v>
      </c>
      <c r="G2537" s="893">
        <v>0</v>
      </c>
      <c r="H2537" s="894">
        <f t="shared" si="39"/>
        <v>0</v>
      </c>
      <c r="I2537" s="892" t="s">
        <v>7496</v>
      </c>
      <c r="J2537" s="894">
        <v>10</v>
      </c>
      <c r="K2537" s="875"/>
    </row>
    <row r="2538" spans="1:11" ht="33.75" customHeight="1">
      <c r="A2538" s="890" t="s">
        <v>10174</v>
      </c>
      <c r="B2538" s="891" t="s">
        <v>8313</v>
      </c>
      <c r="C2538" s="892" t="s">
        <v>7499</v>
      </c>
      <c r="D2538" s="893">
        <v>135840.29999999999</v>
      </c>
      <c r="E2538" s="893">
        <v>135840.29999999999</v>
      </c>
      <c r="F2538" s="893">
        <v>0</v>
      </c>
      <c r="G2538" s="893">
        <v>0</v>
      </c>
      <c r="H2538" s="894">
        <f t="shared" si="39"/>
        <v>0</v>
      </c>
      <c r="I2538" s="892" t="s">
        <v>7496</v>
      </c>
      <c r="J2538" s="894">
        <v>0</v>
      </c>
      <c r="K2538" s="875"/>
    </row>
    <row r="2539" spans="1:11" ht="22.5" customHeight="1">
      <c r="A2539" s="890" t="s">
        <v>10175</v>
      </c>
      <c r="B2539" s="891" t="s">
        <v>8993</v>
      </c>
      <c r="C2539" s="892" t="s">
        <v>7499</v>
      </c>
      <c r="D2539" s="893">
        <v>2025366.79</v>
      </c>
      <c r="E2539" s="893">
        <v>2025366.79</v>
      </c>
      <c r="F2539" s="893">
        <v>0</v>
      </c>
      <c r="G2539" s="893">
        <v>0</v>
      </c>
      <c r="H2539" s="894">
        <f t="shared" si="39"/>
        <v>0</v>
      </c>
      <c r="I2539" s="892" t="s">
        <v>7489</v>
      </c>
      <c r="J2539" s="894">
        <v>0</v>
      </c>
      <c r="K2539" s="875"/>
    </row>
    <row r="2540" spans="1:11" ht="45" customHeight="1">
      <c r="A2540" s="890" t="s">
        <v>10176</v>
      </c>
      <c r="B2540" s="891" t="s">
        <v>7707</v>
      </c>
      <c r="C2540" s="892" t="s">
        <v>7499</v>
      </c>
      <c r="D2540" s="893">
        <v>372067.57</v>
      </c>
      <c r="E2540" s="893">
        <v>372067.57</v>
      </c>
      <c r="F2540" s="893">
        <v>0</v>
      </c>
      <c r="G2540" s="893">
        <v>0</v>
      </c>
      <c r="H2540" s="894">
        <f t="shared" si="39"/>
        <v>0</v>
      </c>
      <c r="I2540" s="892" t="s">
        <v>7515</v>
      </c>
      <c r="J2540" s="894">
        <v>0</v>
      </c>
      <c r="K2540" s="875"/>
    </row>
    <row r="2541" spans="1:11" ht="33.75" customHeight="1">
      <c r="A2541" s="890" t="s">
        <v>10177</v>
      </c>
      <c r="B2541" s="891" t="s">
        <v>7495</v>
      </c>
      <c r="C2541" s="892" t="s">
        <v>7499</v>
      </c>
      <c r="D2541" s="893">
        <v>1083258.67</v>
      </c>
      <c r="E2541" s="893">
        <v>1083258.67</v>
      </c>
      <c r="F2541" s="893">
        <v>0</v>
      </c>
      <c r="G2541" s="893">
        <v>0</v>
      </c>
      <c r="H2541" s="894">
        <f t="shared" si="39"/>
        <v>0</v>
      </c>
      <c r="I2541" s="892" t="s">
        <v>7551</v>
      </c>
      <c r="J2541" s="894">
        <v>0</v>
      </c>
      <c r="K2541" s="875"/>
    </row>
    <row r="2542" spans="1:11" ht="22.5" customHeight="1">
      <c r="A2542" s="890" t="s">
        <v>10178</v>
      </c>
      <c r="B2542" s="891" t="s">
        <v>8608</v>
      </c>
      <c r="C2542" s="892" t="s">
        <v>7499</v>
      </c>
      <c r="D2542" s="893">
        <v>223240.5</v>
      </c>
      <c r="E2542" s="893">
        <v>223240.5</v>
      </c>
      <c r="F2542" s="893">
        <v>0</v>
      </c>
      <c r="G2542" s="893">
        <v>0</v>
      </c>
      <c r="H2542" s="894">
        <f t="shared" si="39"/>
        <v>0</v>
      </c>
      <c r="I2542" s="892" t="s">
        <v>7515</v>
      </c>
      <c r="J2542" s="894">
        <v>0</v>
      </c>
      <c r="K2542" s="875"/>
    </row>
    <row r="2543" spans="1:11" ht="33.75" customHeight="1">
      <c r="A2543" s="890" t="s">
        <v>10179</v>
      </c>
      <c r="B2543" s="891" t="s">
        <v>7495</v>
      </c>
      <c r="C2543" s="892" t="s">
        <v>7499</v>
      </c>
      <c r="D2543" s="893">
        <v>513975.46</v>
      </c>
      <c r="E2543" s="893">
        <v>513975.46</v>
      </c>
      <c r="F2543" s="893">
        <v>0</v>
      </c>
      <c r="G2543" s="893">
        <v>0</v>
      </c>
      <c r="H2543" s="894">
        <f t="shared" si="39"/>
        <v>0</v>
      </c>
      <c r="I2543" s="892" t="s">
        <v>7551</v>
      </c>
      <c r="J2543" s="894">
        <v>0</v>
      </c>
      <c r="K2543" s="875"/>
    </row>
    <row r="2544" spans="1:11" ht="22.5" customHeight="1">
      <c r="A2544" s="890" t="s">
        <v>10180</v>
      </c>
      <c r="B2544" s="891" t="s">
        <v>8608</v>
      </c>
      <c r="C2544" s="892" t="s">
        <v>7499</v>
      </c>
      <c r="D2544" s="893">
        <v>744135.14</v>
      </c>
      <c r="E2544" s="893">
        <v>744135.14</v>
      </c>
      <c r="F2544" s="893">
        <v>0</v>
      </c>
      <c r="G2544" s="893">
        <v>0</v>
      </c>
      <c r="H2544" s="894">
        <f t="shared" si="39"/>
        <v>0</v>
      </c>
      <c r="I2544" s="892" t="s">
        <v>7515</v>
      </c>
      <c r="J2544" s="894">
        <v>0</v>
      </c>
      <c r="K2544" s="875"/>
    </row>
    <row r="2545" spans="1:11" ht="22.5" customHeight="1">
      <c r="A2545" s="890" t="s">
        <v>10178</v>
      </c>
      <c r="B2545" s="891" t="s">
        <v>8608</v>
      </c>
      <c r="C2545" s="892" t="s">
        <v>7499</v>
      </c>
      <c r="D2545" s="893">
        <v>446481.09</v>
      </c>
      <c r="E2545" s="893">
        <v>446481.09</v>
      </c>
      <c r="F2545" s="893">
        <v>0</v>
      </c>
      <c r="G2545" s="893">
        <v>0</v>
      </c>
      <c r="H2545" s="894">
        <f t="shared" si="39"/>
        <v>0</v>
      </c>
      <c r="I2545" s="892" t="s">
        <v>7515</v>
      </c>
      <c r="J2545" s="894">
        <v>0</v>
      </c>
      <c r="K2545" s="875"/>
    </row>
    <row r="2546" spans="1:11" ht="33.75" customHeight="1">
      <c r="A2546" s="890" t="s">
        <v>10181</v>
      </c>
      <c r="B2546" s="891" t="s">
        <v>7495</v>
      </c>
      <c r="C2546" s="892" t="s">
        <v>7499</v>
      </c>
      <c r="D2546" s="893">
        <v>583931.04</v>
      </c>
      <c r="E2546" s="893">
        <v>583931.04</v>
      </c>
      <c r="F2546" s="893">
        <v>0</v>
      </c>
      <c r="G2546" s="893">
        <v>0</v>
      </c>
      <c r="H2546" s="894">
        <f t="shared" si="39"/>
        <v>0</v>
      </c>
      <c r="I2546" s="892" t="s">
        <v>7551</v>
      </c>
      <c r="J2546" s="894">
        <v>0</v>
      </c>
      <c r="K2546" s="875"/>
    </row>
    <row r="2547" spans="1:11" ht="22.5" customHeight="1">
      <c r="A2547" s="890" t="s">
        <v>10182</v>
      </c>
      <c r="B2547" s="891" t="s">
        <v>8608</v>
      </c>
      <c r="C2547" s="892" t="s">
        <v>7499</v>
      </c>
      <c r="D2547" s="893">
        <v>223240.54</v>
      </c>
      <c r="E2547" s="893">
        <v>223240.54</v>
      </c>
      <c r="F2547" s="893">
        <v>0</v>
      </c>
      <c r="G2547" s="893">
        <v>0</v>
      </c>
      <c r="H2547" s="894">
        <f t="shared" si="39"/>
        <v>0</v>
      </c>
      <c r="I2547" s="892" t="s">
        <v>7515</v>
      </c>
      <c r="J2547" s="894">
        <v>0</v>
      </c>
      <c r="K2547" s="875"/>
    </row>
    <row r="2548" spans="1:11" ht="22.5" customHeight="1">
      <c r="A2548" s="890" t="s">
        <v>10183</v>
      </c>
      <c r="B2548" s="891" t="s">
        <v>8651</v>
      </c>
      <c r="C2548" s="892" t="s">
        <v>7499</v>
      </c>
      <c r="D2548" s="893">
        <v>864655</v>
      </c>
      <c r="E2548" s="893">
        <v>864655</v>
      </c>
      <c r="F2548" s="893">
        <v>0</v>
      </c>
      <c r="G2548" s="893">
        <v>0</v>
      </c>
      <c r="H2548" s="894">
        <f t="shared" si="39"/>
        <v>0</v>
      </c>
      <c r="I2548" s="892" t="s">
        <v>7489</v>
      </c>
      <c r="J2548" s="894">
        <v>0</v>
      </c>
      <c r="K2548" s="875"/>
    </row>
    <row r="2549" spans="1:11" ht="22.5" customHeight="1">
      <c r="A2549" s="890" t="s">
        <v>10184</v>
      </c>
      <c r="B2549" s="891" t="s">
        <v>7938</v>
      </c>
      <c r="C2549" s="892" t="s">
        <v>7499</v>
      </c>
      <c r="D2549" s="893">
        <v>19575.2</v>
      </c>
      <c r="E2549" s="893">
        <v>1819575.2</v>
      </c>
      <c r="F2549" s="893">
        <v>0</v>
      </c>
      <c r="G2549" s="893">
        <v>0</v>
      </c>
      <c r="H2549" s="894">
        <f t="shared" si="39"/>
        <v>0</v>
      </c>
      <c r="I2549" s="892" t="s">
        <v>7489</v>
      </c>
      <c r="J2549" s="894">
        <v>0</v>
      </c>
      <c r="K2549" s="875"/>
    </row>
    <row r="2550" spans="1:11" ht="33.75" customHeight="1">
      <c r="A2550" s="890" t="s">
        <v>10185</v>
      </c>
      <c r="B2550" s="891" t="s">
        <v>8313</v>
      </c>
      <c r="C2550" s="892" t="s">
        <v>7499</v>
      </c>
      <c r="D2550" s="893">
        <v>377176.71</v>
      </c>
      <c r="E2550" s="893">
        <v>377176.71</v>
      </c>
      <c r="F2550" s="893">
        <v>0</v>
      </c>
      <c r="G2550" s="893">
        <v>0</v>
      </c>
      <c r="H2550" s="894">
        <f t="shared" si="39"/>
        <v>0</v>
      </c>
      <c r="I2550" s="892" t="s">
        <v>7496</v>
      </c>
      <c r="J2550" s="894">
        <v>0</v>
      </c>
      <c r="K2550" s="875"/>
    </row>
    <row r="2551" spans="1:11" ht="45" customHeight="1">
      <c r="A2551" s="890" t="s">
        <v>10186</v>
      </c>
      <c r="B2551" s="891" t="s">
        <v>8313</v>
      </c>
      <c r="C2551" s="892" t="s">
        <v>7499</v>
      </c>
      <c r="D2551" s="893">
        <v>287076.14</v>
      </c>
      <c r="E2551" s="893">
        <v>287076.14</v>
      </c>
      <c r="F2551" s="893">
        <v>0</v>
      </c>
      <c r="G2551" s="893">
        <v>0</v>
      </c>
      <c r="H2551" s="894">
        <f t="shared" si="39"/>
        <v>0</v>
      </c>
      <c r="I2551" s="892" t="s">
        <v>7496</v>
      </c>
      <c r="J2551" s="894">
        <v>0</v>
      </c>
      <c r="K2551" s="875"/>
    </row>
    <row r="2552" spans="1:11" ht="22.5" customHeight="1">
      <c r="A2552" s="890" t="s">
        <v>10187</v>
      </c>
      <c r="B2552" s="891" t="s">
        <v>8313</v>
      </c>
      <c r="C2552" s="892" t="s">
        <v>7499</v>
      </c>
      <c r="D2552" s="893">
        <v>407744.87</v>
      </c>
      <c r="E2552" s="893">
        <v>407744.87</v>
      </c>
      <c r="F2552" s="893">
        <v>0</v>
      </c>
      <c r="G2552" s="893">
        <v>0</v>
      </c>
      <c r="H2552" s="894">
        <f t="shared" si="39"/>
        <v>0</v>
      </c>
      <c r="I2552" s="892" t="s">
        <v>7496</v>
      </c>
      <c r="J2552" s="894">
        <v>0</v>
      </c>
      <c r="K2552" s="875"/>
    </row>
    <row r="2553" spans="1:11" ht="22.5" customHeight="1">
      <c r="A2553" s="890" t="s">
        <v>10188</v>
      </c>
      <c r="B2553" s="891" t="s">
        <v>10189</v>
      </c>
      <c r="C2553" s="892" t="s">
        <v>7499</v>
      </c>
      <c r="D2553" s="893">
        <v>297654.05</v>
      </c>
      <c r="E2553" s="893">
        <v>297654.05</v>
      </c>
      <c r="F2553" s="893">
        <v>0</v>
      </c>
      <c r="G2553" s="893">
        <v>0</v>
      </c>
      <c r="H2553" s="894">
        <f t="shared" si="39"/>
        <v>0</v>
      </c>
      <c r="I2553" s="892" t="s">
        <v>7515</v>
      </c>
      <c r="J2553" s="894">
        <v>0</v>
      </c>
      <c r="K2553" s="875"/>
    </row>
    <row r="2554" spans="1:11" ht="33.75" customHeight="1">
      <c r="A2554" s="890" t="s">
        <v>9812</v>
      </c>
      <c r="B2554" s="891" t="s">
        <v>7491</v>
      </c>
      <c r="C2554" s="892" t="s">
        <v>7499</v>
      </c>
      <c r="D2554" s="893">
        <v>1500000</v>
      </c>
      <c r="E2554" s="893">
        <v>1500000</v>
      </c>
      <c r="F2554" s="893">
        <v>0</v>
      </c>
      <c r="G2554" s="893">
        <v>0</v>
      </c>
      <c r="H2554" s="894">
        <f t="shared" si="39"/>
        <v>0</v>
      </c>
      <c r="I2554" s="892" t="s">
        <v>7551</v>
      </c>
      <c r="J2554" s="894">
        <v>0</v>
      </c>
      <c r="K2554" s="875"/>
    </row>
    <row r="2555" spans="1:11" ht="22.5" customHeight="1">
      <c r="A2555" s="890" t="s">
        <v>10190</v>
      </c>
      <c r="B2555" s="891" t="s">
        <v>10191</v>
      </c>
      <c r="C2555" s="892" t="s">
        <v>7499</v>
      </c>
      <c r="D2555" s="893">
        <v>1291918.43</v>
      </c>
      <c r="E2555" s="893">
        <v>1291918.43</v>
      </c>
      <c r="F2555" s="893">
        <v>0</v>
      </c>
      <c r="G2555" s="893">
        <v>0</v>
      </c>
      <c r="H2555" s="894">
        <f t="shared" si="39"/>
        <v>0</v>
      </c>
      <c r="I2555" s="892" t="s">
        <v>7551</v>
      </c>
      <c r="J2555" s="894">
        <v>0</v>
      </c>
      <c r="K2555" s="875"/>
    </row>
    <row r="2556" spans="1:11" ht="22.5" customHeight="1">
      <c r="A2556" s="890" t="s">
        <v>10192</v>
      </c>
      <c r="B2556" s="891" t="s">
        <v>7586</v>
      </c>
      <c r="C2556" s="892" t="s">
        <v>7499</v>
      </c>
      <c r="D2556" s="893">
        <v>1017241.38</v>
      </c>
      <c r="E2556" s="893">
        <v>1017241.38</v>
      </c>
      <c r="F2556" s="893">
        <v>0</v>
      </c>
      <c r="G2556" s="893">
        <v>0</v>
      </c>
      <c r="H2556" s="894">
        <f t="shared" si="39"/>
        <v>0</v>
      </c>
      <c r="I2556" s="892" t="s">
        <v>7551</v>
      </c>
      <c r="J2556" s="894">
        <v>0</v>
      </c>
      <c r="K2556" s="875"/>
    </row>
    <row r="2557" spans="1:11" ht="22.5" customHeight="1">
      <c r="A2557" s="890" t="s">
        <v>10193</v>
      </c>
      <c r="B2557" s="891" t="s">
        <v>9940</v>
      </c>
      <c r="C2557" s="892" t="s">
        <v>7499</v>
      </c>
      <c r="D2557" s="893">
        <v>1512621.45</v>
      </c>
      <c r="E2557" s="893">
        <v>1512621.45</v>
      </c>
      <c r="F2557" s="893">
        <v>0</v>
      </c>
      <c r="G2557" s="893">
        <v>0</v>
      </c>
      <c r="H2557" s="894">
        <f t="shared" si="39"/>
        <v>0</v>
      </c>
      <c r="I2557" s="892" t="s">
        <v>7551</v>
      </c>
      <c r="J2557" s="894">
        <v>0</v>
      </c>
      <c r="K2557" s="875"/>
    </row>
    <row r="2558" spans="1:11" ht="22.5" customHeight="1">
      <c r="A2558" s="890" t="s">
        <v>8688</v>
      </c>
      <c r="B2558" s="891" t="s">
        <v>8059</v>
      </c>
      <c r="C2558" s="892" t="s">
        <v>7499</v>
      </c>
      <c r="D2558" s="893">
        <v>533540.43999999994</v>
      </c>
      <c r="E2558" s="893">
        <v>533540.43999999994</v>
      </c>
      <c r="F2558" s="893">
        <v>0</v>
      </c>
      <c r="G2558" s="893">
        <v>0</v>
      </c>
      <c r="H2558" s="894">
        <f t="shared" si="39"/>
        <v>0</v>
      </c>
      <c r="I2558" s="892" t="s">
        <v>7551</v>
      </c>
      <c r="J2558" s="894">
        <v>0</v>
      </c>
      <c r="K2558" s="875"/>
    </row>
    <row r="2559" spans="1:11" ht="33.75" customHeight="1">
      <c r="A2559" s="890" t="s">
        <v>10194</v>
      </c>
      <c r="B2559" s="891" t="s">
        <v>8355</v>
      </c>
      <c r="C2559" s="892" t="s">
        <v>7499</v>
      </c>
      <c r="D2559" s="893">
        <v>97884.73</v>
      </c>
      <c r="E2559" s="893">
        <v>97884.73</v>
      </c>
      <c r="F2559" s="893">
        <v>0</v>
      </c>
      <c r="G2559" s="893">
        <v>0</v>
      </c>
      <c r="H2559" s="894">
        <f t="shared" si="39"/>
        <v>0</v>
      </c>
      <c r="I2559" s="892" t="s">
        <v>7551</v>
      </c>
      <c r="J2559" s="894">
        <v>0</v>
      </c>
      <c r="K2559" s="875"/>
    </row>
    <row r="2560" spans="1:11" ht="33.75" customHeight="1">
      <c r="A2560" s="890" t="s">
        <v>10195</v>
      </c>
      <c r="B2560" s="891" t="s">
        <v>7495</v>
      </c>
      <c r="C2560" s="892" t="s">
        <v>7499</v>
      </c>
      <c r="D2560" s="893">
        <v>378634.87</v>
      </c>
      <c r="E2560" s="893">
        <v>378634.87</v>
      </c>
      <c r="F2560" s="893">
        <v>0</v>
      </c>
      <c r="G2560" s="893">
        <v>0</v>
      </c>
      <c r="H2560" s="894">
        <f t="shared" si="39"/>
        <v>0</v>
      </c>
      <c r="I2560" s="892" t="s">
        <v>7551</v>
      </c>
      <c r="J2560" s="894">
        <v>0</v>
      </c>
      <c r="K2560" s="875"/>
    </row>
    <row r="2561" spans="1:11" ht="22.5" customHeight="1">
      <c r="A2561" s="890" t="s">
        <v>10196</v>
      </c>
      <c r="B2561" s="891" t="s">
        <v>8355</v>
      </c>
      <c r="C2561" s="892" t="s">
        <v>7499</v>
      </c>
      <c r="D2561" s="893">
        <v>800005.83</v>
      </c>
      <c r="E2561" s="893">
        <v>800005.83</v>
      </c>
      <c r="F2561" s="893">
        <v>0</v>
      </c>
      <c r="G2561" s="893">
        <v>0</v>
      </c>
      <c r="H2561" s="894">
        <f t="shared" si="39"/>
        <v>0</v>
      </c>
      <c r="I2561" s="892" t="s">
        <v>7551</v>
      </c>
      <c r="J2561" s="894">
        <v>0</v>
      </c>
      <c r="K2561" s="875"/>
    </row>
    <row r="2562" spans="1:11" ht="22.5" customHeight="1">
      <c r="A2562" s="890" t="s">
        <v>10197</v>
      </c>
      <c r="B2562" s="891" t="s">
        <v>8355</v>
      </c>
      <c r="C2562" s="892" t="s">
        <v>7499</v>
      </c>
      <c r="D2562" s="893">
        <v>173801.39</v>
      </c>
      <c r="E2562" s="893">
        <v>173801.39</v>
      </c>
      <c r="F2562" s="893">
        <v>0</v>
      </c>
      <c r="G2562" s="893">
        <v>0</v>
      </c>
      <c r="H2562" s="894">
        <f t="shared" si="39"/>
        <v>0</v>
      </c>
      <c r="I2562" s="892" t="s">
        <v>7551</v>
      </c>
      <c r="J2562" s="894">
        <v>0</v>
      </c>
      <c r="K2562" s="875"/>
    </row>
    <row r="2563" spans="1:11" ht="22.5" customHeight="1">
      <c r="A2563" s="890" t="s">
        <v>10198</v>
      </c>
      <c r="B2563" s="891" t="s">
        <v>7844</v>
      </c>
      <c r="C2563" s="892" t="s">
        <v>7499</v>
      </c>
      <c r="D2563" s="893">
        <v>27115354</v>
      </c>
      <c r="E2563" s="893">
        <v>271153.53999999998</v>
      </c>
      <c r="F2563" s="893">
        <v>0</v>
      </c>
      <c r="G2563" s="893">
        <v>0</v>
      </c>
      <c r="H2563" s="894">
        <f t="shared" si="39"/>
        <v>0</v>
      </c>
      <c r="I2563" s="892" t="s">
        <v>7551</v>
      </c>
      <c r="J2563" s="894">
        <v>0</v>
      </c>
      <c r="K2563" s="875"/>
    </row>
    <row r="2564" spans="1:11" ht="22.5" customHeight="1">
      <c r="A2564" s="890" t="s">
        <v>9818</v>
      </c>
      <c r="B2564" s="891" t="s">
        <v>8355</v>
      </c>
      <c r="C2564" s="892" t="s">
        <v>7499</v>
      </c>
      <c r="D2564" s="893">
        <v>1047758.62</v>
      </c>
      <c r="E2564" s="893">
        <v>1047758.62</v>
      </c>
      <c r="F2564" s="893">
        <v>0</v>
      </c>
      <c r="G2564" s="893">
        <v>0</v>
      </c>
      <c r="H2564" s="894">
        <f t="shared" ref="H2564:H2627" si="40">IF(ISERROR(F2564/E2564),0,((F2564/E2564)*100))</f>
        <v>0</v>
      </c>
      <c r="I2564" s="892" t="s">
        <v>7551</v>
      </c>
      <c r="J2564" s="894">
        <v>0</v>
      </c>
      <c r="K2564" s="875"/>
    </row>
    <row r="2565" spans="1:11" ht="22.5" customHeight="1">
      <c r="A2565" s="890" t="s">
        <v>10199</v>
      </c>
      <c r="B2565" s="891" t="s">
        <v>8355</v>
      </c>
      <c r="C2565" s="892" t="s">
        <v>7499</v>
      </c>
      <c r="D2565" s="893">
        <v>521747.34</v>
      </c>
      <c r="E2565" s="893">
        <v>521747.34</v>
      </c>
      <c r="F2565" s="893">
        <v>0</v>
      </c>
      <c r="G2565" s="893">
        <v>0</v>
      </c>
      <c r="H2565" s="894">
        <f t="shared" si="40"/>
        <v>0</v>
      </c>
      <c r="I2565" s="892" t="s">
        <v>7551</v>
      </c>
      <c r="J2565" s="894">
        <v>0</v>
      </c>
      <c r="K2565" s="875"/>
    </row>
    <row r="2566" spans="1:11" ht="22.5" customHeight="1">
      <c r="A2566" s="890" t="s">
        <v>10200</v>
      </c>
      <c r="B2566" s="891" t="s">
        <v>8374</v>
      </c>
      <c r="C2566" s="892" t="s">
        <v>7499</v>
      </c>
      <c r="D2566" s="893">
        <v>864021.4</v>
      </c>
      <c r="E2566" s="893">
        <v>864021.4</v>
      </c>
      <c r="F2566" s="893">
        <v>0</v>
      </c>
      <c r="G2566" s="893">
        <v>0</v>
      </c>
      <c r="H2566" s="894">
        <f t="shared" si="40"/>
        <v>0</v>
      </c>
      <c r="I2566" s="892" t="s">
        <v>7551</v>
      </c>
      <c r="J2566" s="894">
        <v>0</v>
      </c>
      <c r="K2566" s="875"/>
    </row>
    <row r="2567" spans="1:11" ht="33.75" customHeight="1">
      <c r="A2567" s="890" t="s">
        <v>10201</v>
      </c>
      <c r="B2567" s="891" t="s">
        <v>9820</v>
      </c>
      <c r="C2567" s="892" t="s">
        <v>7499</v>
      </c>
      <c r="D2567" s="893">
        <v>463023.73</v>
      </c>
      <c r="E2567" s="893">
        <v>463023.73</v>
      </c>
      <c r="F2567" s="893">
        <v>0</v>
      </c>
      <c r="G2567" s="893">
        <v>0</v>
      </c>
      <c r="H2567" s="894">
        <f t="shared" si="40"/>
        <v>0</v>
      </c>
      <c r="I2567" s="892" t="s">
        <v>7551</v>
      </c>
      <c r="J2567" s="894">
        <v>0</v>
      </c>
      <c r="K2567" s="875"/>
    </row>
    <row r="2568" spans="1:11" ht="22.5" customHeight="1">
      <c r="A2568" s="890" t="s">
        <v>10202</v>
      </c>
      <c r="B2568" s="891" t="s">
        <v>7733</v>
      </c>
      <c r="C2568" s="892" t="s">
        <v>7499</v>
      </c>
      <c r="D2568" s="893">
        <v>1017241</v>
      </c>
      <c r="E2568" s="893">
        <v>1017241</v>
      </c>
      <c r="F2568" s="893">
        <v>0</v>
      </c>
      <c r="G2568" s="893">
        <v>0</v>
      </c>
      <c r="H2568" s="894">
        <f t="shared" si="40"/>
        <v>0</v>
      </c>
      <c r="I2568" s="892" t="s">
        <v>7489</v>
      </c>
      <c r="J2568" s="894">
        <v>0</v>
      </c>
      <c r="K2568" s="875"/>
    </row>
    <row r="2569" spans="1:11" ht="22.5" customHeight="1">
      <c r="A2569" s="890" t="s">
        <v>10203</v>
      </c>
      <c r="B2569" s="891" t="s">
        <v>8313</v>
      </c>
      <c r="C2569" s="892" t="s">
        <v>7499</v>
      </c>
      <c r="D2569" s="893">
        <v>583883.91</v>
      </c>
      <c r="E2569" s="893">
        <v>583883.91</v>
      </c>
      <c r="F2569" s="893">
        <v>0</v>
      </c>
      <c r="G2569" s="893">
        <v>0</v>
      </c>
      <c r="H2569" s="894">
        <f t="shared" si="40"/>
        <v>0</v>
      </c>
      <c r="I2569" s="892" t="s">
        <v>7489</v>
      </c>
      <c r="J2569" s="894">
        <v>0</v>
      </c>
      <c r="K2569" s="875"/>
    </row>
    <row r="2570" spans="1:11" ht="22.5" customHeight="1">
      <c r="A2570" s="890" t="s">
        <v>10204</v>
      </c>
      <c r="B2570" s="891" t="s">
        <v>7841</v>
      </c>
      <c r="C2570" s="892" t="s">
        <v>7499</v>
      </c>
      <c r="D2570" s="893">
        <v>1017241.38</v>
      </c>
      <c r="E2570" s="893">
        <v>1017241.38</v>
      </c>
      <c r="F2570" s="893">
        <v>0</v>
      </c>
      <c r="G2570" s="893">
        <v>0</v>
      </c>
      <c r="H2570" s="894">
        <f t="shared" si="40"/>
        <v>0</v>
      </c>
      <c r="I2570" s="892" t="s">
        <v>7496</v>
      </c>
      <c r="J2570" s="894">
        <v>0</v>
      </c>
      <c r="K2570" s="875"/>
    </row>
    <row r="2571" spans="1:11" ht="22.5" customHeight="1">
      <c r="A2571" s="890" t="s">
        <v>8196</v>
      </c>
      <c r="B2571" s="891" t="s">
        <v>8801</v>
      </c>
      <c r="C2571" s="892" t="s">
        <v>7499</v>
      </c>
      <c r="D2571" s="893">
        <v>788446.26</v>
      </c>
      <c r="E2571" s="893">
        <v>788446.26</v>
      </c>
      <c r="F2571" s="893">
        <v>0</v>
      </c>
      <c r="G2571" s="893">
        <v>0</v>
      </c>
      <c r="H2571" s="894">
        <f t="shared" si="40"/>
        <v>0</v>
      </c>
      <c r="I2571" s="892" t="s">
        <v>7496</v>
      </c>
      <c r="J2571" s="894">
        <v>0</v>
      </c>
      <c r="K2571" s="875"/>
    </row>
    <row r="2572" spans="1:11" ht="22.5" customHeight="1">
      <c r="A2572" s="890" t="s">
        <v>10205</v>
      </c>
      <c r="B2572" s="891" t="s">
        <v>8410</v>
      </c>
      <c r="C2572" s="892" t="s">
        <v>7499</v>
      </c>
      <c r="D2572" s="893">
        <v>3128076.51</v>
      </c>
      <c r="E2572" s="893">
        <v>3128076.51</v>
      </c>
      <c r="F2572" s="893">
        <v>0</v>
      </c>
      <c r="G2572" s="893">
        <v>0</v>
      </c>
      <c r="H2572" s="894">
        <f t="shared" si="40"/>
        <v>0</v>
      </c>
      <c r="I2572" s="892" t="s">
        <v>7489</v>
      </c>
      <c r="J2572" s="894">
        <v>0</v>
      </c>
      <c r="K2572" s="875"/>
    </row>
    <row r="2573" spans="1:11" ht="22.5" customHeight="1">
      <c r="A2573" s="890" t="s">
        <v>10206</v>
      </c>
      <c r="B2573" s="891" t="s">
        <v>8187</v>
      </c>
      <c r="C2573" s="892" t="s">
        <v>7499</v>
      </c>
      <c r="D2573" s="893">
        <v>1017241.38</v>
      </c>
      <c r="E2573" s="893">
        <v>1017241.38</v>
      </c>
      <c r="F2573" s="893">
        <v>0</v>
      </c>
      <c r="G2573" s="893">
        <v>0</v>
      </c>
      <c r="H2573" s="894">
        <f t="shared" si="40"/>
        <v>0</v>
      </c>
      <c r="I2573" s="892" t="s">
        <v>7496</v>
      </c>
      <c r="J2573" s="894">
        <v>0</v>
      </c>
      <c r="K2573" s="875"/>
    </row>
    <row r="2574" spans="1:11" ht="22.5" customHeight="1">
      <c r="A2574" s="890" t="s">
        <v>10207</v>
      </c>
      <c r="B2574" s="891" t="s">
        <v>8374</v>
      </c>
      <c r="C2574" s="892" t="s">
        <v>7499</v>
      </c>
      <c r="D2574" s="893">
        <v>3051774.14</v>
      </c>
      <c r="E2574" s="893">
        <v>3051774.14</v>
      </c>
      <c r="F2574" s="893">
        <v>0</v>
      </c>
      <c r="G2574" s="893">
        <v>0</v>
      </c>
      <c r="H2574" s="894">
        <f t="shared" si="40"/>
        <v>0</v>
      </c>
      <c r="I2574" s="892" t="s">
        <v>7551</v>
      </c>
      <c r="J2574" s="894">
        <v>100</v>
      </c>
      <c r="K2574" s="875"/>
    </row>
    <row r="2575" spans="1:11" ht="22.5" customHeight="1">
      <c r="A2575" s="890" t="s">
        <v>10208</v>
      </c>
      <c r="B2575" s="891" t="s">
        <v>8374</v>
      </c>
      <c r="C2575" s="892" t="s">
        <v>7499</v>
      </c>
      <c r="D2575" s="893">
        <v>85642.76</v>
      </c>
      <c r="E2575" s="893">
        <v>85642.75</v>
      </c>
      <c r="F2575" s="893">
        <v>0</v>
      </c>
      <c r="G2575" s="893">
        <v>0</v>
      </c>
      <c r="H2575" s="894">
        <f t="shared" si="40"/>
        <v>0</v>
      </c>
      <c r="I2575" s="892" t="s">
        <v>7551</v>
      </c>
      <c r="J2575" s="894">
        <v>0</v>
      </c>
      <c r="K2575" s="875"/>
    </row>
    <row r="2576" spans="1:11" ht="22.5" customHeight="1">
      <c r="A2576" s="890" t="s">
        <v>10209</v>
      </c>
      <c r="B2576" s="891" t="s">
        <v>8410</v>
      </c>
      <c r="C2576" s="892" t="s">
        <v>7499</v>
      </c>
      <c r="D2576" s="893">
        <v>4511805.0199999996</v>
      </c>
      <c r="E2576" s="893">
        <v>4511805.0199999996</v>
      </c>
      <c r="F2576" s="893">
        <v>0</v>
      </c>
      <c r="G2576" s="893">
        <v>0</v>
      </c>
      <c r="H2576" s="894">
        <f t="shared" si="40"/>
        <v>0</v>
      </c>
      <c r="I2576" s="892" t="s">
        <v>7489</v>
      </c>
      <c r="J2576" s="894">
        <v>0</v>
      </c>
      <c r="K2576" s="875"/>
    </row>
    <row r="2577" spans="1:11" ht="22.5" customHeight="1">
      <c r="A2577" s="890" t="s">
        <v>10210</v>
      </c>
      <c r="B2577" s="891" t="s">
        <v>9570</v>
      </c>
      <c r="C2577" s="892" t="s">
        <v>7499</v>
      </c>
      <c r="D2577" s="893">
        <v>2609427.59</v>
      </c>
      <c r="E2577" s="893">
        <v>2609427.59</v>
      </c>
      <c r="F2577" s="893">
        <v>0</v>
      </c>
      <c r="G2577" s="893">
        <v>0</v>
      </c>
      <c r="H2577" s="894">
        <f t="shared" si="40"/>
        <v>0</v>
      </c>
      <c r="I2577" s="892" t="s">
        <v>7551</v>
      </c>
      <c r="J2577" s="894">
        <v>0</v>
      </c>
      <c r="K2577" s="875"/>
    </row>
    <row r="2578" spans="1:11" ht="22.5" customHeight="1">
      <c r="A2578" s="890" t="s">
        <v>10211</v>
      </c>
      <c r="B2578" s="891" t="s">
        <v>7795</v>
      </c>
      <c r="C2578" s="892" t="s">
        <v>7499</v>
      </c>
      <c r="D2578" s="893">
        <v>477905.76</v>
      </c>
      <c r="E2578" s="893">
        <v>477905.76</v>
      </c>
      <c r="F2578" s="893">
        <v>0</v>
      </c>
      <c r="G2578" s="893">
        <v>0</v>
      </c>
      <c r="H2578" s="894">
        <f t="shared" si="40"/>
        <v>0</v>
      </c>
      <c r="I2578" s="892" t="s">
        <v>7551</v>
      </c>
      <c r="J2578" s="894">
        <v>0</v>
      </c>
      <c r="K2578" s="875"/>
    </row>
    <row r="2579" spans="1:11" ht="22.5" customHeight="1">
      <c r="A2579" s="890" t="s">
        <v>10212</v>
      </c>
      <c r="B2579" s="891" t="s">
        <v>8410</v>
      </c>
      <c r="C2579" s="892" t="s">
        <v>7499</v>
      </c>
      <c r="D2579" s="893">
        <v>7929310.4299999997</v>
      </c>
      <c r="E2579" s="893">
        <v>7929310.4299999997</v>
      </c>
      <c r="F2579" s="893">
        <v>0</v>
      </c>
      <c r="G2579" s="893">
        <v>0</v>
      </c>
      <c r="H2579" s="894">
        <f t="shared" si="40"/>
        <v>0</v>
      </c>
      <c r="I2579" s="892" t="s">
        <v>7489</v>
      </c>
      <c r="J2579" s="894">
        <v>0</v>
      </c>
      <c r="K2579" s="875"/>
    </row>
    <row r="2580" spans="1:11" ht="22.5" customHeight="1">
      <c r="A2580" s="890" t="s">
        <v>10213</v>
      </c>
      <c r="B2580" s="891" t="s">
        <v>8017</v>
      </c>
      <c r="C2580" s="892" t="s">
        <v>7499</v>
      </c>
      <c r="D2580" s="893">
        <v>1073339.1100000001</v>
      </c>
      <c r="E2580" s="893">
        <v>1073339.1100000001</v>
      </c>
      <c r="F2580" s="893">
        <v>0</v>
      </c>
      <c r="G2580" s="893">
        <v>0</v>
      </c>
      <c r="H2580" s="894">
        <f t="shared" si="40"/>
        <v>0</v>
      </c>
      <c r="I2580" s="892" t="s">
        <v>7489</v>
      </c>
      <c r="J2580" s="894">
        <v>0</v>
      </c>
      <c r="K2580" s="875"/>
    </row>
    <row r="2581" spans="1:11" ht="22.5" customHeight="1">
      <c r="A2581" s="890" t="s">
        <v>10214</v>
      </c>
      <c r="B2581" s="891" t="s">
        <v>9832</v>
      </c>
      <c r="C2581" s="892" t="s">
        <v>7499</v>
      </c>
      <c r="D2581" s="893">
        <v>2169154.58</v>
      </c>
      <c r="E2581" s="893">
        <v>2169154.58</v>
      </c>
      <c r="F2581" s="893">
        <v>2505</v>
      </c>
      <c r="G2581" s="893">
        <v>2505</v>
      </c>
      <c r="H2581" s="894">
        <f t="shared" si="40"/>
        <v>0.1154827794707005</v>
      </c>
      <c r="I2581" s="892" t="s">
        <v>7489</v>
      </c>
      <c r="J2581" s="894">
        <v>0</v>
      </c>
      <c r="K2581" s="875"/>
    </row>
    <row r="2582" spans="1:11" ht="22.5" customHeight="1">
      <c r="A2582" s="890" t="s">
        <v>10215</v>
      </c>
      <c r="B2582" s="891" t="s">
        <v>10216</v>
      </c>
      <c r="C2582" s="892" t="s">
        <v>7499</v>
      </c>
      <c r="D2582" s="893">
        <v>995463</v>
      </c>
      <c r="E2582" s="893">
        <v>995463</v>
      </c>
      <c r="F2582" s="893">
        <v>0</v>
      </c>
      <c r="G2582" s="893">
        <v>0</v>
      </c>
      <c r="H2582" s="894">
        <f t="shared" si="40"/>
        <v>0</v>
      </c>
      <c r="I2582" s="892" t="s">
        <v>7489</v>
      </c>
      <c r="J2582" s="894">
        <v>0</v>
      </c>
      <c r="K2582" s="875"/>
    </row>
    <row r="2583" spans="1:11" ht="22.5" customHeight="1">
      <c r="A2583" s="890" t="s">
        <v>10217</v>
      </c>
      <c r="B2583" s="891" t="s">
        <v>8238</v>
      </c>
      <c r="C2583" s="892" t="s">
        <v>7499</v>
      </c>
      <c r="D2583" s="893">
        <v>907230.88</v>
      </c>
      <c r="E2583" s="893">
        <v>907230.88</v>
      </c>
      <c r="F2583" s="893">
        <v>0</v>
      </c>
      <c r="G2583" s="893">
        <v>0</v>
      </c>
      <c r="H2583" s="894">
        <f t="shared" si="40"/>
        <v>0</v>
      </c>
      <c r="I2583" s="892" t="s">
        <v>7515</v>
      </c>
      <c r="J2583" s="894">
        <v>0</v>
      </c>
      <c r="K2583" s="875"/>
    </row>
    <row r="2584" spans="1:11" ht="22.5" customHeight="1">
      <c r="A2584" s="890" t="s">
        <v>10218</v>
      </c>
      <c r="B2584" s="891" t="s">
        <v>8483</v>
      </c>
      <c r="C2584" s="892" t="s">
        <v>7499</v>
      </c>
      <c r="D2584" s="893">
        <v>1473757.82</v>
      </c>
      <c r="E2584" s="893">
        <v>1473757.82</v>
      </c>
      <c r="F2584" s="893">
        <v>0</v>
      </c>
      <c r="G2584" s="893">
        <v>0</v>
      </c>
      <c r="H2584" s="894">
        <f t="shared" si="40"/>
        <v>0</v>
      </c>
      <c r="I2584" s="892" t="s">
        <v>7551</v>
      </c>
      <c r="J2584" s="894">
        <v>0</v>
      </c>
      <c r="K2584" s="875"/>
    </row>
    <row r="2585" spans="1:11" ht="22.5" customHeight="1">
      <c r="A2585" s="890" t="s">
        <v>10219</v>
      </c>
      <c r="B2585" s="891" t="s">
        <v>8250</v>
      </c>
      <c r="C2585" s="892" t="s">
        <v>7499</v>
      </c>
      <c r="D2585" s="893">
        <v>812997.84</v>
      </c>
      <c r="E2585" s="893">
        <v>812997.84</v>
      </c>
      <c r="F2585" s="893">
        <v>0</v>
      </c>
      <c r="G2585" s="893">
        <v>0</v>
      </c>
      <c r="H2585" s="894">
        <f t="shared" si="40"/>
        <v>0</v>
      </c>
      <c r="I2585" s="892" t="s">
        <v>7551</v>
      </c>
      <c r="J2585" s="894">
        <v>0</v>
      </c>
      <c r="K2585" s="875"/>
    </row>
    <row r="2586" spans="1:11" ht="22.5" customHeight="1">
      <c r="A2586" s="890" t="s">
        <v>10220</v>
      </c>
      <c r="B2586" s="891" t="s">
        <v>8250</v>
      </c>
      <c r="C2586" s="892" t="s">
        <v>7499</v>
      </c>
      <c r="D2586" s="893">
        <v>1220690</v>
      </c>
      <c r="E2586" s="893">
        <v>1220690</v>
      </c>
      <c r="F2586" s="893">
        <v>0</v>
      </c>
      <c r="G2586" s="893">
        <v>0</v>
      </c>
      <c r="H2586" s="894">
        <f t="shared" si="40"/>
        <v>0</v>
      </c>
      <c r="I2586" s="892" t="s">
        <v>7489</v>
      </c>
      <c r="J2586" s="894">
        <v>0</v>
      </c>
      <c r="K2586" s="875"/>
    </row>
    <row r="2587" spans="1:11" ht="22.5" customHeight="1">
      <c r="A2587" s="890" t="s">
        <v>10221</v>
      </c>
      <c r="B2587" s="891" t="s">
        <v>8250</v>
      </c>
      <c r="C2587" s="892" t="s">
        <v>7499</v>
      </c>
      <c r="D2587" s="893">
        <v>837661.48</v>
      </c>
      <c r="E2587" s="893">
        <v>837661.48</v>
      </c>
      <c r="F2587" s="893">
        <v>0</v>
      </c>
      <c r="G2587" s="893">
        <v>0</v>
      </c>
      <c r="H2587" s="894">
        <f t="shared" si="40"/>
        <v>0</v>
      </c>
      <c r="I2587" s="892" t="s">
        <v>7551</v>
      </c>
      <c r="J2587" s="894">
        <v>0</v>
      </c>
      <c r="K2587" s="875"/>
    </row>
    <row r="2588" spans="1:11" ht="22.5" customHeight="1">
      <c r="A2588" s="890" t="s">
        <v>10222</v>
      </c>
      <c r="B2588" s="891" t="s">
        <v>8516</v>
      </c>
      <c r="C2588" s="892" t="s">
        <v>7499</v>
      </c>
      <c r="D2588" s="893">
        <v>288055.89</v>
      </c>
      <c r="E2588" s="893">
        <v>288055.89</v>
      </c>
      <c r="F2588" s="893">
        <v>0</v>
      </c>
      <c r="G2588" s="893">
        <v>0</v>
      </c>
      <c r="H2588" s="894">
        <f t="shared" si="40"/>
        <v>0</v>
      </c>
      <c r="I2588" s="892" t="s">
        <v>7551</v>
      </c>
      <c r="J2588" s="894">
        <v>0</v>
      </c>
      <c r="K2588" s="875"/>
    </row>
    <row r="2589" spans="1:11" ht="33.75" customHeight="1">
      <c r="A2589" s="890" t="s">
        <v>10223</v>
      </c>
      <c r="B2589" s="891" t="s">
        <v>7835</v>
      </c>
      <c r="C2589" s="892" t="s">
        <v>7499</v>
      </c>
      <c r="D2589" s="893">
        <v>6380000</v>
      </c>
      <c r="E2589" s="893">
        <v>6380000</v>
      </c>
      <c r="F2589" s="893">
        <v>0</v>
      </c>
      <c r="G2589" s="893">
        <v>0</v>
      </c>
      <c r="H2589" s="894">
        <f t="shared" si="40"/>
        <v>0</v>
      </c>
      <c r="I2589" s="892" t="s">
        <v>7551</v>
      </c>
      <c r="J2589" s="894">
        <v>0</v>
      </c>
      <c r="K2589" s="875"/>
    </row>
    <row r="2590" spans="1:11" ht="33.75" customHeight="1">
      <c r="A2590" s="890" t="s">
        <v>10224</v>
      </c>
      <c r="B2590" s="891" t="s">
        <v>8313</v>
      </c>
      <c r="C2590" s="892" t="s">
        <v>7499</v>
      </c>
      <c r="D2590" s="893">
        <v>91820.93</v>
      </c>
      <c r="E2590" s="893">
        <v>91820.93</v>
      </c>
      <c r="F2590" s="893">
        <v>0</v>
      </c>
      <c r="G2590" s="893">
        <v>0</v>
      </c>
      <c r="H2590" s="894">
        <f t="shared" si="40"/>
        <v>0</v>
      </c>
      <c r="I2590" s="892" t="s">
        <v>7496</v>
      </c>
      <c r="J2590" s="894">
        <v>0</v>
      </c>
      <c r="K2590" s="875"/>
    </row>
    <row r="2591" spans="1:11" ht="33.75" customHeight="1">
      <c r="A2591" s="890" t="s">
        <v>10225</v>
      </c>
      <c r="B2591" s="891" t="s">
        <v>8313</v>
      </c>
      <c r="C2591" s="892" t="s">
        <v>7499</v>
      </c>
      <c r="D2591" s="893">
        <v>111825.14</v>
      </c>
      <c r="E2591" s="893">
        <v>111825.14</v>
      </c>
      <c r="F2591" s="893">
        <v>0</v>
      </c>
      <c r="G2591" s="893">
        <v>0</v>
      </c>
      <c r="H2591" s="894">
        <f t="shared" si="40"/>
        <v>0</v>
      </c>
      <c r="I2591" s="892" t="s">
        <v>7496</v>
      </c>
      <c r="J2591" s="894">
        <v>10</v>
      </c>
      <c r="K2591" s="875"/>
    </row>
    <row r="2592" spans="1:11" ht="22.5" customHeight="1">
      <c r="A2592" s="890" t="s">
        <v>10226</v>
      </c>
      <c r="B2592" s="891" t="s">
        <v>8313</v>
      </c>
      <c r="C2592" s="892" t="s">
        <v>7499</v>
      </c>
      <c r="D2592" s="893">
        <v>253786.54</v>
      </c>
      <c r="E2592" s="893">
        <v>253786.54</v>
      </c>
      <c r="F2592" s="893">
        <v>0</v>
      </c>
      <c r="G2592" s="893">
        <v>0</v>
      </c>
      <c r="H2592" s="894">
        <f t="shared" si="40"/>
        <v>0</v>
      </c>
      <c r="I2592" s="892" t="s">
        <v>7496</v>
      </c>
      <c r="J2592" s="894">
        <v>0</v>
      </c>
      <c r="K2592" s="875"/>
    </row>
    <row r="2593" spans="1:11" ht="33.75" customHeight="1">
      <c r="A2593" s="890" t="s">
        <v>10227</v>
      </c>
      <c r="B2593" s="891" t="s">
        <v>8313</v>
      </c>
      <c r="C2593" s="892" t="s">
        <v>7499</v>
      </c>
      <c r="D2593" s="893">
        <v>303990.96000000002</v>
      </c>
      <c r="E2593" s="893">
        <v>303990.96000000002</v>
      </c>
      <c r="F2593" s="893">
        <v>0</v>
      </c>
      <c r="G2593" s="893">
        <v>0</v>
      </c>
      <c r="H2593" s="894">
        <f t="shared" si="40"/>
        <v>0</v>
      </c>
      <c r="I2593" s="892" t="s">
        <v>7496</v>
      </c>
      <c r="J2593" s="894">
        <v>1</v>
      </c>
      <c r="K2593" s="875"/>
    </row>
    <row r="2594" spans="1:11" ht="33.75" customHeight="1">
      <c r="A2594" s="890" t="s">
        <v>10228</v>
      </c>
      <c r="B2594" s="891" t="s">
        <v>8313</v>
      </c>
      <c r="C2594" s="892" t="s">
        <v>7499</v>
      </c>
      <c r="D2594" s="893">
        <v>290189.03000000003</v>
      </c>
      <c r="E2594" s="893">
        <v>290189.03000000003</v>
      </c>
      <c r="F2594" s="893">
        <v>0</v>
      </c>
      <c r="G2594" s="893">
        <v>0</v>
      </c>
      <c r="H2594" s="894">
        <f t="shared" si="40"/>
        <v>0</v>
      </c>
      <c r="I2594" s="892" t="s">
        <v>7496</v>
      </c>
      <c r="J2594" s="894">
        <v>1</v>
      </c>
      <c r="K2594" s="875"/>
    </row>
    <row r="2595" spans="1:11" ht="33.75" customHeight="1">
      <c r="A2595" s="890" t="s">
        <v>10229</v>
      </c>
      <c r="B2595" s="891" t="s">
        <v>8313</v>
      </c>
      <c r="C2595" s="892" t="s">
        <v>7499</v>
      </c>
      <c r="D2595" s="893">
        <v>287497.23</v>
      </c>
      <c r="E2595" s="893">
        <v>287497.23</v>
      </c>
      <c r="F2595" s="893">
        <v>0</v>
      </c>
      <c r="G2595" s="893">
        <v>0</v>
      </c>
      <c r="H2595" s="894">
        <f t="shared" si="40"/>
        <v>0</v>
      </c>
      <c r="I2595" s="892" t="s">
        <v>7496</v>
      </c>
      <c r="J2595" s="894">
        <v>0</v>
      </c>
      <c r="K2595" s="875"/>
    </row>
    <row r="2596" spans="1:11" ht="45" customHeight="1">
      <c r="A2596" s="890" t="s">
        <v>10230</v>
      </c>
      <c r="B2596" s="891" t="s">
        <v>8313</v>
      </c>
      <c r="C2596" s="892" t="s">
        <v>7499</v>
      </c>
      <c r="D2596" s="893">
        <v>877560.67</v>
      </c>
      <c r="E2596" s="893">
        <v>877560.67</v>
      </c>
      <c r="F2596" s="893">
        <v>0</v>
      </c>
      <c r="G2596" s="893">
        <v>0</v>
      </c>
      <c r="H2596" s="894">
        <f t="shared" si="40"/>
        <v>0</v>
      </c>
      <c r="I2596" s="892" t="s">
        <v>7557</v>
      </c>
      <c r="J2596" s="894">
        <v>0</v>
      </c>
      <c r="K2596" s="875"/>
    </row>
    <row r="2597" spans="1:11" ht="45" customHeight="1">
      <c r="A2597" s="890" t="s">
        <v>10231</v>
      </c>
      <c r="B2597" s="891" t="s">
        <v>8313</v>
      </c>
      <c r="C2597" s="892" t="s">
        <v>7499</v>
      </c>
      <c r="D2597" s="893">
        <v>1273178.8799999999</v>
      </c>
      <c r="E2597" s="893">
        <v>1273178.8799999999</v>
      </c>
      <c r="F2597" s="893">
        <v>0</v>
      </c>
      <c r="G2597" s="893">
        <v>0</v>
      </c>
      <c r="H2597" s="894">
        <f t="shared" si="40"/>
        <v>0</v>
      </c>
      <c r="I2597" s="892" t="s">
        <v>7557</v>
      </c>
      <c r="J2597" s="894">
        <v>0</v>
      </c>
      <c r="K2597" s="875"/>
    </row>
    <row r="2598" spans="1:11" ht="33.75" customHeight="1">
      <c r="A2598" s="890" t="s">
        <v>10232</v>
      </c>
      <c r="B2598" s="891" t="s">
        <v>8313</v>
      </c>
      <c r="C2598" s="892" t="s">
        <v>7499</v>
      </c>
      <c r="D2598" s="893">
        <v>686074.9</v>
      </c>
      <c r="E2598" s="893">
        <v>686074.9</v>
      </c>
      <c r="F2598" s="893">
        <v>0</v>
      </c>
      <c r="G2598" s="893">
        <v>0</v>
      </c>
      <c r="H2598" s="894">
        <f t="shared" si="40"/>
        <v>0</v>
      </c>
      <c r="I2598" s="892" t="s">
        <v>7489</v>
      </c>
      <c r="J2598" s="894">
        <v>0</v>
      </c>
      <c r="K2598" s="875"/>
    </row>
    <row r="2599" spans="1:11" ht="33.75" customHeight="1">
      <c r="A2599" s="890" t="s">
        <v>10233</v>
      </c>
      <c r="B2599" s="891" t="s">
        <v>8313</v>
      </c>
      <c r="C2599" s="892" t="s">
        <v>7499</v>
      </c>
      <c r="D2599" s="893">
        <v>402880.47</v>
      </c>
      <c r="E2599" s="893">
        <v>402880.47</v>
      </c>
      <c r="F2599" s="893">
        <v>0</v>
      </c>
      <c r="G2599" s="893">
        <v>0</v>
      </c>
      <c r="H2599" s="894">
        <f t="shared" si="40"/>
        <v>0</v>
      </c>
      <c r="I2599" s="892" t="s">
        <v>7489</v>
      </c>
      <c r="J2599" s="894">
        <v>0</v>
      </c>
      <c r="K2599" s="875"/>
    </row>
    <row r="2600" spans="1:11" ht="22.5" customHeight="1">
      <c r="A2600" s="890" t="s">
        <v>10234</v>
      </c>
      <c r="B2600" s="891" t="s">
        <v>8313</v>
      </c>
      <c r="C2600" s="892" t="s">
        <v>7499</v>
      </c>
      <c r="D2600" s="893">
        <v>352318.05</v>
      </c>
      <c r="E2600" s="893">
        <v>352318.05</v>
      </c>
      <c r="F2600" s="893">
        <v>0</v>
      </c>
      <c r="G2600" s="893">
        <v>0</v>
      </c>
      <c r="H2600" s="894">
        <f t="shared" si="40"/>
        <v>0</v>
      </c>
      <c r="I2600" s="892" t="s">
        <v>7489</v>
      </c>
      <c r="J2600" s="894">
        <v>0</v>
      </c>
      <c r="K2600" s="875"/>
    </row>
    <row r="2601" spans="1:11" ht="33.75" customHeight="1">
      <c r="A2601" s="890" t="s">
        <v>10235</v>
      </c>
      <c r="B2601" s="891" t="s">
        <v>8313</v>
      </c>
      <c r="C2601" s="892" t="s">
        <v>7499</v>
      </c>
      <c r="D2601" s="893">
        <v>222390.75</v>
      </c>
      <c r="E2601" s="893">
        <v>222390.75</v>
      </c>
      <c r="F2601" s="893">
        <v>0</v>
      </c>
      <c r="G2601" s="893">
        <v>0</v>
      </c>
      <c r="H2601" s="894">
        <f t="shared" si="40"/>
        <v>0</v>
      </c>
      <c r="I2601" s="892" t="s">
        <v>7496</v>
      </c>
      <c r="J2601" s="894">
        <v>0</v>
      </c>
      <c r="K2601" s="875"/>
    </row>
    <row r="2602" spans="1:11" ht="33.75" customHeight="1">
      <c r="A2602" s="890" t="s">
        <v>10236</v>
      </c>
      <c r="B2602" s="891" t="s">
        <v>8313</v>
      </c>
      <c r="C2602" s="892" t="s">
        <v>7499</v>
      </c>
      <c r="D2602" s="893">
        <v>451101.11</v>
      </c>
      <c r="E2602" s="893">
        <v>451101.11</v>
      </c>
      <c r="F2602" s="893">
        <v>0</v>
      </c>
      <c r="G2602" s="893">
        <v>0</v>
      </c>
      <c r="H2602" s="894">
        <f t="shared" si="40"/>
        <v>0</v>
      </c>
      <c r="I2602" s="892" t="s">
        <v>7496</v>
      </c>
      <c r="J2602" s="894">
        <v>0</v>
      </c>
      <c r="K2602" s="875"/>
    </row>
    <row r="2603" spans="1:11" ht="33.75" customHeight="1">
      <c r="A2603" s="890" t="s">
        <v>10237</v>
      </c>
      <c r="B2603" s="891" t="s">
        <v>8313</v>
      </c>
      <c r="C2603" s="892" t="s">
        <v>7499</v>
      </c>
      <c r="D2603" s="893">
        <v>181628.74</v>
      </c>
      <c r="E2603" s="893">
        <v>181628.74</v>
      </c>
      <c r="F2603" s="893">
        <v>0</v>
      </c>
      <c r="G2603" s="893">
        <v>0</v>
      </c>
      <c r="H2603" s="894">
        <f t="shared" si="40"/>
        <v>0</v>
      </c>
      <c r="I2603" s="892" t="s">
        <v>7496</v>
      </c>
      <c r="J2603" s="894">
        <v>0</v>
      </c>
      <c r="K2603" s="875"/>
    </row>
    <row r="2604" spans="1:11" ht="45" customHeight="1">
      <c r="A2604" s="890" t="s">
        <v>10238</v>
      </c>
      <c r="B2604" s="891" t="s">
        <v>8313</v>
      </c>
      <c r="C2604" s="892" t="s">
        <v>7499</v>
      </c>
      <c r="D2604" s="893">
        <v>1494086.61</v>
      </c>
      <c r="E2604" s="893">
        <v>1494086.61</v>
      </c>
      <c r="F2604" s="893">
        <v>0</v>
      </c>
      <c r="G2604" s="893">
        <v>0</v>
      </c>
      <c r="H2604" s="894">
        <f t="shared" si="40"/>
        <v>0</v>
      </c>
      <c r="I2604" s="892" t="s">
        <v>7557</v>
      </c>
      <c r="J2604" s="894">
        <v>0</v>
      </c>
      <c r="K2604" s="875"/>
    </row>
    <row r="2605" spans="1:11" ht="45" customHeight="1">
      <c r="A2605" s="890" t="s">
        <v>10239</v>
      </c>
      <c r="B2605" s="891" t="s">
        <v>8313</v>
      </c>
      <c r="C2605" s="892" t="s">
        <v>7499</v>
      </c>
      <c r="D2605" s="893">
        <v>926005.73</v>
      </c>
      <c r="E2605" s="893">
        <v>926005.73</v>
      </c>
      <c r="F2605" s="893">
        <v>0</v>
      </c>
      <c r="G2605" s="893">
        <v>0</v>
      </c>
      <c r="H2605" s="894">
        <f t="shared" si="40"/>
        <v>0</v>
      </c>
      <c r="I2605" s="892" t="s">
        <v>7489</v>
      </c>
      <c r="J2605" s="894">
        <v>0</v>
      </c>
      <c r="K2605" s="875"/>
    </row>
    <row r="2606" spans="1:11" ht="45" customHeight="1">
      <c r="A2606" s="890" t="s">
        <v>10240</v>
      </c>
      <c r="B2606" s="891" t="s">
        <v>8313</v>
      </c>
      <c r="C2606" s="892" t="s">
        <v>7499</v>
      </c>
      <c r="D2606" s="893">
        <v>499540.16</v>
      </c>
      <c r="E2606" s="893">
        <v>499540.16</v>
      </c>
      <c r="F2606" s="893">
        <v>0</v>
      </c>
      <c r="G2606" s="893">
        <v>0</v>
      </c>
      <c r="H2606" s="894">
        <f t="shared" si="40"/>
        <v>0</v>
      </c>
      <c r="I2606" s="892" t="s">
        <v>7489</v>
      </c>
      <c r="J2606" s="894">
        <v>0</v>
      </c>
      <c r="K2606" s="875"/>
    </row>
    <row r="2607" spans="1:11" ht="33.75" customHeight="1">
      <c r="A2607" s="890" t="s">
        <v>10241</v>
      </c>
      <c r="B2607" s="891" t="s">
        <v>8313</v>
      </c>
      <c r="C2607" s="892" t="s">
        <v>7499</v>
      </c>
      <c r="D2607" s="893">
        <v>236475.22</v>
      </c>
      <c r="E2607" s="893">
        <v>236475.22</v>
      </c>
      <c r="F2607" s="893">
        <v>0</v>
      </c>
      <c r="G2607" s="893">
        <v>0</v>
      </c>
      <c r="H2607" s="894">
        <f t="shared" si="40"/>
        <v>0</v>
      </c>
      <c r="I2607" s="892" t="s">
        <v>7489</v>
      </c>
      <c r="J2607" s="894">
        <v>0</v>
      </c>
      <c r="K2607" s="875"/>
    </row>
    <row r="2608" spans="1:11" ht="22.5" customHeight="1">
      <c r="A2608" s="890" t="s">
        <v>10242</v>
      </c>
      <c r="B2608" s="891" t="s">
        <v>8313</v>
      </c>
      <c r="C2608" s="892" t="s">
        <v>7499</v>
      </c>
      <c r="D2608" s="893">
        <v>106652.98</v>
      </c>
      <c r="E2608" s="893">
        <v>106652.98</v>
      </c>
      <c r="F2608" s="893">
        <v>0</v>
      </c>
      <c r="G2608" s="893">
        <v>0</v>
      </c>
      <c r="H2608" s="894">
        <f t="shared" si="40"/>
        <v>0</v>
      </c>
      <c r="I2608" s="892" t="s">
        <v>7489</v>
      </c>
      <c r="J2608" s="894">
        <v>0</v>
      </c>
      <c r="K2608" s="875"/>
    </row>
    <row r="2609" spans="1:11" ht="33.75" customHeight="1">
      <c r="A2609" s="890" t="s">
        <v>10243</v>
      </c>
      <c r="B2609" s="891" t="s">
        <v>8313</v>
      </c>
      <c r="C2609" s="892" t="s">
        <v>7499</v>
      </c>
      <c r="D2609" s="893">
        <v>768769.97</v>
      </c>
      <c r="E2609" s="893">
        <v>768769.97</v>
      </c>
      <c r="F2609" s="893">
        <v>0</v>
      </c>
      <c r="G2609" s="893">
        <v>0</v>
      </c>
      <c r="H2609" s="894">
        <f t="shared" si="40"/>
        <v>0</v>
      </c>
      <c r="I2609" s="892" t="s">
        <v>7489</v>
      </c>
      <c r="J2609" s="894">
        <v>0</v>
      </c>
      <c r="K2609" s="875"/>
    </row>
    <row r="2610" spans="1:11" ht="45" customHeight="1">
      <c r="A2610" s="890" t="s">
        <v>10244</v>
      </c>
      <c r="B2610" s="891" t="s">
        <v>8313</v>
      </c>
      <c r="C2610" s="892" t="s">
        <v>7499</v>
      </c>
      <c r="D2610" s="893">
        <v>231556</v>
      </c>
      <c r="E2610" s="893">
        <v>231556</v>
      </c>
      <c r="F2610" s="893">
        <v>0</v>
      </c>
      <c r="G2610" s="893">
        <v>0</v>
      </c>
      <c r="H2610" s="894">
        <f t="shared" si="40"/>
        <v>0</v>
      </c>
      <c r="I2610" s="892" t="s">
        <v>7489</v>
      </c>
      <c r="J2610" s="894">
        <v>0</v>
      </c>
      <c r="K2610" s="875"/>
    </row>
    <row r="2611" spans="1:11" ht="33.75" customHeight="1">
      <c r="A2611" s="890" t="s">
        <v>10245</v>
      </c>
      <c r="B2611" s="891" t="s">
        <v>8313</v>
      </c>
      <c r="C2611" s="892" t="s">
        <v>7499</v>
      </c>
      <c r="D2611" s="893">
        <v>109066.61</v>
      </c>
      <c r="E2611" s="893">
        <v>109066.61</v>
      </c>
      <c r="F2611" s="893">
        <v>0</v>
      </c>
      <c r="G2611" s="893">
        <v>0</v>
      </c>
      <c r="H2611" s="894">
        <f t="shared" si="40"/>
        <v>0</v>
      </c>
      <c r="I2611" s="892" t="s">
        <v>7496</v>
      </c>
      <c r="J2611" s="894">
        <v>0</v>
      </c>
      <c r="K2611" s="875"/>
    </row>
    <row r="2612" spans="1:11" ht="33.75" customHeight="1">
      <c r="A2612" s="890" t="s">
        <v>10246</v>
      </c>
      <c r="B2612" s="891" t="s">
        <v>8313</v>
      </c>
      <c r="C2612" s="892" t="s">
        <v>7499</v>
      </c>
      <c r="D2612" s="893">
        <v>781668.13</v>
      </c>
      <c r="E2612" s="893">
        <v>781668.13</v>
      </c>
      <c r="F2612" s="893">
        <v>0</v>
      </c>
      <c r="G2612" s="893">
        <v>0</v>
      </c>
      <c r="H2612" s="894">
        <f t="shared" si="40"/>
        <v>0</v>
      </c>
      <c r="I2612" s="892" t="s">
        <v>7496</v>
      </c>
      <c r="J2612" s="894">
        <v>0</v>
      </c>
      <c r="K2612" s="875"/>
    </row>
    <row r="2613" spans="1:11" ht="45" customHeight="1">
      <c r="A2613" s="890" t="s">
        <v>10247</v>
      </c>
      <c r="B2613" s="891" t="s">
        <v>8313</v>
      </c>
      <c r="C2613" s="892" t="s">
        <v>7499</v>
      </c>
      <c r="D2613" s="893">
        <v>315529.77</v>
      </c>
      <c r="E2613" s="893">
        <v>315529.77</v>
      </c>
      <c r="F2613" s="893">
        <v>0</v>
      </c>
      <c r="G2613" s="893">
        <v>0</v>
      </c>
      <c r="H2613" s="894">
        <f t="shared" si="40"/>
        <v>0</v>
      </c>
      <c r="I2613" s="892" t="s">
        <v>7496</v>
      </c>
      <c r="J2613" s="894">
        <v>0</v>
      </c>
      <c r="K2613" s="875"/>
    </row>
    <row r="2614" spans="1:11" ht="33.75" customHeight="1">
      <c r="A2614" s="890" t="s">
        <v>10248</v>
      </c>
      <c r="B2614" s="891" t="s">
        <v>8313</v>
      </c>
      <c r="C2614" s="892" t="s">
        <v>7499</v>
      </c>
      <c r="D2614" s="893">
        <v>261337.44</v>
      </c>
      <c r="E2614" s="893">
        <v>261337.44</v>
      </c>
      <c r="F2614" s="893">
        <v>0</v>
      </c>
      <c r="G2614" s="893">
        <v>0</v>
      </c>
      <c r="H2614" s="894">
        <f t="shared" si="40"/>
        <v>0</v>
      </c>
      <c r="I2614" s="892" t="s">
        <v>7496</v>
      </c>
      <c r="J2614" s="894">
        <v>0</v>
      </c>
      <c r="K2614" s="875"/>
    </row>
    <row r="2615" spans="1:11" ht="33.75" customHeight="1">
      <c r="A2615" s="890" t="s">
        <v>10249</v>
      </c>
      <c r="B2615" s="891" t="s">
        <v>8313</v>
      </c>
      <c r="C2615" s="892" t="s">
        <v>7499</v>
      </c>
      <c r="D2615" s="893">
        <v>97224.960000000006</v>
      </c>
      <c r="E2615" s="893">
        <v>97224.960000000006</v>
      </c>
      <c r="F2615" s="893">
        <v>0</v>
      </c>
      <c r="G2615" s="893">
        <v>0</v>
      </c>
      <c r="H2615" s="894">
        <f t="shared" si="40"/>
        <v>0</v>
      </c>
      <c r="I2615" s="892" t="s">
        <v>7496</v>
      </c>
      <c r="J2615" s="894">
        <v>0</v>
      </c>
      <c r="K2615" s="875"/>
    </row>
    <row r="2616" spans="1:11" ht="45" customHeight="1">
      <c r="A2616" s="890" t="s">
        <v>10250</v>
      </c>
      <c r="B2616" s="891" t="s">
        <v>8313</v>
      </c>
      <c r="C2616" s="892" t="s">
        <v>7499</v>
      </c>
      <c r="D2616" s="893">
        <v>818750.89</v>
      </c>
      <c r="E2616" s="893">
        <v>818750.89</v>
      </c>
      <c r="F2616" s="893">
        <v>0</v>
      </c>
      <c r="G2616" s="893">
        <v>0</v>
      </c>
      <c r="H2616" s="894">
        <f t="shared" si="40"/>
        <v>0</v>
      </c>
      <c r="I2616" s="892" t="s">
        <v>7496</v>
      </c>
      <c r="J2616" s="894">
        <v>0</v>
      </c>
      <c r="K2616" s="875"/>
    </row>
    <row r="2617" spans="1:11" ht="33.75" customHeight="1">
      <c r="A2617" s="890" t="s">
        <v>10251</v>
      </c>
      <c r="B2617" s="891" t="s">
        <v>8313</v>
      </c>
      <c r="C2617" s="892" t="s">
        <v>7499</v>
      </c>
      <c r="D2617" s="893">
        <v>497578.2</v>
      </c>
      <c r="E2617" s="893">
        <v>497578.2</v>
      </c>
      <c r="F2617" s="893">
        <v>0</v>
      </c>
      <c r="G2617" s="893">
        <v>0</v>
      </c>
      <c r="H2617" s="894">
        <f t="shared" si="40"/>
        <v>0</v>
      </c>
      <c r="I2617" s="892" t="s">
        <v>7496</v>
      </c>
      <c r="J2617" s="894">
        <v>0</v>
      </c>
      <c r="K2617" s="875"/>
    </row>
    <row r="2618" spans="1:11" ht="33.75" customHeight="1">
      <c r="A2618" s="890" t="s">
        <v>10252</v>
      </c>
      <c r="B2618" s="891" t="s">
        <v>8313</v>
      </c>
      <c r="C2618" s="892" t="s">
        <v>7499</v>
      </c>
      <c r="D2618" s="893">
        <v>52727.79</v>
      </c>
      <c r="E2618" s="893">
        <v>52727.79</v>
      </c>
      <c r="F2618" s="893">
        <v>0</v>
      </c>
      <c r="G2618" s="893">
        <v>0</v>
      </c>
      <c r="H2618" s="894">
        <f t="shared" si="40"/>
        <v>0</v>
      </c>
      <c r="I2618" s="892" t="s">
        <v>7496</v>
      </c>
      <c r="J2618" s="894">
        <v>0</v>
      </c>
      <c r="K2618" s="875"/>
    </row>
    <row r="2619" spans="1:11" ht="33.75" customHeight="1">
      <c r="A2619" s="890" t="s">
        <v>10253</v>
      </c>
      <c r="B2619" s="891" t="s">
        <v>8313</v>
      </c>
      <c r="C2619" s="892" t="s">
        <v>7499</v>
      </c>
      <c r="D2619" s="893">
        <v>268893.19</v>
      </c>
      <c r="E2619" s="893">
        <v>268893.19</v>
      </c>
      <c r="F2619" s="893">
        <v>0</v>
      </c>
      <c r="G2619" s="893">
        <v>0</v>
      </c>
      <c r="H2619" s="894">
        <f t="shared" si="40"/>
        <v>0</v>
      </c>
      <c r="I2619" s="892" t="s">
        <v>7496</v>
      </c>
      <c r="J2619" s="894">
        <v>0</v>
      </c>
      <c r="K2619" s="875"/>
    </row>
    <row r="2620" spans="1:11" ht="33.75" customHeight="1">
      <c r="A2620" s="890" t="s">
        <v>10254</v>
      </c>
      <c r="B2620" s="891" t="s">
        <v>8313</v>
      </c>
      <c r="C2620" s="892" t="s">
        <v>7499</v>
      </c>
      <c r="D2620" s="893">
        <v>475903.86</v>
      </c>
      <c r="E2620" s="893">
        <v>475903.86</v>
      </c>
      <c r="F2620" s="893">
        <v>0</v>
      </c>
      <c r="G2620" s="893">
        <v>0</v>
      </c>
      <c r="H2620" s="894">
        <f t="shared" si="40"/>
        <v>0</v>
      </c>
      <c r="I2620" s="892" t="s">
        <v>7496</v>
      </c>
      <c r="J2620" s="894">
        <v>0</v>
      </c>
      <c r="K2620" s="875"/>
    </row>
    <row r="2621" spans="1:11" ht="33.75" customHeight="1">
      <c r="A2621" s="890" t="s">
        <v>10255</v>
      </c>
      <c r="B2621" s="891" t="s">
        <v>8313</v>
      </c>
      <c r="C2621" s="892" t="s">
        <v>7499</v>
      </c>
      <c r="D2621" s="893">
        <v>460487.89</v>
      </c>
      <c r="E2621" s="893">
        <v>460487.89</v>
      </c>
      <c r="F2621" s="893">
        <v>0</v>
      </c>
      <c r="G2621" s="893">
        <v>0</v>
      </c>
      <c r="H2621" s="894">
        <f t="shared" si="40"/>
        <v>0</v>
      </c>
      <c r="I2621" s="892" t="s">
        <v>7496</v>
      </c>
      <c r="J2621" s="894">
        <v>0</v>
      </c>
      <c r="K2621" s="875"/>
    </row>
    <row r="2622" spans="1:11" ht="45" customHeight="1">
      <c r="A2622" s="890" t="s">
        <v>10256</v>
      </c>
      <c r="B2622" s="891" t="s">
        <v>7707</v>
      </c>
      <c r="C2622" s="892" t="s">
        <v>7499</v>
      </c>
      <c r="D2622" s="893">
        <v>372067.57</v>
      </c>
      <c r="E2622" s="893">
        <v>372067.57</v>
      </c>
      <c r="F2622" s="893">
        <v>0</v>
      </c>
      <c r="G2622" s="893">
        <v>0</v>
      </c>
      <c r="H2622" s="894">
        <f t="shared" si="40"/>
        <v>0</v>
      </c>
      <c r="I2622" s="892" t="s">
        <v>7515</v>
      </c>
      <c r="J2622" s="894">
        <v>0</v>
      </c>
      <c r="K2622" s="875"/>
    </row>
    <row r="2623" spans="1:11" ht="22.5" customHeight="1">
      <c r="A2623" s="890" t="s">
        <v>10188</v>
      </c>
      <c r="B2623" s="891" t="s">
        <v>8608</v>
      </c>
      <c r="C2623" s="892" t="s">
        <v>7499</v>
      </c>
      <c r="D2623" s="893">
        <v>372067.57</v>
      </c>
      <c r="E2623" s="893">
        <v>372067.57</v>
      </c>
      <c r="F2623" s="893">
        <v>0</v>
      </c>
      <c r="G2623" s="893">
        <v>0</v>
      </c>
      <c r="H2623" s="894">
        <f t="shared" si="40"/>
        <v>0</v>
      </c>
      <c r="I2623" s="892" t="s">
        <v>7515</v>
      </c>
      <c r="J2623" s="894">
        <v>0</v>
      </c>
      <c r="K2623" s="875"/>
    </row>
    <row r="2624" spans="1:11" ht="33.75" customHeight="1">
      <c r="A2624" s="890" t="s">
        <v>10257</v>
      </c>
      <c r="B2624" s="891" t="s">
        <v>7873</v>
      </c>
      <c r="C2624" s="892" t="s">
        <v>7499</v>
      </c>
      <c r="D2624" s="893">
        <v>1831034.48</v>
      </c>
      <c r="E2624" s="893">
        <v>1831034.48</v>
      </c>
      <c r="F2624" s="893">
        <v>0</v>
      </c>
      <c r="G2624" s="893">
        <v>0</v>
      </c>
      <c r="H2624" s="894">
        <f t="shared" si="40"/>
        <v>0</v>
      </c>
      <c r="I2624" s="892" t="s">
        <v>7551</v>
      </c>
      <c r="J2624" s="894">
        <v>0</v>
      </c>
      <c r="K2624" s="875"/>
    </row>
    <row r="2625" spans="1:11" ht="22.5" customHeight="1">
      <c r="A2625" s="890" t="s">
        <v>10258</v>
      </c>
      <c r="B2625" s="891" t="s">
        <v>7733</v>
      </c>
      <c r="C2625" s="892" t="s">
        <v>7499</v>
      </c>
      <c r="D2625" s="893">
        <v>513361.5</v>
      </c>
      <c r="E2625" s="893">
        <v>513361.5</v>
      </c>
      <c r="F2625" s="893">
        <v>0</v>
      </c>
      <c r="G2625" s="893">
        <v>0</v>
      </c>
      <c r="H2625" s="894">
        <f t="shared" si="40"/>
        <v>0</v>
      </c>
      <c r="I2625" s="892" t="s">
        <v>7515</v>
      </c>
      <c r="J2625" s="894">
        <v>0</v>
      </c>
      <c r="K2625" s="875"/>
    </row>
    <row r="2626" spans="1:11" ht="22.5" customHeight="1">
      <c r="A2626" s="890" t="s">
        <v>10259</v>
      </c>
      <c r="B2626" s="891" t="s">
        <v>7733</v>
      </c>
      <c r="C2626" s="892" t="s">
        <v>7499</v>
      </c>
      <c r="D2626" s="893">
        <v>519999.99</v>
      </c>
      <c r="E2626" s="893">
        <v>519999.99</v>
      </c>
      <c r="F2626" s="893">
        <v>0</v>
      </c>
      <c r="G2626" s="893">
        <v>0</v>
      </c>
      <c r="H2626" s="894">
        <f t="shared" si="40"/>
        <v>0</v>
      </c>
      <c r="I2626" s="892" t="s">
        <v>7515</v>
      </c>
      <c r="J2626" s="894">
        <v>0</v>
      </c>
      <c r="K2626" s="875"/>
    </row>
    <row r="2627" spans="1:11" ht="22.5" customHeight="1">
      <c r="A2627" s="890" t="s">
        <v>10260</v>
      </c>
      <c r="B2627" s="891" t="s">
        <v>10261</v>
      </c>
      <c r="C2627" s="892" t="s">
        <v>7499</v>
      </c>
      <c r="D2627" s="893">
        <v>400000</v>
      </c>
      <c r="E2627" s="893">
        <v>400000</v>
      </c>
      <c r="F2627" s="893">
        <v>0</v>
      </c>
      <c r="G2627" s="893">
        <v>0</v>
      </c>
      <c r="H2627" s="894">
        <f t="shared" si="40"/>
        <v>0</v>
      </c>
      <c r="I2627" s="892" t="s">
        <v>7515</v>
      </c>
      <c r="J2627" s="894">
        <v>0</v>
      </c>
      <c r="K2627" s="875"/>
    </row>
    <row r="2628" spans="1:11" ht="22.5" customHeight="1">
      <c r="A2628" s="890" t="s">
        <v>8673</v>
      </c>
      <c r="B2628" s="891" t="s">
        <v>10262</v>
      </c>
      <c r="C2628" s="892" t="s">
        <v>7499</v>
      </c>
      <c r="D2628" s="893">
        <v>1375329.76</v>
      </c>
      <c r="E2628" s="893">
        <v>1375329.76</v>
      </c>
      <c r="F2628" s="893">
        <v>0</v>
      </c>
      <c r="G2628" s="893">
        <v>0</v>
      </c>
      <c r="H2628" s="894">
        <f t="shared" ref="H2628:H2691" si="41">IF(ISERROR(F2628/E2628),0,((F2628/E2628)*100))</f>
        <v>0</v>
      </c>
      <c r="I2628" s="892" t="s">
        <v>7551</v>
      </c>
      <c r="J2628" s="894">
        <v>0</v>
      </c>
      <c r="K2628" s="875"/>
    </row>
    <row r="2629" spans="1:11" ht="22.5" customHeight="1">
      <c r="A2629" s="890" t="s">
        <v>8196</v>
      </c>
      <c r="B2629" s="891" t="s">
        <v>7599</v>
      </c>
      <c r="C2629" s="892" t="s">
        <v>7499</v>
      </c>
      <c r="D2629" s="893">
        <v>1219801</v>
      </c>
      <c r="E2629" s="893">
        <v>1219801</v>
      </c>
      <c r="F2629" s="893">
        <v>0</v>
      </c>
      <c r="G2629" s="893">
        <v>0</v>
      </c>
      <c r="H2629" s="894">
        <f t="shared" si="41"/>
        <v>0</v>
      </c>
      <c r="I2629" s="892" t="s">
        <v>7551</v>
      </c>
      <c r="J2629" s="894">
        <v>0</v>
      </c>
      <c r="K2629" s="875"/>
    </row>
    <row r="2630" spans="1:11" ht="22.5" customHeight="1">
      <c r="A2630" s="890" t="s">
        <v>10263</v>
      </c>
      <c r="B2630" s="891" t="s">
        <v>8127</v>
      </c>
      <c r="C2630" s="892" t="s">
        <v>7499</v>
      </c>
      <c r="D2630" s="893">
        <v>2737397.2</v>
      </c>
      <c r="E2630" s="893">
        <v>2737397.2</v>
      </c>
      <c r="F2630" s="893">
        <v>0</v>
      </c>
      <c r="G2630" s="893">
        <v>0</v>
      </c>
      <c r="H2630" s="894">
        <f t="shared" si="41"/>
        <v>0</v>
      </c>
      <c r="I2630" s="892" t="s">
        <v>7489</v>
      </c>
      <c r="J2630" s="894">
        <v>100</v>
      </c>
      <c r="K2630" s="875"/>
    </row>
    <row r="2631" spans="1:11" ht="22.5" customHeight="1">
      <c r="A2631" s="890" t="s">
        <v>10264</v>
      </c>
      <c r="B2631" s="891" t="s">
        <v>8059</v>
      </c>
      <c r="C2631" s="892" t="s">
        <v>7499</v>
      </c>
      <c r="D2631" s="893">
        <v>813793</v>
      </c>
      <c r="E2631" s="893">
        <v>813793</v>
      </c>
      <c r="F2631" s="893">
        <v>0</v>
      </c>
      <c r="G2631" s="893">
        <v>0</v>
      </c>
      <c r="H2631" s="894">
        <f t="shared" si="41"/>
        <v>0</v>
      </c>
      <c r="I2631" s="892" t="s">
        <v>7489</v>
      </c>
      <c r="J2631" s="894">
        <v>60</v>
      </c>
      <c r="K2631" s="875"/>
    </row>
    <row r="2632" spans="1:11" ht="22.5" customHeight="1">
      <c r="A2632" s="890" t="s">
        <v>10265</v>
      </c>
      <c r="B2632" s="891" t="s">
        <v>8355</v>
      </c>
      <c r="C2632" s="892" t="s">
        <v>7499</v>
      </c>
      <c r="D2632" s="893">
        <v>480013.06</v>
      </c>
      <c r="E2632" s="893">
        <v>480013.06</v>
      </c>
      <c r="F2632" s="893">
        <v>0</v>
      </c>
      <c r="G2632" s="893">
        <v>0</v>
      </c>
      <c r="H2632" s="894">
        <f t="shared" si="41"/>
        <v>0</v>
      </c>
      <c r="I2632" s="892" t="s">
        <v>7496</v>
      </c>
      <c r="J2632" s="894">
        <v>0</v>
      </c>
      <c r="K2632" s="875"/>
    </row>
    <row r="2633" spans="1:11" ht="45" customHeight="1">
      <c r="A2633" s="890" t="s">
        <v>10266</v>
      </c>
      <c r="B2633" s="891" t="s">
        <v>8313</v>
      </c>
      <c r="C2633" s="892" t="s">
        <v>7499</v>
      </c>
      <c r="D2633" s="893">
        <v>315616.40999999997</v>
      </c>
      <c r="E2633" s="893">
        <v>315616.40999999997</v>
      </c>
      <c r="F2633" s="893">
        <v>0</v>
      </c>
      <c r="G2633" s="893">
        <v>0</v>
      </c>
      <c r="H2633" s="894">
        <f t="shared" si="41"/>
        <v>0</v>
      </c>
      <c r="I2633" s="892" t="s">
        <v>7489</v>
      </c>
      <c r="J2633" s="894">
        <v>0</v>
      </c>
      <c r="K2633" s="875"/>
    </row>
    <row r="2634" spans="1:11" ht="45" customHeight="1">
      <c r="A2634" s="890" t="s">
        <v>10267</v>
      </c>
      <c r="B2634" s="891" t="s">
        <v>8313</v>
      </c>
      <c r="C2634" s="892" t="s">
        <v>7499</v>
      </c>
      <c r="D2634" s="893">
        <v>2496626.91</v>
      </c>
      <c r="E2634" s="893">
        <v>2496626.91</v>
      </c>
      <c r="F2634" s="893">
        <v>0</v>
      </c>
      <c r="G2634" s="893">
        <v>0</v>
      </c>
      <c r="H2634" s="894">
        <f t="shared" si="41"/>
        <v>0</v>
      </c>
      <c r="I2634" s="892" t="s">
        <v>7489</v>
      </c>
      <c r="J2634" s="894">
        <v>0</v>
      </c>
      <c r="K2634" s="875"/>
    </row>
    <row r="2635" spans="1:11" ht="22.5" customHeight="1">
      <c r="A2635" s="890" t="s">
        <v>10268</v>
      </c>
      <c r="B2635" s="891" t="s">
        <v>8425</v>
      </c>
      <c r="C2635" s="892" t="s">
        <v>7499</v>
      </c>
      <c r="D2635" s="893">
        <v>356733.42</v>
      </c>
      <c r="E2635" s="893">
        <v>356733.42</v>
      </c>
      <c r="F2635" s="893">
        <v>0</v>
      </c>
      <c r="G2635" s="893">
        <v>0</v>
      </c>
      <c r="H2635" s="894">
        <f t="shared" si="41"/>
        <v>0</v>
      </c>
      <c r="I2635" s="892" t="s">
        <v>7489</v>
      </c>
      <c r="J2635" s="894">
        <v>0</v>
      </c>
      <c r="K2635" s="875"/>
    </row>
    <row r="2636" spans="1:11" ht="22.5" customHeight="1">
      <c r="A2636" s="890" t="s">
        <v>9809</v>
      </c>
      <c r="B2636" s="891" t="s">
        <v>8427</v>
      </c>
      <c r="C2636" s="892" t="s">
        <v>7499</v>
      </c>
      <c r="D2636" s="893">
        <v>457761.45</v>
      </c>
      <c r="E2636" s="893">
        <v>457761.45</v>
      </c>
      <c r="F2636" s="893">
        <v>0</v>
      </c>
      <c r="G2636" s="893">
        <v>0</v>
      </c>
      <c r="H2636" s="894">
        <f t="shared" si="41"/>
        <v>0</v>
      </c>
      <c r="I2636" s="892" t="s">
        <v>7489</v>
      </c>
      <c r="J2636" s="894">
        <v>0</v>
      </c>
      <c r="K2636" s="875"/>
    </row>
    <row r="2637" spans="1:11" ht="22.5" customHeight="1">
      <c r="A2637" s="890" t="s">
        <v>10269</v>
      </c>
      <c r="B2637" s="891" t="s">
        <v>10270</v>
      </c>
      <c r="C2637" s="892" t="s">
        <v>7499</v>
      </c>
      <c r="D2637" s="893">
        <v>711896.52</v>
      </c>
      <c r="E2637" s="893">
        <v>711896.52</v>
      </c>
      <c r="F2637" s="893">
        <v>0</v>
      </c>
      <c r="G2637" s="893">
        <v>0</v>
      </c>
      <c r="H2637" s="894">
        <f t="shared" si="41"/>
        <v>0</v>
      </c>
      <c r="I2637" s="892" t="s">
        <v>7489</v>
      </c>
      <c r="J2637" s="894">
        <v>0</v>
      </c>
      <c r="K2637" s="875"/>
    </row>
    <row r="2638" spans="1:11" ht="33.75" customHeight="1">
      <c r="A2638" s="890" t="s">
        <v>10271</v>
      </c>
      <c r="B2638" s="891" t="s">
        <v>7487</v>
      </c>
      <c r="C2638" s="892" t="s">
        <v>7499</v>
      </c>
      <c r="D2638" s="893">
        <v>599999.51</v>
      </c>
      <c r="E2638" s="893">
        <v>599999.51</v>
      </c>
      <c r="F2638" s="893">
        <v>0</v>
      </c>
      <c r="G2638" s="893">
        <v>0</v>
      </c>
      <c r="H2638" s="894">
        <f t="shared" si="41"/>
        <v>0</v>
      </c>
      <c r="I2638" s="892" t="s">
        <v>7489</v>
      </c>
      <c r="J2638" s="894">
        <v>0</v>
      </c>
      <c r="K2638" s="875"/>
    </row>
    <row r="2639" spans="1:11" ht="33.75" customHeight="1">
      <c r="A2639" s="890" t="s">
        <v>10272</v>
      </c>
      <c r="B2639" s="891" t="s">
        <v>7487</v>
      </c>
      <c r="C2639" s="892" t="s">
        <v>7499</v>
      </c>
      <c r="D2639" s="893">
        <v>711885.56</v>
      </c>
      <c r="E2639" s="893">
        <v>711885.56</v>
      </c>
      <c r="F2639" s="893">
        <v>0</v>
      </c>
      <c r="G2639" s="893">
        <v>0</v>
      </c>
      <c r="H2639" s="894">
        <f t="shared" si="41"/>
        <v>0</v>
      </c>
      <c r="I2639" s="892" t="s">
        <v>7489</v>
      </c>
      <c r="J2639" s="894">
        <v>0</v>
      </c>
      <c r="K2639" s="875"/>
    </row>
    <row r="2640" spans="1:11" ht="33.75" customHeight="1">
      <c r="A2640" s="890" t="s">
        <v>10273</v>
      </c>
      <c r="B2640" s="891" t="s">
        <v>7487</v>
      </c>
      <c r="C2640" s="892" t="s">
        <v>7499</v>
      </c>
      <c r="D2640" s="893">
        <v>400000</v>
      </c>
      <c r="E2640" s="893">
        <v>400000</v>
      </c>
      <c r="F2640" s="893">
        <v>0</v>
      </c>
      <c r="G2640" s="893">
        <v>0</v>
      </c>
      <c r="H2640" s="894">
        <f t="shared" si="41"/>
        <v>0</v>
      </c>
      <c r="I2640" s="892" t="s">
        <v>7489</v>
      </c>
      <c r="J2640" s="894">
        <v>0</v>
      </c>
      <c r="K2640" s="875"/>
    </row>
    <row r="2641" spans="1:11" ht="22.5" customHeight="1">
      <c r="A2641" s="890" t="s">
        <v>10274</v>
      </c>
      <c r="B2641" s="891" t="s">
        <v>7588</v>
      </c>
      <c r="C2641" s="892" t="s">
        <v>7499</v>
      </c>
      <c r="D2641" s="893">
        <v>400000</v>
      </c>
      <c r="E2641" s="893">
        <v>400000</v>
      </c>
      <c r="F2641" s="893">
        <v>0</v>
      </c>
      <c r="G2641" s="893">
        <v>0</v>
      </c>
      <c r="H2641" s="894">
        <f t="shared" si="41"/>
        <v>0</v>
      </c>
      <c r="I2641" s="892" t="s">
        <v>7489</v>
      </c>
      <c r="J2641" s="894">
        <v>0</v>
      </c>
      <c r="K2641" s="875"/>
    </row>
    <row r="2642" spans="1:11" ht="33.75" customHeight="1">
      <c r="A2642" s="890" t="s">
        <v>10275</v>
      </c>
      <c r="B2642" s="891" t="s">
        <v>7835</v>
      </c>
      <c r="C2642" s="892" t="s">
        <v>7499</v>
      </c>
      <c r="D2642" s="893">
        <v>102487.86</v>
      </c>
      <c r="E2642" s="893">
        <v>102487.86</v>
      </c>
      <c r="F2642" s="893">
        <v>102487.86</v>
      </c>
      <c r="G2642" s="893">
        <v>102487.86</v>
      </c>
      <c r="H2642" s="894">
        <f t="shared" si="41"/>
        <v>100</v>
      </c>
      <c r="I2642" s="892" t="s">
        <v>7557</v>
      </c>
      <c r="J2642" s="894">
        <v>100</v>
      </c>
      <c r="K2642" s="875"/>
    </row>
    <row r="2643" spans="1:11" ht="22.5" customHeight="1">
      <c r="A2643" s="890" t="s">
        <v>10276</v>
      </c>
      <c r="B2643" s="891" t="s">
        <v>7588</v>
      </c>
      <c r="C2643" s="892" t="s">
        <v>7499</v>
      </c>
      <c r="D2643" s="893">
        <v>712065.32</v>
      </c>
      <c r="E2643" s="893">
        <v>712065.32</v>
      </c>
      <c r="F2643" s="893">
        <v>0</v>
      </c>
      <c r="G2643" s="893">
        <v>0</v>
      </c>
      <c r="H2643" s="894">
        <f t="shared" si="41"/>
        <v>0</v>
      </c>
      <c r="I2643" s="892" t="s">
        <v>7489</v>
      </c>
      <c r="J2643" s="894">
        <v>0</v>
      </c>
      <c r="K2643" s="875"/>
    </row>
    <row r="2644" spans="1:11" ht="22.5" customHeight="1">
      <c r="A2644" s="890" t="s">
        <v>10277</v>
      </c>
      <c r="B2644" s="891" t="s">
        <v>7588</v>
      </c>
      <c r="C2644" s="892" t="s">
        <v>7499</v>
      </c>
      <c r="D2644" s="893">
        <v>406074.83</v>
      </c>
      <c r="E2644" s="893">
        <v>406074.83</v>
      </c>
      <c r="F2644" s="893">
        <v>0</v>
      </c>
      <c r="G2644" s="893">
        <v>0</v>
      </c>
      <c r="H2644" s="894">
        <f t="shared" si="41"/>
        <v>0</v>
      </c>
      <c r="I2644" s="892" t="s">
        <v>7489</v>
      </c>
      <c r="J2644" s="894">
        <v>0</v>
      </c>
      <c r="K2644" s="875"/>
    </row>
    <row r="2645" spans="1:11" ht="22.5" customHeight="1">
      <c r="A2645" s="890" t="s">
        <v>10278</v>
      </c>
      <c r="B2645" s="891" t="s">
        <v>8355</v>
      </c>
      <c r="C2645" s="892" t="s">
        <v>7499</v>
      </c>
      <c r="D2645" s="893">
        <v>619874.96</v>
      </c>
      <c r="E2645" s="893">
        <v>619874.96</v>
      </c>
      <c r="F2645" s="893">
        <v>0</v>
      </c>
      <c r="G2645" s="893">
        <v>0</v>
      </c>
      <c r="H2645" s="894">
        <f t="shared" si="41"/>
        <v>0</v>
      </c>
      <c r="I2645" s="892" t="s">
        <v>7489</v>
      </c>
      <c r="J2645" s="894">
        <v>0</v>
      </c>
      <c r="K2645" s="875"/>
    </row>
    <row r="2646" spans="1:11" ht="22.5" customHeight="1">
      <c r="A2646" s="890" t="s">
        <v>10279</v>
      </c>
      <c r="B2646" s="891" t="s">
        <v>9820</v>
      </c>
      <c r="C2646" s="892" t="s">
        <v>7499</v>
      </c>
      <c r="D2646" s="893">
        <v>508619.8</v>
      </c>
      <c r="E2646" s="893">
        <v>508619.8</v>
      </c>
      <c r="F2646" s="893">
        <v>0</v>
      </c>
      <c r="G2646" s="893">
        <v>0</v>
      </c>
      <c r="H2646" s="894">
        <f t="shared" si="41"/>
        <v>0</v>
      </c>
      <c r="I2646" s="892" t="s">
        <v>7489</v>
      </c>
      <c r="J2646" s="894">
        <v>0</v>
      </c>
      <c r="K2646" s="875"/>
    </row>
    <row r="2647" spans="1:11" ht="45" customHeight="1">
      <c r="A2647" s="890" t="s">
        <v>10280</v>
      </c>
      <c r="B2647" s="891" t="s">
        <v>8313</v>
      </c>
      <c r="C2647" s="892" t="s">
        <v>7499</v>
      </c>
      <c r="D2647" s="893">
        <v>187162.88</v>
      </c>
      <c r="E2647" s="893">
        <v>187162.88</v>
      </c>
      <c r="F2647" s="893">
        <v>0</v>
      </c>
      <c r="G2647" s="893">
        <v>0</v>
      </c>
      <c r="H2647" s="894">
        <f t="shared" si="41"/>
        <v>0</v>
      </c>
      <c r="I2647" s="892" t="s">
        <v>7517</v>
      </c>
      <c r="J2647" s="894">
        <v>0</v>
      </c>
      <c r="K2647" s="875"/>
    </row>
    <row r="2648" spans="1:11" ht="33.75" customHeight="1">
      <c r="A2648" s="890" t="s">
        <v>10281</v>
      </c>
      <c r="B2648" s="891" t="s">
        <v>8313</v>
      </c>
      <c r="C2648" s="892" t="s">
        <v>7499</v>
      </c>
      <c r="D2648" s="893">
        <v>384739.09</v>
      </c>
      <c r="E2648" s="893">
        <v>384739.09</v>
      </c>
      <c r="F2648" s="893">
        <v>0</v>
      </c>
      <c r="G2648" s="893">
        <v>0</v>
      </c>
      <c r="H2648" s="894">
        <f t="shared" si="41"/>
        <v>0</v>
      </c>
      <c r="I2648" s="892" t="s">
        <v>7489</v>
      </c>
      <c r="J2648" s="894">
        <v>0</v>
      </c>
      <c r="K2648" s="875"/>
    </row>
    <row r="2649" spans="1:11" ht="45" customHeight="1">
      <c r="A2649" s="890" t="s">
        <v>10282</v>
      </c>
      <c r="B2649" s="891" t="s">
        <v>8313</v>
      </c>
      <c r="C2649" s="892" t="s">
        <v>7499</v>
      </c>
      <c r="D2649" s="893">
        <v>251080.46</v>
      </c>
      <c r="E2649" s="893">
        <v>251080.46</v>
      </c>
      <c r="F2649" s="893">
        <v>0</v>
      </c>
      <c r="G2649" s="893">
        <v>0</v>
      </c>
      <c r="H2649" s="894">
        <f t="shared" si="41"/>
        <v>0</v>
      </c>
      <c r="I2649" s="892" t="s">
        <v>7496</v>
      </c>
      <c r="J2649" s="894">
        <v>0</v>
      </c>
      <c r="K2649" s="875"/>
    </row>
    <row r="2650" spans="1:11" ht="33.75" customHeight="1">
      <c r="A2650" s="890" t="s">
        <v>10283</v>
      </c>
      <c r="B2650" s="891" t="s">
        <v>10284</v>
      </c>
      <c r="C2650" s="892" t="s">
        <v>7499</v>
      </c>
      <c r="D2650" s="893">
        <v>2882970.81</v>
      </c>
      <c r="E2650" s="893">
        <v>2882970.81</v>
      </c>
      <c r="F2650" s="893">
        <v>0</v>
      </c>
      <c r="G2650" s="893">
        <v>0</v>
      </c>
      <c r="H2650" s="894">
        <f t="shared" si="41"/>
        <v>0</v>
      </c>
      <c r="I2650" s="892" t="s">
        <v>7496</v>
      </c>
      <c r="J2650" s="894">
        <v>0</v>
      </c>
      <c r="K2650" s="875"/>
    </row>
    <row r="2651" spans="1:11" ht="33.75" customHeight="1">
      <c r="A2651" s="890" t="s">
        <v>10285</v>
      </c>
      <c r="B2651" s="891" t="s">
        <v>7491</v>
      </c>
      <c r="C2651" s="892" t="s">
        <v>7499</v>
      </c>
      <c r="D2651" s="893">
        <v>4861588.33</v>
      </c>
      <c r="E2651" s="893">
        <v>4861588.33</v>
      </c>
      <c r="F2651" s="893">
        <v>0</v>
      </c>
      <c r="G2651" s="893">
        <v>0</v>
      </c>
      <c r="H2651" s="894">
        <f t="shared" si="41"/>
        <v>0</v>
      </c>
      <c r="I2651" s="892" t="s">
        <v>7496</v>
      </c>
      <c r="J2651" s="894">
        <v>0</v>
      </c>
      <c r="K2651" s="875"/>
    </row>
    <row r="2652" spans="1:11" ht="33.75" customHeight="1">
      <c r="A2652" s="890" t="s">
        <v>10286</v>
      </c>
      <c r="B2652" s="891" t="s">
        <v>8562</v>
      </c>
      <c r="C2652" s="892" t="s">
        <v>7499</v>
      </c>
      <c r="D2652" s="893">
        <v>1400000</v>
      </c>
      <c r="E2652" s="893">
        <v>1400000</v>
      </c>
      <c r="F2652" s="893">
        <v>0</v>
      </c>
      <c r="G2652" s="893">
        <v>0</v>
      </c>
      <c r="H2652" s="894">
        <f t="shared" si="41"/>
        <v>0</v>
      </c>
      <c r="I2652" s="892" t="s">
        <v>7496</v>
      </c>
      <c r="J2652" s="894">
        <v>0</v>
      </c>
      <c r="K2652" s="875"/>
    </row>
    <row r="2653" spans="1:11" ht="33.75" customHeight="1">
      <c r="A2653" s="890" t="s">
        <v>10287</v>
      </c>
      <c r="B2653" s="891" t="s">
        <v>10288</v>
      </c>
      <c r="C2653" s="892" t="s">
        <v>7499</v>
      </c>
      <c r="D2653" s="893">
        <v>2808834.09</v>
      </c>
      <c r="E2653" s="893">
        <v>2808834.09</v>
      </c>
      <c r="F2653" s="893">
        <v>0</v>
      </c>
      <c r="G2653" s="893">
        <v>0</v>
      </c>
      <c r="H2653" s="894">
        <f t="shared" si="41"/>
        <v>0</v>
      </c>
      <c r="I2653" s="892" t="s">
        <v>7496</v>
      </c>
      <c r="J2653" s="894">
        <v>0</v>
      </c>
      <c r="K2653" s="875"/>
    </row>
    <row r="2654" spans="1:11" ht="45" customHeight="1">
      <c r="A2654" s="890" t="s">
        <v>10289</v>
      </c>
      <c r="B2654" s="891" t="s">
        <v>8757</v>
      </c>
      <c r="C2654" s="892" t="s">
        <v>7499</v>
      </c>
      <c r="D2654" s="893">
        <v>6498171.04</v>
      </c>
      <c r="E2654" s="893">
        <v>6498171.04</v>
      </c>
      <c r="F2654" s="893">
        <v>0</v>
      </c>
      <c r="G2654" s="893">
        <v>0</v>
      </c>
      <c r="H2654" s="894">
        <f t="shared" si="41"/>
        <v>0</v>
      </c>
      <c r="I2654" s="892" t="s">
        <v>7496</v>
      </c>
      <c r="J2654" s="894">
        <v>0</v>
      </c>
      <c r="K2654" s="875"/>
    </row>
    <row r="2655" spans="1:11" ht="45" customHeight="1">
      <c r="A2655" s="890" t="s">
        <v>10290</v>
      </c>
      <c r="B2655" s="891" t="s">
        <v>9328</v>
      </c>
      <c r="C2655" s="892" t="s">
        <v>7499</v>
      </c>
      <c r="D2655" s="893">
        <v>1502909.63</v>
      </c>
      <c r="E2655" s="893">
        <v>1502909.63</v>
      </c>
      <c r="F2655" s="893">
        <v>0</v>
      </c>
      <c r="G2655" s="893">
        <v>0</v>
      </c>
      <c r="H2655" s="894">
        <f t="shared" si="41"/>
        <v>0</v>
      </c>
      <c r="I2655" s="892" t="s">
        <v>7496</v>
      </c>
      <c r="J2655" s="894">
        <v>0</v>
      </c>
      <c r="K2655" s="875"/>
    </row>
    <row r="2656" spans="1:11" ht="45" customHeight="1">
      <c r="A2656" s="890" t="s">
        <v>10291</v>
      </c>
      <c r="B2656" s="891" t="s">
        <v>7873</v>
      </c>
      <c r="C2656" s="892" t="s">
        <v>7499</v>
      </c>
      <c r="D2656" s="893">
        <v>1372473.01</v>
      </c>
      <c r="E2656" s="893">
        <v>1372473.01</v>
      </c>
      <c r="F2656" s="893">
        <v>0</v>
      </c>
      <c r="G2656" s="893">
        <v>0</v>
      </c>
      <c r="H2656" s="894">
        <f t="shared" si="41"/>
        <v>0</v>
      </c>
      <c r="I2656" s="892" t="s">
        <v>7496</v>
      </c>
      <c r="J2656" s="894">
        <v>0</v>
      </c>
      <c r="K2656" s="875"/>
    </row>
    <row r="2657" spans="1:11" ht="33.75" customHeight="1">
      <c r="A2657" s="890" t="s">
        <v>10292</v>
      </c>
      <c r="B2657" s="891" t="s">
        <v>7862</v>
      </c>
      <c r="C2657" s="892" t="s">
        <v>7499</v>
      </c>
      <c r="D2657" s="893">
        <v>4637659.68</v>
      </c>
      <c r="E2657" s="893">
        <v>4637659.68</v>
      </c>
      <c r="F2657" s="893">
        <v>0</v>
      </c>
      <c r="G2657" s="893">
        <v>0</v>
      </c>
      <c r="H2657" s="894">
        <f t="shared" si="41"/>
        <v>0</v>
      </c>
      <c r="I2657" s="892" t="s">
        <v>7496</v>
      </c>
      <c r="J2657" s="894">
        <v>0</v>
      </c>
      <c r="K2657" s="875"/>
    </row>
    <row r="2658" spans="1:11" ht="22.5" customHeight="1">
      <c r="A2658" s="890" t="s">
        <v>8038</v>
      </c>
      <c r="B2658" s="891" t="s">
        <v>8166</v>
      </c>
      <c r="C2658" s="892" t="s">
        <v>7499</v>
      </c>
      <c r="D2658" s="893">
        <v>1643917.33</v>
      </c>
      <c r="E2658" s="893">
        <v>1643917.33</v>
      </c>
      <c r="F2658" s="893">
        <v>0</v>
      </c>
      <c r="G2658" s="893">
        <v>0</v>
      </c>
      <c r="H2658" s="894">
        <f t="shared" si="41"/>
        <v>0</v>
      </c>
      <c r="I2658" s="892" t="s">
        <v>7496</v>
      </c>
      <c r="J2658" s="894">
        <v>0</v>
      </c>
      <c r="K2658" s="875"/>
    </row>
    <row r="2659" spans="1:11" ht="33.75" customHeight="1">
      <c r="A2659" s="890" t="s">
        <v>10293</v>
      </c>
      <c r="B2659" s="891" t="s">
        <v>8157</v>
      </c>
      <c r="C2659" s="892" t="s">
        <v>7499</v>
      </c>
      <c r="D2659" s="893">
        <v>1218878.22</v>
      </c>
      <c r="E2659" s="893">
        <v>1218878.22</v>
      </c>
      <c r="F2659" s="893">
        <v>1218878.22</v>
      </c>
      <c r="G2659" s="893">
        <v>1218878.22</v>
      </c>
      <c r="H2659" s="894">
        <f t="shared" si="41"/>
        <v>100</v>
      </c>
      <c r="I2659" s="892" t="s">
        <v>7489</v>
      </c>
      <c r="J2659" s="894">
        <v>100</v>
      </c>
      <c r="K2659" s="875"/>
    </row>
    <row r="2660" spans="1:11" ht="33.75" customHeight="1">
      <c r="A2660" s="890" t="s">
        <v>10294</v>
      </c>
      <c r="B2660" s="891" t="s">
        <v>8313</v>
      </c>
      <c r="C2660" s="892" t="s">
        <v>7499</v>
      </c>
      <c r="D2660" s="893">
        <v>453692.99</v>
      </c>
      <c r="E2660" s="893">
        <v>453692.99</v>
      </c>
      <c r="F2660" s="893">
        <v>0</v>
      </c>
      <c r="G2660" s="893">
        <v>0</v>
      </c>
      <c r="H2660" s="894">
        <f t="shared" si="41"/>
        <v>0</v>
      </c>
      <c r="I2660" s="892" t="s">
        <v>7489</v>
      </c>
      <c r="J2660" s="894">
        <v>0</v>
      </c>
      <c r="K2660" s="875"/>
    </row>
    <row r="2661" spans="1:11" ht="22.5" customHeight="1">
      <c r="A2661" s="890" t="s">
        <v>10295</v>
      </c>
      <c r="B2661" s="891" t="s">
        <v>7646</v>
      </c>
      <c r="C2661" s="892" t="s">
        <v>7499</v>
      </c>
      <c r="D2661" s="893">
        <v>775841.52</v>
      </c>
      <c r="E2661" s="893">
        <v>775841.52</v>
      </c>
      <c r="F2661" s="893">
        <v>0</v>
      </c>
      <c r="G2661" s="893">
        <v>0</v>
      </c>
      <c r="H2661" s="894">
        <f t="shared" si="41"/>
        <v>0</v>
      </c>
      <c r="I2661" s="892" t="s">
        <v>7551</v>
      </c>
      <c r="J2661" s="894">
        <v>0</v>
      </c>
      <c r="K2661" s="875"/>
    </row>
    <row r="2662" spans="1:11" ht="33.75" customHeight="1">
      <c r="A2662" s="890" t="s">
        <v>10296</v>
      </c>
      <c r="B2662" s="891" t="s">
        <v>7835</v>
      </c>
      <c r="C2662" s="892" t="s">
        <v>7499</v>
      </c>
      <c r="D2662" s="893">
        <v>393217.77</v>
      </c>
      <c r="E2662" s="893">
        <v>393217.77</v>
      </c>
      <c r="F2662" s="893">
        <v>177120.06</v>
      </c>
      <c r="G2662" s="893">
        <v>177120.06</v>
      </c>
      <c r="H2662" s="894">
        <f t="shared" si="41"/>
        <v>45.043757813895333</v>
      </c>
      <c r="I2662" s="892" t="s">
        <v>7557</v>
      </c>
      <c r="J2662" s="894">
        <v>45.04</v>
      </c>
      <c r="K2662" s="875"/>
    </row>
    <row r="2663" spans="1:11" ht="33.75" customHeight="1">
      <c r="A2663" s="890" t="s">
        <v>10297</v>
      </c>
      <c r="B2663" s="891" t="s">
        <v>7835</v>
      </c>
      <c r="C2663" s="892" t="s">
        <v>7499</v>
      </c>
      <c r="D2663" s="893">
        <v>899730.1</v>
      </c>
      <c r="E2663" s="893">
        <v>899730.1</v>
      </c>
      <c r="F2663" s="893">
        <v>648250.27</v>
      </c>
      <c r="G2663" s="893">
        <v>648250.27</v>
      </c>
      <c r="H2663" s="894">
        <f t="shared" si="41"/>
        <v>72.049414596666267</v>
      </c>
      <c r="I2663" s="892" t="s">
        <v>7557</v>
      </c>
      <c r="J2663" s="894">
        <v>72.05</v>
      </c>
      <c r="K2663" s="875"/>
    </row>
    <row r="2664" spans="1:11" ht="33.75" customHeight="1">
      <c r="A2664" s="890" t="s">
        <v>10298</v>
      </c>
      <c r="B2664" s="891" t="s">
        <v>8410</v>
      </c>
      <c r="C2664" s="892" t="s">
        <v>7499</v>
      </c>
      <c r="D2664" s="893">
        <v>5665922.5899999999</v>
      </c>
      <c r="E2664" s="893">
        <v>5665922.5899999999</v>
      </c>
      <c r="F2664" s="893">
        <v>0</v>
      </c>
      <c r="G2664" s="893">
        <v>0</v>
      </c>
      <c r="H2664" s="894">
        <f t="shared" si="41"/>
        <v>0</v>
      </c>
      <c r="I2664" s="892" t="s">
        <v>7489</v>
      </c>
      <c r="J2664" s="894">
        <v>0</v>
      </c>
      <c r="K2664" s="875"/>
    </row>
    <row r="2665" spans="1:11" ht="22.5" customHeight="1">
      <c r="A2665" s="890" t="s">
        <v>10299</v>
      </c>
      <c r="B2665" s="891" t="s">
        <v>8516</v>
      </c>
      <c r="C2665" s="892" t="s">
        <v>7499</v>
      </c>
      <c r="D2665" s="893">
        <v>40386587.229999997</v>
      </c>
      <c r="E2665" s="893">
        <v>40386587.229999997</v>
      </c>
      <c r="F2665" s="893">
        <v>0</v>
      </c>
      <c r="G2665" s="893">
        <v>0</v>
      </c>
      <c r="H2665" s="894">
        <f t="shared" si="41"/>
        <v>0</v>
      </c>
      <c r="I2665" s="892" t="s">
        <v>7524</v>
      </c>
      <c r="J2665" s="894">
        <v>0</v>
      </c>
      <c r="K2665" s="875"/>
    </row>
    <row r="2666" spans="1:11" ht="22.5" customHeight="1">
      <c r="A2666" s="890" t="s">
        <v>10300</v>
      </c>
      <c r="B2666" s="891" t="s">
        <v>10216</v>
      </c>
      <c r="C2666" s="892" t="s">
        <v>7499</v>
      </c>
      <c r="D2666" s="893">
        <v>2789529.96</v>
      </c>
      <c r="E2666" s="893">
        <v>2789529.96</v>
      </c>
      <c r="F2666" s="893">
        <v>0</v>
      </c>
      <c r="G2666" s="893">
        <v>0</v>
      </c>
      <c r="H2666" s="894">
        <f t="shared" si="41"/>
        <v>0</v>
      </c>
      <c r="I2666" s="892" t="s">
        <v>7496</v>
      </c>
      <c r="J2666" s="894">
        <v>0</v>
      </c>
      <c r="K2666" s="875"/>
    </row>
    <row r="2667" spans="1:11" ht="33.75" customHeight="1">
      <c r="A2667" s="890" t="s">
        <v>10301</v>
      </c>
      <c r="B2667" s="891" t="s">
        <v>7495</v>
      </c>
      <c r="C2667" s="892" t="s">
        <v>7499</v>
      </c>
      <c r="D2667" s="893">
        <v>2617667.2400000002</v>
      </c>
      <c r="E2667" s="893">
        <v>2617667.2400000002</v>
      </c>
      <c r="F2667" s="893">
        <v>0</v>
      </c>
      <c r="G2667" s="893">
        <v>0</v>
      </c>
      <c r="H2667" s="894">
        <f t="shared" si="41"/>
        <v>0</v>
      </c>
      <c r="I2667" s="892" t="s">
        <v>7489</v>
      </c>
      <c r="J2667" s="894">
        <v>0</v>
      </c>
      <c r="K2667" s="875"/>
    </row>
    <row r="2668" spans="1:11" ht="22.5" customHeight="1">
      <c r="A2668" s="890" t="s">
        <v>8038</v>
      </c>
      <c r="B2668" s="891" t="s">
        <v>7653</v>
      </c>
      <c r="C2668" s="892" t="s">
        <v>7499</v>
      </c>
      <c r="D2668" s="893">
        <v>1213147.99</v>
      </c>
      <c r="E2668" s="893">
        <v>1213147.99</v>
      </c>
      <c r="F2668" s="893">
        <v>0</v>
      </c>
      <c r="G2668" s="893">
        <v>0</v>
      </c>
      <c r="H2668" s="894">
        <f t="shared" si="41"/>
        <v>0</v>
      </c>
      <c r="I2668" s="892" t="s">
        <v>7496</v>
      </c>
      <c r="J2668" s="894">
        <v>0</v>
      </c>
      <c r="K2668" s="875"/>
    </row>
    <row r="2669" spans="1:11" ht="22.5" customHeight="1">
      <c r="A2669" s="890" t="s">
        <v>8255</v>
      </c>
      <c r="B2669" s="891" t="s">
        <v>9350</v>
      </c>
      <c r="C2669" s="892" t="s">
        <v>7499</v>
      </c>
      <c r="D2669" s="893">
        <v>711810.2</v>
      </c>
      <c r="E2669" s="893">
        <v>711810.2</v>
      </c>
      <c r="F2669" s="893">
        <v>0</v>
      </c>
      <c r="G2669" s="893">
        <v>0</v>
      </c>
      <c r="H2669" s="894">
        <f t="shared" si="41"/>
        <v>0</v>
      </c>
      <c r="I2669" s="892" t="s">
        <v>7496</v>
      </c>
      <c r="J2669" s="894">
        <v>0</v>
      </c>
      <c r="K2669" s="875"/>
    </row>
    <row r="2670" spans="1:11" ht="33.75" customHeight="1">
      <c r="A2670" s="890" t="s">
        <v>10302</v>
      </c>
      <c r="B2670" s="891" t="s">
        <v>8059</v>
      </c>
      <c r="C2670" s="892" t="s">
        <v>7499</v>
      </c>
      <c r="D2670" s="893">
        <v>305172.40999999997</v>
      </c>
      <c r="E2670" s="893">
        <v>305172.40999999997</v>
      </c>
      <c r="F2670" s="893">
        <v>0</v>
      </c>
      <c r="G2670" s="893">
        <v>0</v>
      </c>
      <c r="H2670" s="894">
        <f t="shared" si="41"/>
        <v>0</v>
      </c>
      <c r="I2670" s="892" t="s">
        <v>7551</v>
      </c>
      <c r="J2670" s="894">
        <v>0</v>
      </c>
      <c r="K2670" s="875"/>
    </row>
    <row r="2671" spans="1:11" ht="45" customHeight="1">
      <c r="A2671" s="890" t="s">
        <v>10303</v>
      </c>
      <c r="B2671" s="891" t="s">
        <v>7938</v>
      </c>
      <c r="C2671" s="892" t="s">
        <v>7499</v>
      </c>
      <c r="D2671" s="893">
        <v>2933196.55</v>
      </c>
      <c r="E2671" s="893">
        <v>2933196.55</v>
      </c>
      <c r="F2671" s="893">
        <v>0</v>
      </c>
      <c r="G2671" s="893">
        <v>0</v>
      </c>
      <c r="H2671" s="894">
        <f t="shared" si="41"/>
        <v>0</v>
      </c>
      <c r="I2671" s="892" t="s">
        <v>7496</v>
      </c>
      <c r="J2671" s="894">
        <v>0</v>
      </c>
      <c r="K2671" s="875"/>
    </row>
    <row r="2672" spans="1:11" ht="33.75" customHeight="1">
      <c r="A2672" s="890" t="s">
        <v>10304</v>
      </c>
      <c r="B2672" s="891" t="s">
        <v>10305</v>
      </c>
      <c r="C2672" s="892" t="s">
        <v>7499</v>
      </c>
      <c r="D2672" s="893">
        <v>6949327.2699999996</v>
      </c>
      <c r="E2672" s="893">
        <v>6949327.2699999996</v>
      </c>
      <c r="F2672" s="893">
        <v>0</v>
      </c>
      <c r="G2672" s="893">
        <v>0</v>
      </c>
      <c r="H2672" s="894">
        <f t="shared" si="41"/>
        <v>0</v>
      </c>
      <c r="I2672" s="892" t="s">
        <v>7496</v>
      </c>
      <c r="J2672" s="894">
        <v>0</v>
      </c>
      <c r="K2672" s="875"/>
    </row>
    <row r="2673" spans="1:11" ht="33.75" customHeight="1">
      <c r="A2673" s="890" t="s">
        <v>10306</v>
      </c>
      <c r="B2673" s="891" t="s">
        <v>8244</v>
      </c>
      <c r="C2673" s="892" t="s">
        <v>7499</v>
      </c>
      <c r="D2673" s="893">
        <v>1467000</v>
      </c>
      <c r="E2673" s="893">
        <v>1467000</v>
      </c>
      <c r="F2673" s="893">
        <v>0</v>
      </c>
      <c r="G2673" s="893">
        <v>0</v>
      </c>
      <c r="H2673" s="894">
        <f t="shared" si="41"/>
        <v>0</v>
      </c>
      <c r="I2673" s="892" t="s">
        <v>7551</v>
      </c>
      <c r="J2673" s="894">
        <v>0</v>
      </c>
      <c r="K2673" s="875"/>
    </row>
    <row r="2674" spans="1:11" ht="33.75" customHeight="1">
      <c r="A2674" s="890" t="s">
        <v>10307</v>
      </c>
      <c r="B2674" s="891" t="s">
        <v>8528</v>
      </c>
      <c r="C2674" s="892" t="s">
        <v>7499</v>
      </c>
      <c r="D2674" s="893">
        <v>4000000</v>
      </c>
      <c r="E2674" s="893">
        <v>4000000</v>
      </c>
      <c r="F2674" s="893">
        <v>0</v>
      </c>
      <c r="G2674" s="893">
        <v>0</v>
      </c>
      <c r="H2674" s="894">
        <f t="shared" si="41"/>
        <v>0</v>
      </c>
      <c r="I2674" s="892" t="s">
        <v>7515</v>
      </c>
      <c r="J2674" s="894">
        <v>0</v>
      </c>
      <c r="K2674" s="875"/>
    </row>
    <row r="2675" spans="1:11" ht="22.5" customHeight="1">
      <c r="A2675" s="890" t="s">
        <v>10272</v>
      </c>
      <c r="B2675" s="891" t="s">
        <v>8608</v>
      </c>
      <c r="C2675" s="892" t="s">
        <v>7499</v>
      </c>
      <c r="D2675" s="893">
        <v>2118464</v>
      </c>
      <c r="E2675" s="893">
        <v>2118464</v>
      </c>
      <c r="F2675" s="893">
        <v>0</v>
      </c>
      <c r="G2675" s="893">
        <v>0</v>
      </c>
      <c r="H2675" s="894">
        <f t="shared" si="41"/>
        <v>0</v>
      </c>
      <c r="I2675" s="892" t="s">
        <v>7489</v>
      </c>
      <c r="J2675" s="894">
        <v>0</v>
      </c>
      <c r="K2675" s="875"/>
    </row>
    <row r="2676" spans="1:11" ht="33.75" customHeight="1">
      <c r="A2676" s="890" t="s">
        <v>10308</v>
      </c>
      <c r="B2676" s="891" t="s">
        <v>7495</v>
      </c>
      <c r="C2676" s="892" t="s">
        <v>7499</v>
      </c>
      <c r="D2676" s="893">
        <v>1525780.42</v>
      </c>
      <c r="E2676" s="893">
        <v>1525780.42</v>
      </c>
      <c r="F2676" s="893">
        <v>0</v>
      </c>
      <c r="G2676" s="893">
        <v>0</v>
      </c>
      <c r="H2676" s="894">
        <f t="shared" si="41"/>
        <v>0</v>
      </c>
      <c r="I2676" s="892" t="s">
        <v>7489</v>
      </c>
      <c r="J2676" s="894">
        <v>0</v>
      </c>
      <c r="K2676" s="875"/>
    </row>
    <row r="2677" spans="1:11" ht="22.5" customHeight="1">
      <c r="A2677" s="890" t="s">
        <v>10309</v>
      </c>
      <c r="B2677" s="891" t="s">
        <v>8516</v>
      </c>
      <c r="C2677" s="892" t="s">
        <v>7499</v>
      </c>
      <c r="D2677" s="893">
        <v>63540.07</v>
      </c>
      <c r="E2677" s="893">
        <v>63540.07</v>
      </c>
      <c r="F2677" s="893">
        <v>0</v>
      </c>
      <c r="G2677" s="893">
        <v>0</v>
      </c>
      <c r="H2677" s="894">
        <f t="shared" si="41"/>
        <v>0</v>
      </c>
      <c r="I2677" s="892" t="s">
        <v>7551</v>
      </c>
      <c r="J2677" s="894">
        <v>0</v>
      </c>
      <c r="K2677" s="875"/>
    </row>
    <row r="2678" spans="1:11" ht="33.75" customHeight="1">
      <c r="A2678" s="890" t="s">
        <v>10310</v>
      </c>
      <c r="B2678" s="891" t="s">
        <v>7835</v>
      </c>
      <c r="C2678" s="892" t="s">
        <v>7499</v>
      </c>
      <c r="D2678" s="893">
        <v>33120.199999999997</v>
      </c>
      <c r="E2678" s="893">
        <v>33120.199999999997</v>
      </c>
      <c r="F2678" s="893">
        <v>33120.199999999997</v>
      </c>
      <c r="G2678" s="893">
        <v>33120.199999999997</v>
      </c>
      <c r="H2678" s="894">
        <f t="shared" si="41"/>
        <v>100</v>
      </c>
      <c r="I2678" s="892" t="s">
        <v>7557</v>
      </c>
      <c r="J2678" s="894">
        <v>100</v>
      </c>
      <c r="K2678" s="875"/>
    </row>
    <row r="2679" spans="1:11" ht="33.75" customHeight="1">
      <c r="A2679" s="890" t="s">
        <v>10311</v>
      </c>
      <c r="B2679" s="891" t="s">
        <v>8313</v>
      </c>
      <c r="C2679" s="892" t="s">
        <v>7499</v>
      </c>
      <c r="D2679" s="893">
        <v>81954.39</v>
      </c>
      <c r="E2679" s="893">
        <v>81954.39</v>
      </c>
      <c r="F2679" s="893">
        <v>0</v>
      </c>
      <c r="G2679" s="893">
        <v>0</v>
      </c>
      <c r="H2679" s="894">
        <f t="shared" si="41"/>
        <v>0</v>
      </c>
      <c r="I2679" s="892" t="s">
        <v>7557</v>
      </c>
      <c r="J2679" s="894">
        <v>0</v>
      </c>
      <c r="K2679" s="875"/>
    </row>
    <row r="2680" spans="1:11" ht="22.5" customHeight="1">
      <c r="A2680" s="890" t="s">
        <v>10312</v>
      </c>
      <c r="B2680" s="891" t="s">
        <v>8313</v>
      </c>
      <c r="C2680" s="892" t="s">
        <v>7499</v>
      </c>
      <c r="D2680" s="893">
        <v>9724293.1899999995</v>
      </c>
      <c r="E2680" s="893">
        <v>9724293.1899999995</v>
      </c>
      <c r="F2680" s="893">
        <v>0</v>
      </c>
      <c r="G2680" s="893">
        <v>0</v>
      </c>
      <c r="H2680" s="894">
        <f t="shared" si="41"/>
        <v>0</v>
      </c>
      <c r="I2680" s="892" t="s">
        <v>7489</v>
      </c>
      <c r="J2680" s="894">
        <v>0</v>
      </c>
      <c r="K2680" s="875"/>
    </row>
    <row r="2681" spans="1:11" ht="22.5" customHeight="1">
      <c r="A2681" s="890" t="s">
        <v>9165</v>
      </c>
      <c r="B2681" s="891" t="s">
        <v>8313</v>
      </c>
      <c r="C2681" s="892" t="s">
        <v>7499</v>
      </c>
      <c r="D2681" s="893">
        <v>6782623.3700000001</v>
      </c>
      <c r="E2681" s="893">
        <v>6782623.3700000001</v>
      </c>
      <c r="F2681" s="893">
        <v>0</v>
      </c>
      <c r="G2681" s="893">
        <v>0</v>
      </c>
      <c r="H2681" s="894">
        <f t="shared" si="41"/>
        <v>0</v>
      </c>
      <c r="I2681" s="892" t="s">
        <v>7489</v>
      </c>
      <c r="J2681" s="894">
        <v>0</v>
      </c>
      <c r="K2681" s="875"/>
    </row>
    <row r="2682" spans="1:11" ht="22.5" customHeight="1">
      <c r="A2682" s="890" t="s">
        <v>10313</v>
      </c>
      <c r="B2682" s="891" t="s">
        <v>8244</v>
      </c>
      <c r="C2682" s="892" t="s">
        <v>7499</v>
      </c>
      <c r="D2682" s="893">
        <v>87174</v>
      </c>
      <c r="E2682" s="893">
        <v>87174</v>
      </c>
      <c r="F2682" s="893">
        <v>0</v>
      </c>
      <c r="G2682" s="893">
        <v>0</v>
      </c>
      <c r="H2682" s="894">
        <f t="shared" si="41"/>
        <v>0</v>
      </c>
      <c r="I2682" s="892" t="s">
        <v>7557</v>
      </c>
      <c r="J2682" s="894">
        <v>0</v>
      </c>
      <c r="K2682" s="875"/>
    </row>
    <row r="2683" spans="1:11" ht="22.5" customHeight="1">
      <c r="A2683" s="890" t="s">
        <v>10314</v>
      </c>
      <c r="B2683" s="891" t="s">
        <v>8244</v>
      </c>
      <c r="C2683" s="892" t="s">
        <v>7499</v>
      </c>
      <c r="D2683" s="893">
        <v>1464800</v>
      </c>
      <c r="E2683" s="893">
        <v>1464800</v>
      </c>
      <c r="F2683" s="893">
        <v>0</v>
      </c>
      <c r="G2683" s="893">
        <v>0</v>
      </c>
      <c r="H2683" s="894">
        <f t="shared" si="41"/>
        <v>0</v>
      </c>
      <c r="I2683" s="892" t="s">
        <v>7557</v>
      </c>
      <c r="J2683" s="894">
        <v>0</v>
      </c>
      <c r="K2683" s="875"/>
    </row>
    <row r="2684" spans="1:11" ht="22.5" customHeight="1">
      <c r="A2684" s="890" t="s">
        <v>10315</v>
      </c>
      <c r="B2684" s="891" t="s">
        <v>8313</v>
      </c>
      <c r="C2684" s="892" t="s">
        <v>7499</v>
      </c>
      <c r="D2684" s="893">
        <v>11860321.92</v>
      </c>
      <c r="E2684" s="893">
        <v>11860321.92</v>
      </c>
      <c r="F2684" s="893">
        <v>0</v>
      </c>
      <c r="G2684" s="893">
        <v>0</v>
      </c>
      <c r="H2684" s="894">
        <f t="shared" si="41"/>
        <v>0</v>
      </c>
      <c r="I2684" s="892" t="s">
        <v>7489</v>
      </c>
      <c r="J2684" s="894">
        <v>0</v>
      </c>
      <c r="K2684" s="875"/>
    </row>
    <row r="2685" spans="1:11" ht="45" customHeight="1">
      <c r="A2685" s="890" t="s">
        <v>10316</v>
      </c>
      <c r="B2685" s="891" t="s">
        <v>8313</v>
      </c>
      <c r="C2685" s="892" t="s">
        <v>7499</v>
      </c>
      <c r="D2685" s="893">
        <v>4026873.67</v>
      </c>
      <c r="E2685" s="893">
        <v>4026873.67</v>
      </c>
      <c r="F2685" s="893">
        <v>0</v>
      </c>
      <c r="G2685" s="893">
        <v>0</v>
      </c>
      <c r="H2685" s="894">
        <f t="shared" si="41"/>
        <v>0</v>
      </c>
      <c r="I2685" s="892" t="s">
        <v>7489</v>
      </c>
      <c r="J2685" s="894">
        <v>0</v>
      </c>
      <c r="K2685" s="875"/>
    </row>
    <row r="2686" spans="1:11" ht="22.5" customHeight="1">
      <c r="A2686" s="890" t="s">
        <v>10317</v>
      </c>
      <c r="B2686" s="891" t="s">
        <v>8244</v>
      </c>
      <c r="C2686" s="892" t="s">
        <v>7499</v>
      </c>
      <c r="D2686" s="893">
        <v>82500</v>
      </c>
      <c r="E2686" s="893">
        <v>82500</v>
      </c>
      <c r="F2686" s="893">
        <v>0</v>
      </c>
      <c r="G2686" s="893">
        <v>0</v>
      </c>
      <c r="H2686" s="894">
        <f t="shared" si="41"/>
        <v>0</v>
      </c>
      <c r="I2686" s="892" t="s">
        <v>7557</v>
      </c>
      <c r="J2686" s="894">
        <v>0</v>
      </c>
      <c r="K2686" s="875"/>
    </row>
    <row r="2687" spans="1:11" ht="22.5" customHeight="1">
      <c r="A2687" s="890" t="s">
        <v>10318</v>
      </c>
      <c r="B2687" s="891" t="s">
        <v>8244</v>
      </c>
      <c r="C2687" s="892" t="s">
        <v>7499</v>
      </c>
      <c r="D2687" s="893">
        <v>1720953</v>
      </c>
      <c r="E2687" s="893">
        <v>1720953</v>
      </c>
      <c r="F2687" s="893">
        <v>0</v>
      </c>
      <c r="G2687" s="893">
        <v>0</v>
      </c>
      <c r="H2687" s="894">
        <f t="shared" si="41"/>
        <v>0</v>
      </c>
      <c r="I2687" s="892" t="s">
        <v>7557</v>
      </c>
      <c r="J2687" s="894">
        <v>0</v>
      </c>
      <c r="K2687" s="875"/>
    </row>
    <row r="2688" spans="1:11" ht="22.5" customHeight="1">
      <c r="A2688" s="890" t="s">
        <v>10319</v>
      </c>
      <c r="B2688" s="891" t="s">
        <v>8244</v>
      </c>
      <c r="C2688" s="892" t="s">
        <v>7499</v>
      </c>
      <c r="D2688" s="893">
        <v>175929</v>
      </c>
      <c r="E2688" s="893">
        <v>175929</v>
      </c>
      <c r="F2688" s="893">
        <v>0</v>
      </c>
      <c r="G2688" s="893">
        <v>0</v>
      </c>
      <c r="H2688" s="894">
        <f t="shared" si="41"/>
        <v>0</v>
      </c>
      <c r="I2688" s="892" t="s">
        <v>7557</v>
      </c>
      <c r="J2688" s="894">
        <v>0</v>
      </c>
      <c r="K2688" s="875"/>
    </row>
    <row r="2689" spans="1:11" ht="22.5" customHeight="1">
      <c r="A2689" s="890" t="s">
        <v>10320</v>
      </c>
      <c r="B2689" s="891" t="s">
        <v>8244</v>
      </c>
      <c r="C2689" s="892" t="s">
        <v>7499</v>
      </c>
      <c r="D2689" s="893">
        <v>1000000</v>
      </c>
      <c r="E2689" s="893">
        <v>1000000</v>
      </c>
      <c r="F2689" s="893">
        <v>0</v>
      </c>
      <c r="G2689" s="893">
        <v>0</v>
      </c>
      <c r="H2689" s="894">
        <f t="shared" si="41"/>
        <v>0</v>
      </c>
      <c r="I2689" s="892" t="s">
        <v>7489</v>
      </c>
      <c r="J2689" s="894">
        <v>0</v>
      </c>
      <c r="K2689" s="875"/>
    </row>
    <row r="2690" spans="1:11" ht="22.5" customHeight="1">
      <c r="A2690" s="890" t="s">
        <v>10321</v>
      </c>
      <c r="B2690" s="891" t="s">
        <v>8244</v>
      </c>
      <c r="C2690" s="892" t="s">
        <v>7499</v>
      </c>
      <c r="D2690" s="893">
        <v>150000</v>
      </c>
      <c r="E2690" s="893">
        <v>150000</v>
      </c>
      <c r="F2690" s="893">
        <v>0</v>
      </c>
      <c r="G2690" s="893">
        <v>0</v>
      </c>
      <c r="H2690" s="894">
        <f t="shared" si="41"/>
        <v>0</v>
      </c>
      <c r="I2690" s="892" t="s">
        <v>7557</v>
      </c>
      <c r="J2690" s="894">
        <v>0</v>
      </c>
      <c r="K2690" s="875"/>
    </row>
    <row r="2691" spans="1:11" ht="22.5" customHeight="1">
      <c r="A2691" s="890" t="s">
        <v>10322</v>
      </c>
      <c r="B2691" s="891" t="s">
        <v>8244</v>
      </c>
      <c r="C2691" s="892" t="s">
        <v>7499</v>
      </c>
      <c r="D2691" s="893">
        <v>20856</v>
      </c>
      <c r="E2691" s="893">
        <v>20856</v>
      </c>
      <c r="F2691" s="893">
        <v>0</v>
      </c>
      <c r="G2691" s="893">
        <v>0</v>
      </c>
      <c r="H2691" s="894">
        <f t="shared" si="41"/>
        <v>0</v>
      </c>
      <c r="I2691" s="892" t="s">
        <v>7557</v>
      </c>
      <c r="J2691" s="894">
        <v>0</v>
      </c>
      <c r="K2691" s="875"/>
    </row>
    <row r="2692" spans="1:11" ht="22.5" customHeight="1">
      <c r="A2692" s="890" t="s">
        <v>10323</v>
      </c>
      <c r="B2692" s="891" t="s">
        <v>8244</v>
      </c>
      <c r="C2692" s="892" t="s">
        <v>7499</v>
      </c>
      <c r="D2692" s="893">
        <v>165485</v>
      </c>
      <c r="E2692" s="893">
        <v>165485</v>
      </c>
      <c r="F2692" s="893">
        <v>0</v>
      </c>
      <c r="G2692" s="893">
        <v>0</v>
      </c>
      <c r="H2692" s="894">
        <f t="shared" ref="H2692:H2755" si="42">IF(ISERROR(F2692/E2692),0,((F2692/E2692)*100))</f>
        <v>0</v>
      </c>
      <c r="I2692" s="892" t="s">
        <v>7557</v>
      </c>
      <c r="J2692" s="894">
        <v>0</v>
      </c>
      <c r="K2692" s="875"/>
    </row>
    <row r="2693" spans="1:11" ht="22.5" customHeight="1">
      <c r="A2693" s="890" t="s">
        <v>10324</v>
      </c>
      <c r="B2693" s="891" t="s">
        <v>8313</v>
      </c>
      <c r="C2693" s="892" t="s">
        <v>7499</v>
      </c>
      <c r="D2693" s="893">
        <v>2268251.98</v>
      </c>
      <c r="E2693" s="893">
        <v>2268251.98</v>
      </c>
      <c r="F2693" s="893">
        <v>0</v>
      </c>
      <c r="G2693" s="893">
        <v>0</v>
      </c>
      <c r="H2693" s="894">
        <f t="shared" si="42"/>
        <v>0</v>
      </c>
      <c r="I2693" s="892" t="s">
        <v>7496</v>
      </c>
      <c r="J2693" s="894">
        <v>0</v>
      </c>
      <c r="K2693" s="875"/>
    </row>
    <row r="2694" spans="1:11" ht="22.5" customHeight="1">
      <c r="A2694" s="890" t="s">
        <v>10325</v>
      </c>
      <c r="B2694" s="891" t="s">
        <v>7498</v>
      </c>
      <c r="C2694" s="892" t="s">
        <v>7499</v>
      </c>
      <c r="D2694" s="893">
        <v>108906.3</v>
      </c>
      <c r="E2694" s="893">
        <v>108906.3</v>
      </c>
      <c r="F2694" s="893">
        <v>108906.3</v>
      </c>
      <c r="G2694" s="893">
        <v>108906.3</v>
      </c>
      <c r="H2694" s="894">
        <f t="shared" si="42"/>
        <v>100</v>
      </c>
      <c r="I2694" s="892" t="s">
        <v>7527</v>
      </c>
      <c r="J2694" s="894">
        <v>100</v>
      </c>
      <c r="K2694" s="875"/>
    </row>
    <row r="2695" spans="1:11" ht="22.5" customHeight="1">
      <c r="A2695" s="890" t="s">
        <v>10326</v>
      </c>
      <c r="B2695" s="891" t="s">
        <v>7857</v>
      </c>
      <c r="C2695" s="892" t="s">
        <v>7499</v>
      </c>
      <c r="D2695" s="893">
        <v>2030315.62</v>
      </c>
      <c r="E2695" s="893">
        <v>2030315.62</v>
      </c>
      <c r="F2695" s="893">
        <v>609094.68999999994</v>
      </c>
      <c r="G2695" s="893">
        <v>609094.68999999994</v>
      </c>
      <c r="H2695" s="894">
        <f t="shared" si="42"/>
        <v>30.000000197013698</v>
      </c>
      <c r="I2695" s="892" t="s">
        <v>7551</v>
      </c>
      <c r="J2695" s="894">
        <v>0</v>
      </c>
      <c r="K2695" s="875"/>
    </row>
    <row r="2696" spans="1:11" ht="22.5" customHeight="1">
      <c r="A2696" s="890" t="s">
        <v>10327</v>
      </c>
      <c r="B2696" s="891" t="s">
        <v>7857</v>
      </c>
      <c r="C2696" s="892" t="s">
        <v>7499</v>
      </c>
      <c r="D2696" s="893">
        <v>999927.44</v>
      </c>
      <c r="E2696" s="893">
        <v>999927.44</v>
      </c>
      <c r="F2696" s="893">
        <v>299978.23</v>
      </c>
      <c r="G2696" s="893">
        <v>299978.23</v>
      </c>
      <c r="H2696" s="894">
        <f t="shared" si="42"/>
        <v>29.999999799985488</v>
      </c>
      <c r="I2696" s="892" t="s">
        <v>7496</v>
      </c>
      <c r="J2696" s="894">
        <v>0</v>
      </c>
      <c r="K2696" s="875"/>
    </row>
    <row r="2697" spans="1:11" ht="11.25" customHeight="1">
      <c r="A2697" s="890" t="s">
        <v>7525</v>
      </c>
      <c r="B2697" s="891" t="s">
        <v>7679</v>
      </c>
      <c r="C2697" s="892" t="s">
        <v>7499</v>
      </c>
      <c r="D2697" s="893">
        <v>323596.57</v>
      </c>
      <c r="E2697" s="893">
        <v>323596.57</v>
      </c>
      <c r="F2697" s="893">
        <v>151960</v>
      </c>
      <c r="G2697" s="893">
        <v>151960</v>
      </c>
      <c r="H2697" s="894">
        <f t="shared" si="42"/>
        <v>46.959706649548231</v>
      </c>
      <c r="I2697" s="892" t="s">
        <v>7557</v>
      </c>
      <c r="J2697" s="894">
        <v>40</v>
      </c>
      <c r="K2697" s="875"/>
    </row>
    <row r="2698" spans="1:11" ht="22.5" customHeight="1">
      <c r="A2698" s="890" t="s">
        <v>10328</v>
      </c>
      <c r="B2698" s="891" t="s">
        <v>10329</v>
      </c>
      <c r="C2698" s="892" t="s">
        <v>7499</v>
      </c>
      <c r="D2698" s="893">
        <v>791770.41</v>
      </c>
      <c r="E2698" s="893">
        <v>791770.41</v>
      </c>
      <c r="F2698" s="893">
        <v>791770.41</v>
      </c>
      <c r="G2698" s="893">
        <v>791770.41</v>
      </c>
      <c r="H2698" s="894">
        <f t="shared" si="42"/>
        <v>100</v>
      </c>
      <c r="I2698" s="892" t="s">
        <v>7496</v>
      </c>
      <c r="J2698" s="894">
        <v>100</v>
      </c>
      <c r="K2698" s="875"/>
    </row>
    <row r="2699" spans="1:11" ht="22.5" customHeight="1">
      <c r="A2699" s="890" t="s">
        <v>10330</v>
      </c>
      <c r="B2699" s="891" t="s">
        <v>7679</v>
      </c>
      <c r="C2699" s="892" t="s">
        <v>7499</v>
      </c>
      <c r="D2699" s="893">
        <v>360000</v>
      </c>
      <c r="E2699" s="893">
        <v>360000</v>
      </c>
      <c r="F2699" s="893">
        <v>360000</v>
      </c>
      <c r="G2699" s="893">
        <v>360000</v>
      </c>
      <c r="H2699" s="894">
        <f t="shared" si="42"/>
        <v>100</v>
      </c>
      <c r="I2699" s="892" t="s">
        <v>7520</v>
      </c>
      <c r="J2699" s="894">
        <v>100</v>
      </c>
      <c r="K2699" s="875"/>
    </row>
    <row r="2700" spans="1:11" ht="22.5" customHeight="1">
      <c r="A2700" s="890" t="s">
        <v>10331</v>
      </c>
      <c r="B2700" s="891" t="s">
        <v>7679</v>
      </c>
      <c r="C2700" s="892" t="s">
        <v>7499</v>
      </c>
      <c r="D2700" s="893">
        <v>250000</v>
      </c>
      <c r="E2700" s="893">
        <v>250000</v>
      </c>
      <c r="F2700" s="893">
        <v>198502.25</v>
      </c>
      <c r="G2700" s="893">
        <v>198502.25</v>
      </c>
      <c r="H2700" s="894">
        <f t="shared" si="42"/>
        <v>79.400899999999993</v>
      </c>
      <c r="I2700" s="892" t="s">
        <v>7545</v>
      </c>
      <c r="J2700" s="894">
        <v>80</v>
      </c>
      <c r="K2700" s="875"/>
    </row>
    <row r="2701" spans="1:11" ht="22.5" customHeight="1">
      <c r="A2701" s="890" t="s">
        <v>10332</v>
      </c>
      <c r="B2701" s="891" t="s">
        <v>10329</v>
      </c>
      <c r="C2701" s="892" t="s">
        <v>7499</v>
      </c>
      <c r="D2701" s="893">
        <v>73702.210000000006</v>
      </c>
      <c r="E2701" s="893">
        <v>73702.210000000006</v>
      </c>
      <c r="F2701" s="893">
        <v>73702.210000000006</v>
      </c>
      <c r="G2701" s="893">
        <v>73702.210000000006</v>
      </c>
      <c r="H2701" s="894">
        <f t="shared" si="42"/>
        <v>100</v>
      </c>
      <c r="I2701" s="892" t="s">
        <v>7496</v>
      </c>
      <c r="J2701" s="894">
        <v>100</v>
      </c>
      <c r="K2701" s="875"/>
    </row>
    <row r="2702" spans="1:11" ht="22.5" customHeight="1">
      <c r="A2702" s="890" t="s">
        <v>10333</v>
      </c>
      <c r="B2702" s="891" t="s">
        <v>10329</v>
      </c>
      <c r="C2702" s="892" t="s">
        <v>7499</v>
      </c>
      <c r="D2702" s="893">
        <v>107984.33</v>
      </c>
      <c r="E2702" s="893">
        <v>107984.33</v>
      </c>
      <c r="F2702" s="893">
        <v>107984.33</v>
      </c>
      <c r="G2702" s="893">
        <v>107984.33</v>
      </c>
      <c r="H2702" s="894">
        <f t="shared" si="42"/>
        <v>100</v>
      </c>
      <c r="I2702" s="892" t="s">
        <v>7496</v>
      </c>
      <c r="J2702" s="894">
        <v>100</v>
      </c>
      <c r="K2702" s="875"/>
    </row>
    <row r="2703" spans="1:11" ht="22.5" customHeight="1">
      <c r="A2703" s="890" t="s">
        <v>10334</v>
      </c>
      <c r="B2703" s="891" t="s">
        <v>7679</v>
      </c>
      <c r="C2703" s="892" t="s">
        <v>7499</v>
      </c>
      <c r="D2703" s="893">
        <v>265318.40000000002</v>
      </c>
      <c r="E2703" s="893">
        <v>265318.40000000002</v>
      </c>
      <c r="F2703" s="893">
        <v>265318.40000000002</v>
      </c>
      <c r="G2703" s="893">
        <v>265318.40000000002</v>
      </c>
      <c r="H2703" s="894">
        <f t="shared" si="42"/>
        <v>100</v>
      </c>
      <c r="I2703" s="892" t="s">
        <v>7557</v>
      </c>
      <c r="J2703" s="894">
        <v>100</v>
      </c>
      <c r="K2703" s="875"/>
    </row>
    <row r="2704" spans="1:11" ht="22.5" customHeight="1">
      <c r="A2704" s="890" t="s">
        <v>10335</v>
      </c>
      <c r="B2704" s="891" t="s">
        <v>8244</v>
      </c>
      <c r="C2704" s="892" t="s">
        <v>7499</v>
      </c>
      <c r="D2704" s="893">
        <v>3046080</v>
      </c>
      <c r="E2704" s="893">
        <v>3046080</v>
      </c>
      <c r="F2704" s="893">
        <v>0</v>
      </c>
      <c r="G2704" s="893">
        <v>0</v>
      </c>
      <c r="H2704" s="894">
        <f t="shared" si="42"/>
        <v>0</v>
      </c>
      <c r="I2704" s="892" t="s">
        <v>7557</v>
      </c>
      <c r="J2704" s="894">
        <v>0</v>
      </c>
      <c r="K2704" s="875"/>
    </row>
    <row r="2705" spans="1:11" ht="22.5" customHeight="1">
      <c r="A2705" s="890" t="s">
        <v>10336</v>
      </c>
      <c r="B2705" s="891" t="s">
        <v>10329</v>
      </c>
      <c r="C2705" s="892" t="s">
        <v>7499</v>
      </c>
      <c r="D2705" s="893">
        <v>74725.34</v>
      </c>
      <c r="E2705" s="893">
        <v>74725.34</v>
      </c>
      <c r="F2705" s="893">
        <v>74725.34</v>
      </c>
      <c r="G2705" s="893">
        <v>74725.34</v>
      </c>
      <c r="H2705" s="894">
        <f t="shared" si="42"/>
        <v>100</v>
      </c>
      <c r="I2705" s="892" t="s">
        <v>7496</v>
      </c>
      <c r="J2705" s="894">
        <v>100</v>
      </c>
      <c r="K2705" s="875"/>
    </row>
    <row r="2706" spans="1:11" ht="22.5" customHeight="1">
      <c r="A2706" s="890" t="s">
        <v>8038</v>
      </c>
      <c r="B2706" s="891" t="s">
        <v>7501</v>
      </c>
      <c r="C2706" s="892" t="s">
        <v>7499</v>
      </c>
      <c r="D2706" s="893">
        <v>336987.11</v>
      </c>
      <c r="E2706" s="893">
        <v>336987.11</v>
      </c>
      <c r="F2706" s="893">
        <v>336987.11</v>
      </c>
      <c r="G2706" s="893">
        <v>336987.11</v>
      </c>
      <c r="H2706" s="894">
        <f t="shared" si="42"/>
        <v>100</v>
      </c>
      <c r="I2706" s="892" t="s">
        <v>7496</v>
      </c>
      <c r="J2706" s="894">
        <v>100</v>
      </c>
      <c r="K2706" s="875"/>
    </row>
    <row r="2707" spans="1:11" ht="22.5" customHeight="1">
      <c r="A2707" s="890" t="s">
        <v>10337</v>
      </c>
      <c r="B2707" s="891" t="s">
        <v>7679</v>
      </c>
      <c r="C2707" s="892" t="s">
        <v>7499</v>
      </c>
      <c r="D2707" s="893">
        <v>200000</v>
      </c>
      <c r="E2707" s="893">
        <v>200000</v>
      </c>
      <c r="F2707" s="893">
        <v>128357.75</v>
      </c>
      <c r="G2707" s="893">
        <v>128357.75</v>
      </c>
      <c r="H2707" s="894">
        <f t="shared" si="42"/>
        <v>64.178875000000005</v>
      </c>
      <c r="I2707" s="892" t="s">
        <v>7520</v>
      </c>
      <c r="J2707" s="894">
        <v>60</v>
      </c>
      <c r="K2707" s="875"/>
    </row>
    <row r="2708" spans="1:11" ht="22.5" customHeight="1">
      <c r="A2708" s="890" t="s">
        <v>10338</v>
      </c>
      <c r="B2708" s="891" t="s">
        <v>8244</v>
      </c>
      <c r="C2708" s="892" t="s">
        <v>7499</v>
      </c>
      <c r="D2708" s="893">
        <v>9323920</v>
      </c>
      <c r="E2708" s="893">
        <v>9323920</v>
      </c>
      <c r="F2708" s="893">
        <v>0</v>
      </c>
      <c r="G2708" s="893">
        <v>0</v>
      </c>
      <c r="H2708" s="894">
        <f t="shared" si="42"/>
        <v>0</v>
      </c>
      <c r="I2708" s="892" t="s">
        <v>7557</v>
      </c>
      <c r="J2708" s="894">
        <v>0</v>
      </c>
      <c r="K2708" s="875"/>
    </row>
    <row r="2709" spans="1:11" ht="22.5" customHeight="1">
      <c r="A2709" s="890" t="s">
        <v>10339</v>
      </c>
      <c r="B2709" s="891" t="s">
        <v>7597</v>
      </c>
      <c r="C2709" s="892" t="s">
        <v>7499</v>
      </c>
      <c r="D2709" s="893">
        <v>925511.3</v>
      </c>
      <c r="E2709" s="893">
        <v>925511.3</v>
      </c>
      <c r="F2709" s="893">
        <v>925511.3</v>
      </c>
      <c r="G2709" s="893">
        <v>925511.3</v>
      </c>
      <c r="H2709" s="894">
        <f t="shared" si="42"/>
        <v>100</v>
      </c>
      <c r="I2709" s="892" t="s">
        <v>7549</v>
      </c>
      <c r="J2709" s="894">
        <v>100</v>
      </c>
      <c r="K2709" s="875"/>
    </row>
    <row r="2710" spans="1:11" ht="22.5" customHeight="1">
      <c r="A2710" s="890" t="s">
        <v>10340</v>
      </c>
      <c r="B2710" s="891" t="s">
        <v>7679</v>
      </c>
      <c r="C2710" s="892" t="s">
        <v>7499</v>
      </c>
      <c r="D2710" s="893">
        <v>526117.81000000006</v>
      </c>
      <c r="E2710" s="893">
        <v>526117.81000000006</v>
      </c>
      <c r="F2710" s="893">
        <v>526117.81000000006</v>
      </c>
      <c r="G2710" s="893">
        <v>526117.81000000006</v>
      </c>
      <c r="H2710" s="894">
        <f t="shared" si="42"/>
        <v>100</v>
      </c>
      <c r="I2710" s="892" t="s">
        <v>7551</v>
      </c>
      <c r="J2710" s="894">
        <v>100</v>
      </c>
      <c r="K2710" s="875"/>
    </row>
    <row r="2711" spans="1:11" ht="22.5" customHeight="1">
      <c r="A2711" s="890" t="s">
        <v>10341</v>
      </c>
      <c r="B2711" s="891" t="s">
        <v>8244</v>
      </c>
      <c r="C2711" s="892" t="s">
        <v>7499</v>
      </c>
      <c r="D2711" s="893">
        <v>3000000</v>
      </c>
      <c r="E2711" s="893">
        <v>3000000</v>
      </c>
      <c r="F2711" s="893">
        <v>0</v>
      </c>
      <c r="G2711" s="893">
        <v>0</v>
      </c>
      <c r="H2711" s="894">
        <f t="shared" si="42"/>
        <v>0</v>
      </c>
      <c r="I2711" s="892" t="s">
        <v>7489</v>
      </c>
      <c r="J2711" s="894">
        <v>0</v>
      </c>
      <c r="K2711" s="875"/>
    </row>
    <row r="2712" spans="1:11" ht="22.5" customHeight="1">
      <c r="A2712" s="890" t="s">
        <v>8196</v>
      </c>
      <c r="B2712" s="891" t="s">
        <v>10329</v>
      </c>
      <c r="C2712" s="892" t="s">
        <v>7499</v>
      </c>
      <c r="D2712" s="893">
        <v>345395.94</v>
      </c>
      <c r="E2712" s="893">
        <v>345395.94</v>
      </c>
      <c r="F2712" s="893">
        <v>103618.78</v>
      </c>
      <c r="G2712" s="893">
        <v>103618.78</v>
      </c>
      <c r="H2712" s="894">
        <f t="shared" si="42"/>
        <v>29.999999420954399</v>
      </c>
      <c r="I2712" s="892" t="s">
        <v>7496</v>
      </c>
      <c r="J2712" s="894">
        <v>80</v>
      </c>
      <c r="K2712" s="875"/>
    </row>
    <row r="2713" spans="1:11" ht="22.5" customHeight="1">
      <c r="A2713" s="890" t="s">
        <v>10342</v>
      </c>
      <c r="B2713" s="891" t="s">
        <v>7597</v>
      </c>
      <c r="C2713" s="892" t="s">
        <v>7499</v>
      </c>
      <c r="D2713" s="893">
        <v>999163</v>
      </c>
      <c r="E2713" s="893">
        <v>999163</v>
      </c>
      <c r="F2713" s="893">
        <v>999163</v>
      </c>
      <c r="G2713" s="893">
        <v>999163</v>
      </c>
      <c r="H2713" s="894">
        <f t="shared" si="42"/>
        <v>100</v>
      </c>
      <c r="I2713" s="892" t="s">
        <v>7549</v>
      </c>
      <c r="J2713" s="894">
        <v>100</v>
      </c>
      <c r="K2713" s="875"/>
    </row>
    <row r="2714" spans="1:11" ht="22.5" customHeight="1">
      <c r="A2714" s="890" t="s">
        <v>10343</v>
      </c>
      <c r="B2714" s="891" t="s">
        <v>10329</v>
      </c>
      <c r="C2714" s="892" t="s">
        <v>7499</v>
      </c>
      <c r="D2714" s="893">
        <v>890000</v>
      </c>
      <c r="E2714" s="893">
        <v>890000</v>
      </c>
      <c r="F2714" s="893">
        <v>393240</v>
      </c>
      <c r="G2714" s="893">
        <v>393240</v>
      </c>
      <c r="H2714" s="894">
        <f t="shared" si="42"/>
        <v>44.184269662921352</v>
      </c>
      <c r="I2714" s="892" t="s">
        <v>7489</v>
      </c>
      <c r="J2714" s="894">
        <v>50</v>
      </c>
      <c r="K2714" s="875"/>
    </row>
    <row r="2715" spans="1:11" ht="22.5" customHeight="1">
      <c r="A2715" s="890" t="s">
        <v>10344</v>
      </c>
      <c r="B2715" s="891" t="s">
        <v>10329</v>
      </c>
      <c r="C2715" s="892" t="s">
        <v>7499</v>
      </c>
      <c r="D2715" s="893">
        <v>371240.02</v>
      </c>
      <c r="E2715" s="893">
        <v>371240.01</v>
      </c>
      <c r="F2715" s="893">
        <v>111372.01</v>
      </c>
      <c r="G2715" s="893">
        <v>111372.01</v>
      </c>
      <c r="H2715" s="894">
        <f t="shared" si="42"/>
        <v>30.000001885572626</v>
      </c>
      <c r="I2715" s="892" t="s">
        <v>7517</v>
      </c>
      <c r="J2715" s="894">
        <v>20</v>
      </c>
      <c r="K2715" s="875"/>
    </row>
    <row r="2716" spans="1:11" ht="33.75" customHeight="1">
      <c r="A2716" s="890" t="s">
        <v>10345</v>
      </c>
      <c r="B2716" s="891" t="s">
        <v>10329</v>
      </c>
      <c r="C2716" s="892" t="s">
        <v>7499</v>
      </c>
      <c r="D2716" s="893">
        <v>300051.40000000002</v>
      </c>
      <c r="E2716" s="893">
        <v>300051.40000000002</v>
      </c>
      <c r="F2716" s="893">
        <v>90015.42</v>
      </c>
      <c r="G2716" s="893">
        <v>90015.42</v>
      </c>
      <c r="H2716" s="894">
        <f t="shared" si="42"/>
        <v>30</v>
      </c>
      <c r="I2716" s="892" t="s">
        <v>7496</v>
      </c>
      <c r="J2716" s="894">
        <v>100</v>
      </c>
      <c r="K2716" s="875"/>
    </row>
    <row r="2717" spans="1:11" ht="22.5" customHeight="1">
      <c r="A2717" s="890" t="s">
        <v>10346</v>
      </c>
      <c r="B2717" s="891" t="s">
        <v>7597</v>
      </c>
      <c r="C2717" s="892" t="s">
        <v>7499</v>
      </c>
      <c r="D2717" s="893">
        <v>1161995.49</v>
      </c>
      <c r="E2717" s="893">
        <v>1161995.49</v>
      </c>
      <c r="F2717" s="893">
        <v>0</v>
      </c>
      <c r="G2717" s="893">
        <v>0</v>
      </c>
      <c r="H2717" s="894">
        <f t="shared" si="42"/>
        <v>0</v>
      </c>
      <c r="I2717" s="892" t="s">
        <v>7549</v>
      </c>
      <c r="J2717" s="894">
        <v>0</v>
      </c>
      <c r="K2717" s="875"/>
    </row>
    <row r="2718" spans="1:11" ht="33.75" customHeight="1">
      <c r="A2718" s="890" t="s">
        <v>10347</v>
      </c>
      <c r="B2718" s="891" t="s">
        <v>10329</v>
      </c>
      <c r="C2718" s="892" t="s">
        <v>7499</v>
      </c>
      <c r="D2718" s="893">
        <v>1500000</v>
      </c>
      <c r="E2718" s="893">
        <v>1500000</v>
      </c>
      <c r="F2718" s="893">
        <v>0</v>
      </c>
      <c r="G2718" s="893">
        <v>0</v>
      </c>
      <c r="H2718" s="894">
        <f t="shared" si="42"/>
        <v>0</v>
      </c>
      <c r="I2718" s="892" t="s">
        <v>7489</v>
      </c>
      <c r="J2718" s="894">
        <v>50</v>
      </c>
      <c r="K2718" s="875"/>
    </row>
    <row r="2719" spans="1:11" ht="22.5" customHeight="1">
      <c r="A2719" s="890" t="s">
        <v>10348</v>
      </c>
      <c r="B2719" s="891" t="s">
        <v>7597</v>
      </c>
      <c r="C2719" s="892" t="s">
        <v>7499</v>
      </c>
      <c r="D2719" s="893">
        <v>656323.88</v>
      </c>
      <c r="E2719" s="893">
        <v>656323.88</v>
      </c>
      <c r="F2719" s="893">
        <v>0</v>
      </c>
      <c r="G2719" s="893">
        <v>0</v>
      </c>
      <c r="H2719" s="894">
        <f t="shared" si="42"/>
        <v>0</v>
      </c>
      <c r="I2719" s="892" t="s">
        <v>7549</v>
      </c>
      <c r="J2719" s="894">
        <v>0</v>
      </c>
      <c r="K2719" s="875"/>
    </row>
    <row r="2720" spans="1:11" ht="22.5" customHeight="1">
      <c r="A2720" s="890" t="s">
        <v>10349</v>
      </c>
      <c r="B2720" s="891" t="s">
        <v>9820</v>
      </c>
      <c r="C2720" s="892" t="s">
        <v>7499</v>
      </c>
      <c r="D2720" s="893">
        <v>1895788.36</v>
      </c>
      <c r="E2720" s="893">
        <v>1895788.36</v>
      </c>
      <c r="F2720" s="893">
        <v>1895788.36</v>
      </c>
      <c r="G2720" s="893">
        <v>1895788.36</v>
      </c>
      <c r="H2720" s="894">
        <f t="shared" si="42"/>
        <v>100</v>
      </c>
      <c r="I2720" s="892" t="s">
        <v>7496</v>
      </c>
      <c r="J2720" s="894">
        <v>100</v>
      </c>
      <c r="K2720" s="875"/>
    </row>
    <row r="2721" spans="1:11" ht="11.25" customHeight="1">
      <c r="A2721" s="890" t="s">
        <v>10350</v>
      </c>
      <c r="B2721" s="891" t="s">
        <v>9820</v>
      </c>
      <c r="C2721" s="892" t="s">
        <v>7499</v>
      </c>
      <c r="D2721" s="893">
        <v>500000</v>
      </c>
      <c r="E2721" s="893">
        <v>500000</v>
      </c>
      <c r="F2721" s="893">
        <v>65661.81</v>
      </c>
      <c r="G2721" s="893">
        <v>65661.81</v>
      </c>
      <c r="H2721" s="894">
        <f t="shared" si="42"/>
        <v>13.132362000000001</v>
      </c>
      <c r="I2721" s="892" t="s">
        <v>7496</v>
      </c>
      <c r="J2721" s="894">
        <v>13</v>
      </c>
      <c r="K2721" s="875"/>
    </row>
    <row r="2722" spans="1:11" ht="22.5" customHeight="1">
      <c r="A2722" s="890" t="s">
        <v>10351</v>
      </c>
      <c r="B2722" s="891" t="s">
        <v>10329</v>
      </c>
      <c r="C2722" s="892" t="s">
        <v>7499</v>
      </c>
      <c r="D2722" s="893">
        <v>5000000</v>
      </c>
      <c r="E2722" s="893">
        <v>5000000</v>
      </c>
      <c r="F2722" s="893">
        <v>0</v>
      </c>
      <c r="G2722" s="893">
        <v>0</v>
      </c>
      <c r="H2722" s="894">
        <f t="shared" si="42"/>
        <v>0</v>
      </c>
      <c r="I2722" s="892" t="s">
        <v>7489</v>
      </c>
      <c r="J2722" s="894">
        <v>100</v>
      </c>
      <c r="K2722" s="875"/>
    </row>
    <row r="2723" spans="1:11" ht="11.25" customHeight="1">
      <c r="A2723" s="890" t="s">
        <v>10352</v>
      </c>
      <c r="B2723" s="891" t="s">
        <v>9820</v>
      </c>
      <c r="C2723" s="892" t="s">
        <v>7499</v>
      </c>
      <c r="D2723" s="893">
        <v>200000</v>
      </c>
      <c r="E2723" s="893">
        <v>200000</v>
      </c>
      <c r="F2723" s="893">
        <v>38943</v>
      </c>
      <c r="G2723" s="893">
        <v>38943</v>
      </c>
      <c r="H2723" s="894">
        <f t="shared" si="42"/>
        <v>19.471499999999999</v>
      </c>
      <c r="I2723" s="892" t="s">
        <v>7496</v>
      </c>
      <c r="J2723" s="894">
        <v>19</v>
      </c>
      <c r="K2723" s="875"/>
    </row>
    <row r="2724" spans="1:11" ht="22.5" customHeight="1">
      <c r="A2724" s="890" t="s">
        <v>10353</v>
      </c>
      <c r="B2724" s="891" t="s">
        <v>7720</v>
      </c>
      <c r="C2724" s="892" t="s">
        <v>7499</v>
      </c>
      <c r="D2724" s="893">
        <v>530000</v>
      </c>
      <c r="E2724" s="893">
        <v>530000</v>
      </c>
      <c r="F2724" s="893">
        <v>282606.40999999997</v>
      </c>
      <c r="G2724" s="893">
        <v>282606.40999999997</v>
      </c>
      <c r="H2724" s="894">
        <f t="shared" si="42"/>
        <v>53.321964150943387</v>
      </c>
      <c r="I2724" s="892" t="s">
        <v>7489</v>
      </c>
      <c r="J2724" s="894">
        <v>53</v>
      </c>
      <c r="K2724" s="875"/>
    </row>
    <row r="2725" spans="1:11" ht="22.5" customHeight="1">
      <c r="A2725" s="890" t="s">
        <v>10354</v>
      </c>
      <c r="B2725" s="891" t="s">
        <v>10329</v>
      </c>
      <c r="C2725" s="892" t="s">
        <v>7499</v>
      </c>
      <c r="D2725" s="893">
        <v>5000000</v>
      </c>
      <c r="E2725" s="893">
        <v>5000000</v>
      </c>
      <c r="F2725" s="893">
        <v>0</v>
      </c>
      <c r="G2725" s="893">
        <v>0</v>
      </c>
      <c r="H2725" s="894">
        <f t="shared" si="42"/>
        <v>0</v>
      </c>
      <c r="I2725" s="892" t="s">
        <v>7489</v>
      </c>
      <c r="J2725" s="894">
        <v>50</v>
      </c>
      <c r="K2725" s="875"/>
    </row>
    <row r="2726" spans="1:11" ht="22.5" customHeight="1">
      <c r="A2726" s="890" t="s">
        <v>10355</v>
      </c>
      <c r="B2726" s="891" t="s">
        <v>7720</v>
      </c>
      <c r="C2726" s="892" t="s">
        <v>7499</v>
      </c>
      <c r="D2726" s="893">
        <v>1029800</v>
      </c>
      <c r="E2726" s="893">
        <v>1029800</v>
      </c>
      <c r="F2726" s="893">
        <v>350000</v>
      </c>
      <c r="G2726" s="893">
        <v>350000</v>
      </c>
      <c r="H2726" s="894">
        <f t="shared" si="42"/>
        <v>33.987181977082933</v>
      </c>
      <c r="I2726" s="892" t="s">
        <v>7489</v>
      </c>
      <c r="J2726" s="894">
        <v>34</v>
      </c>
      <c r="K2726" s="875"/>
    </row>
    <row r="2727" spans="1:11" ht="22.5" customHeight="1">
      <c r="A2727" s="890" t="s">
        <v>10356</v>
      </c>
      <c r="B2727" s="891" t="s">
        <v>7597</v>
      </c>
      <c r="C2727" s="892" t="s">
        <v>7499</v>
      </c>
      <c r="D2727" s="893">
        <v>1552500</v>
      </c>
      <c r="E2727" s="893">
        <v>1552500</v>
      </c>
      <c r="F2727" s="893">
        <v>0</v>
      </c>
      <c r="G2727" s="893">
        <v>0</v>
      </c>
      <c r="H2727" s="894">
        <f t="shared" si="42"/>
        <v>0</v>
      </c>
      <c r="I2727" s="892" t="s">
        <v>7549</v>
      </c>
      <c r="J2727" s="894">
        <v>0</v>
      </c>
      <c r="K2727" s="875"/>
    </row>
    <row r="2728" spans="1:11" ht="22.5" customHeight="1">
      <c r="A2728" s="890" t="s">
        <v>10357</v>
      </c>
      <c r="B2728" s="891" t="s">
        <v>7503</v>
      </c>
      <c r="C2728" s="892" t="s">
        <v>7499</v>
      </c>
      <c r="D2728" s="893">
        <v>10800000</v>
      </c>
      <c r="E2728" s="893">
        <v>5400000</v>
      </c>
      <c r="F2728" s="893">
        <v>0</v>
      </c>
      <c r="G2728" s="893">
        <v>0</v>
      </c>
      <c r="H2728" s="894">
        <f t="shared" si="42"/>
        <v>0</v>
      </c>
      <c r="I2728" s="892" t="s">
        <v>7545</v>
      </c>
      <c r="J2728" s="894">
        <v>0</v>
      </c>
      <c r="K2728" s="875"/>
    </row>
    <row r="2729" spans="1:11" ht="22.5" customHeight="1">
      <c r="A2729" s="890" t="s">
        <v>10358</v>
      </c>
      <c r="B2729" s="891" t="s">
        <v>7720</v>
      </c>
      <c r="C2729" s="892" t="s">
        <v>7499</v>
      </c>
      <c r="D2729" s="893">
        <v>1600000</v>
      </c>
      <c r="E2729" s="893">
        <v>1600000</v>
      </c>
      <c r="F2729" s="893">
        <v>399025.97</v>
      </c>
      <c r="G2729" s="893">
        <v>399025.97</v>
      </c>
      <c r="H2729" s="894">
        <f t="shared" si="42"/>
        <v>24.939123124999998</v>
      </c>
      <c r="I2729" s="892" t="s">
        <v>7489</v>
      </c>
      <c r="J2729" s="894">
        <v>25</v>
      </c>
      <c r="K2729" s="875"/>
    </row>
    <row r="2730" spans="1:11" ht="22.5" customHeight="1">
      <c r="A2730" s="890" t="s">
        <v>10359</v>
      </c>
      <c r="B2730" s="891" t="s">
        <v>7720</v>
      </c>
      <c r="C2730" s="892" t="s">
        <v>7499</v>
      </c>
      <c r="D2730" s="893">
        <v>2000000</v>
      </c>
      <c r="E2730" s="893">
        <v>2000000</v>
      </c>
      <c r="F2730" s="893">
        <v>0</v>
      </c>
      <c r="G2730" s="893">
        <v>0</v>
      </c>
      <c r="H2730" s="894">
        <f t="shared" si="42"/>
        <v>0</v>
      </c>
      <c r="I2730" s="892" t="s">
        <v>7489</v>
      </c>
      <c r="J2730" s="894">
        <v>0</v>
      </c>
      <c r="K2730" s="875"/>
    </row>
    <row r="2731" spans="1:11" ht="22.5" customHeight="1">
      <c r="A2731" s="890" t="s">
        <v>10360</v>
      </c>
      <c r="B2731" s="891" t="s">
        <v>7720</v>
      </c>
      <c r="C2731" s="892" t="s">
        <v>7499</v>
      </c>
      <c r="D2731" s="893">
        <v>1373475</v>
      </c>
      <c r="E2731" s="893">
        <v>1373475</v>
      </c>
      <c r="F2731" s="893">
        <v>957405</v>
      </c>
      <c r="G2731" s="893">
        <v>957405</v>
      </c>
      <c r="H2731" s="894">
        <f t="shared" si="42"/>
        <v>69.70676568557856</v>
      </c>
      <c r="I2731" s="892" t="s">
        <v>7489</v>
      </c>
      <c r="J2731" s="894">
        <v>100</v>
      </c>
      <c r="K2731" s="875"/>
    </row>
    <row r="2732" spans="1:11" ht="22.5" customHeight="1">
      <c r="A2732" s="890" t="s">
        <v>10361</v>
      </c>
      <c r="B2732" s="891" t="s">
        <v>8244</v>
      </c>
      <c r="C2732" s="892" t="s">
        <v>7499</v>
      </c>
      <c r="D2732" s="893">
        <v>184664</v>
      </c>
      <c r="E2732" s="893">
        <v>184664</v>
      </c>
      <c r="F2732" s="893">
        <v>0</v>
      </c>
      <c r="G2732" s="893">
        <v>0</v>
      </c>
      <c r="H2732" s="894">
        <f t="shared" si="42"/>
        <v>0</v>
      </c>
      <c r="I2732" s="892" t="s">
        <v>7557</v>
      </c>
      <c r="J2732" s="894">
        <v>0</v>
      </c>
      <c r="K2732" s="875"/>
    </row>
    <row r="2733" spans="1:11" ht="22.5" customHeight="1">
      <c r="A2733" s="890" t="s">
        <v>10362</v>
      </c>
      <c r="B2733" s="891" t="s">
        <v>8244</v>
      </c>
      <c r="C2733" s="892" t="s">
        <v>7499</v>
      </c>
      <c r="D2733" s="893">
        <v>90048</v>
      </c>
      <c r="E2733" s="893">
        <v>90048</v>
      </c>
      <c r="F2733" s="893">
        <v>0</v>
      </c>
      <c r="G2733" s="893">
        <v>0</v>
      </c>
      <c r="H2733" s="894">
        <f t="shared" si="42"/>
        <v>0</v>
      </c>
      <c r="I2733" s="892" t="s">
        <v>7557</v>
      </c>
      <c r="J2733" s="894">
        <v>0</v>
      </c>
      <c r="K2733" s="875"/>
    </row>
    <row r="2734" spans="1:11" ht="22.5" customHeight="1">
      <c r="A2734" s="890" t="s">
        <v>10363</v>
      </c>
      <c r="B2734" s="891" t="s">
        <v>8244</v>
      </c>
      <c r="C2734" s="892" t="s">
        <v>7499</v>
      </c>
      <c r="D2734" s="893">
        <v>776142</v>
      </c>
      <c r="E2734" s="893">
        <v>776142</v>
      </c>
      <c r="F2734" s="893">
        <v>0</v>
      </c>
      <c r="G2734" s="893">
        <v>0</v>
      </c>
      <c r="H2734" s="894">
        <f t="shared" si="42"/>
        <v>0</v>
      </c>
      <c r="I2734" s="892" t="s">
        <v>7557</v>
      </c>
      <c r="J2734" s="894">
        <v>0</v>
      </c>
      <c r="K2734" s="875"/>
    </row>
    <row r="2735" spans="1:11" ht="22.5" customHeight="1">
      <c r="A2735" s="890" t="s">
        <v>10364</v>
      </c>
      <c r="B2735" s="891" t="s">
        <v>8244</v>
      </c>
      <c r="C2735" s="892" t="s">
        <v>7499</v>
      </c>
      <c r="D2735" s="893">
        <v>1594575</v>
      </c>
      <c r="E2735" s="893">
        <v>1594575</v>
      </c>
      <c r="F2735" s="893">
        <v>0</v>
      </c>
      <c r="G2735" s="893">
        <v>0</v>
      </c>
      <c r="H2735" s="894">
        <f t="shared" si="42"/>
        <v>0</v>
      </c>
      <c r="I2735" s="892" t="s">
        <v>7557</v>
      </c>
      <c r="J2735" s="894">
        <v>0</v>
      </c>
      <c r="K2735" s="875"/>
    </row>
    <row r="2736" spans="1:11" ht="22.5" customHeight="1">
      <c r="A2736" s="890" t="s">
        <v>10365</v>
      </c>
      <c r="B2736" s="891" t="s">
        <v>8244</v>
      </c>
      <c r="C2736" s="892" t="s">
        <v>7499</v>
      </c>
      <c r="D2736" s="893">
        <v>36549</v>
      </c>
      <c r="E2736" s="893">
        <v>36549</v>
      </c>
      <c r="F2736" s="893">
        <v>0</v>
      </c>
      <c r="G2736" s="893">
        <v>0</v>
      </c>
      <c r="H2736" s="894">
        <f t="shared" si="42"/>
        <v>0</v>
      </c>
      <c r="I2736" s="892" t="s">
        <v>7557</v>
      </c>
      <c r="J2736" s="894">
        <v>0</v>
      </c>
      <c r="K2736" s="875"/>
    </row>
    <row r="2737" spans="1:11" ht="22.5" customHeight="1">
      <c r="A2737" s="890" t="s">
        <v>10366</v>
      </c>
      <c r="B2737" s="891" t="s">
        <v>8244</v>
      </c>
      <c r="C2737" s="892" t="s">
        <v>7499</v>
      </c>
      <c r="D2737" s="893">
        <v>13810</v>
      </c>
      <c r="E2737" s="893">
        <v>13810</v>
      </c>
      <c r="F2737" s="893">
        <v>0</v>
      </c>
      <c r="G2737" s="893">
        <v>0</v>
      </c>
      <c r="H2737" s="894">
        <f t="shared" si="42"/>
        <v>0</v>
      </c>
      <c r="I2737" s="892" t="s">
        <v>7557</v>
      </c>
      <c r="J2737" s="894">
        <v>0</v>
      </c>
      <c r="K2737" s="875"/>
    </row>
    <row r="2738" spans="1:11" ht="22.5" customHeight="1">
      <c r="A2738" s="890" t="s">
        <v>10367</v>
      </c>
      <c r="B2738" s="891" t="s">
        <v>8244</v>
      </c>
      <c r="C2738" s="892" t="s">
        <v>7499</v>
      </c>
      <c r="D2738" s="893">
        <v>84895</v>
      </c>
      <c r="E2738" s="893">
        <v>84895</v>
      </c>
      <c r="F2738" s="893">
        <v>0</v>
      </c>
      <c r="G2738" s="893">
        <v>0</v>
      </c>
      <c r="H2738" s="894">
        <f t="shared" si="42"/>
        <v>0</v>
      </c>
      <c r="I2738" s="892" t="s">
        <v>7557</v>
      </c>
      <c r="J2738" s="894">
        <v>0</v>
      </c>
      <c r="K2738" s="875"/>
    </row>
    <row r="2739" spans="1:11" ht="22.5" customHeight="1">
      <c r="A2739" s="890" t="s">
        <v>10368</v>
      </c>
      <c r="B2739" s="891" t="s">
        <v>8244</v>
      </c>
      <c r="C2739" s="892" t="s">
        <v>7499</v>
      </c>
      <c r="D2739" s="893">
        <v>30999</v>
      </c>
      <c r="E2739" s="893">
        <v>30999</v>
      </c>
      <c r="F2739" s="893">
        <v>0</v>
      </c>
      <c r="G2739" s="893">
        <v>0</v>
      </c>
      <c r="H2739" s="894">
        <f t="shared" si="42"/>
        <v>0</v>
      </c>
      <c r="I2739" s="892" t="s">
        <v>7557</v>
      </c>
      <c r="J2739" s="894">
        <v>0</v>
      </c>
      <c r="K2739" s="875"/>
    </row>
    <row r="2740" spans="1:11" ht="33.75" customHeight="1">
      <c r="A2740" s="890" t="s">
        <v>10369</v>
      </c>
      <c r="B2740" s="891" t="s">
        <v>7495</v>
      </c>
      <c r="C2740" s="892" t="s">
        <v>7499</v>
      </c>
      <c r="D2740" s="893">
        <v>255613.2</v>
      </c>
      <c r="E2740" s="893">
        <v>255613.2</v>
      </c>
      <c r="F2740" s="893">
        <v>104139.52</v>
      </c>
      <c r="G2740" s="893">
        <v>104139.52</v>
      </c>
      <c r="H2740" s="894">
        <f t="shared" si="42"/>
        <v>40.741057191099678</v>
      </c>
      <c r="I2740" s="892" t="s">
        <v>7496</v>
      </c>
      <c r="J2740" s="894">
        <v>100</v>
      </c>
      <c r="K2740" s="875"/>
    </row>
    <row r="2741" spans="1:11" ht="33.75" customHeight="1">
      <c r="A2741" s="890" t="s">
        <v>10370</v>
      </c>
      <c r="B2741" s="891" t="s">
        <v>7495</v>
      </c>
      <c r="C2741" s="892" t="s">
        <v>7499</v>
      </c>
      <c r="D2741" s="893">
        <v>170404</v>
      </c>
      <c r="E2741" s="893">
        <v>170404</v>
      </c>
      <c r="F2741" s="893">
        <v>0</v>
      </c>
      <c r="G2741" s="893">
        <v>0</v>
      </c>
      <c r="H2741" s="894">
        <f t="shared" si="42"/>
        <v>0</v>
      </c>
      <c r="I2741" s="892" t="s">
        <v>7515</v>
      </c>
      <c r="J2741" s="894">
        <v>83</v>
      </c>
      <c r="K2741" s="875"/>
    </row>
    <row r="2742" spans="1:11" ht="33.75" customHeight="1">
      <c r="A2742" s="890" t="s">
        <v>10371</v>
      </c>
      <c r="B2742" s="891" t="s">
        <v>7495</v>
      </c>
      <c r="C2742" s="892" t="s">
        <v>7499</v>
      </c>
      <c r="D2742" s="893">
        <v>843145.81</v>
      </c>
      <c r="E2742" s="893">
        <v>843145.81</v>
      </c>
      <c r="F2742" s="893">
        <v>572103.36</v>
      </c>
      <c r="G2742" s="893">
        <v>572103.36</v>
      </c>
      <c r="H2742" s="894">
        <f t="shared" si="42"/>
        <v>67.853430950454467</v>
      </c>
      <c r="I2742" s="892" t="s">
        <v>7496</v>
      </c>
      <c r="J2742" s="894">
        <v>100</v>
      </c>
      <c r="K2742" s="875"/>
    </row>
    <row r="2743" spans="1:11" ht="33.75" customHeight="1">
      <c r="A2743" s="890" t="s">
        <v>10372</v>
      </c>
      <c r="B2743" s="891" t="s">
        <v>7495</v>
      </c>
      <c r="C2743" s="892" t="s">
        <v>7499</v>
      </c>
      <c r="D2743" s="893">
        <v>750361.81</v>
      </c>
      <c r="E2743" s="893">
        <v>750361.81</v>
      </c>
      <c r="F2743" s="893">
        <v>504558.26</v>
      </c>
      <c r="G2743" s="893">
        <v>504558.26</v>
      </c>
      <c r="H2743" s="894">
        <f t="shared" si="42"/>
        <v>67.24199623112483</v>
      </c>
      <c r="I2743" s="892" t="s">
        <v>7496</v>
      </c>
      <c r="J2743" s="894">
        <v>100</v>
      </c>
      <c r="K2743" s="875"/>
    </row>
    <row r="2744" spans="1:11" ht="33.75" customHeight="1">
      <c r="A2744" s="890" t="s">
        <v>10373</v>
      </c>
      <c r="B2744" s="891" t="s">
        <v>7495</v>
      </c>
      <c r="C2744" s="892" t="s">
        <v>7499</v>
      </c>
      <c r="D2744" s="893">
        <v>520963.32</v>
      </c>
      <c r="E2744" s="893">
        <v>520963.32</v>
      </c>
      <c r="F2744" s="893">
        <v>358654.46</v>
      </c>
      <c r="G2744" s="893">
        <v>358654.46</v>
      </c>
      <c r="H2744" s="894">
        <f t="shared" si="42"/>
        <v>68.844474501582951</v>
      </c>
      <c r="I2744" s="892" t="s">
        <v>7496</v>
      </c>
      <c r="J2744" s="894">
        <v>100</v>
      </c>
      <c r="K2744" s="875"/>
    </row>
    <row r="2745" spans="1:11" ht="33.75" customHeight="1">
      <c r="A2745" s="890" t="s">
        <v>10374</v>
      </c>
      <c r="B2745" s="891" t="s">
        <v>7495</v>
      </c>
      <c r="C2745" s="892" t="s">
        <v>7499</v>
      </c>
      <c r="D2745" s="893">
        <v>1848727.82</v>
      </c>
      <c r="E2745" s="893">
        <v>1848727.82</v>
      </c>
      <c r="F2745" s="893">
        <v>0</v>
      </c>
      <c r="G2745" s="893">
        <v>0</v>
      </c>
      <c r="H2745" s="894">
        <f t="shared" si="42"/>
        <v>0</v>
      </c>
      <c r="I2745" s="892" t="s">
        <v>7496</v>
      </c>
      <c r="J2745" s="894">
        <v>60</v>
      </c>
      <c r="K2745" s="875"/>
    </row>
    <row r="2746" spans="1:11" ht="22.5" customHeight="1">
      <c r="A2746" s="890" t="s">
        <v>10375</v>
      </c>
      <c r="B2746" s="891" t="s">
        <v>8244</v>
      </c>
      <c r="C2746" s="892" t="s">
        <v>7499</v>
      </c>
      <c r="D2746" s="893">
        <v>297300</v>
      </c>
      <c r="E2746" s="893">
        <v>297300</v>
      </c>
      <c r="F2746" s="893">
        <v>296796.11</v>
      </c>
      <c r="G2746" s="893">
        <v>296796.11</v>
      </c>
      <c r="H2746" s="894">
        <f t="shared" si="42"/>
        <v>99.830511268079377</v>
      </c>
      <c r="I2746" s="892" t="s">
        <v>7557</v>
      </c>
      <c r="J2746" s="894">
        <v>90</v>
      </c>
      <c r="K2746" s="875"/>
    </row>
    <row r="2747" spans="1:11" ht="33.75" customHeight="1">
      <c r="A2747" s="890" t="s">
        <v>10376</v>
      </c>
      <c r="B2747" s="891" t="s">
        <v>7495</v>
      </c>
      <c r="C2747" s="892" t="s">
        <v>7499</v>
      </c>
      <c r="D2747" s="893">
        <v>289619.95</v>
      </c>
      <c r="E2747" s="893">
        <v>289619.95</v>
      </c>
      <c r="F2747" s="893">
        <v>200842.83</v>
      </c>
      <c r="G2747" s="893">
        <v>200842.83</v>
      </c>
      <c r="H2747" s="894">
        <f t="shared" si="42"/>
        <v>69.34702875268087</v>
      </c>
      <c r="I2747" s="892" t="s">
        <v>7496</v>
      </c>
      <c r="J2747" s="894">
        <v>100</v>
      </c>
      <c r="K2747" s="875"/>
    </row>
    <row r="2748" spans="1:11" ht="33.75" customHeight="1">
      <c r="A2748" s="890" t="s">
        <v>10377</v>
      </c>
      <c r="B2748" s="891" t="s">
        <v>7495</v>
      </c>
      <c r="C2748" s="892" t="s">
        <v>7499</v>
      </c>
      <c r="D2748" s="893">
        <v>1090894.8799999999</v>
      </c>
      <c r="E2748" s="893">
        <v>1090894.8799999999</v>
      </c>
      <c r="F2748" s="893">
        <v>746936.11</v>
      </c>
      <c r="G2748" s="893">
        <v>746936.11</v>
      </c>
      <c r="H2748" s="894">
        <f t="shared" si="42"/>
        <v>68.470035352993875</v>
      </c>
      <c r="I2748" s="892" t="s">
        <v>7496</v>
      </c>
      <c r="J2748" s="894">
        <v>100</v>
      </c>
      <c r="K2748" s="875"/>
    </row>
    <row r="2749" spans="1:11" ht="33.75" customHeight="1">
      <c r="A2749" s="890" t="s">
        <v>10378</v>
      </c>
      <c r="B2749" s="891" t="s">
        <v>7495</v>
      </c>
      <c r="C2749" s="892" t="s">
        <v>7499</v>
      </c>
      <c r="D2749" s="893">
        <v>296891.96999999997</v>
      </c>
      <c r="E2749" s="893">
        <v>296891.96999999997</v>
      </c>
      <c r="F2749" s="893">
        <v>250378.85</v>
      </c>
      <c r="G2749" s="893">
        <v>250378.85</v>
      </c>
      <c r="H2749" s="894">
        <f t="shared" si="42"/>
        <v>84.333318277351864</v>
      </c>
      <c r="I2749" s="892" t="s">
        <v>7496</v>
      </c>
      <c r="J2749" s="894">
        <v>100</v>
      </c>
      <c r="K2749" s="875"/>
    </row>
    <row r="2750" spans="1:11" ht="33.75" customHeight="1">
      <c r="A2750" s="890" t="s">
        <v>10379</v>
      </c>
      <c r="B2750" s="891" t="s">
        <v>7495</v>
      </c>
      <c r="C2750" s="892" t="s">
        <v>7499</v>
      </c>
      <c r="D2750" s="893">
        <v>82377.45</v>
      </c>
      <c r="E2750" s="893">
        <v>82377.45</v>
      </c>
      <c r="F2750" s="893">
        <v>67260.289999999994</v>
      </c>
      <c r="G2750" s="893">
        <v>67260.289999999994</v>
      </c>
      <c r="H2750" s="894">
        <f t="shared" si="42"/>
        <v>81.648909986895674</v>
      </c>
      <c r="I2750" s="892" t="s">
        <v>7496</v>
      </c>
      <c r="J2750" s="894">
        <v>100</v>
      </c>
      <c r="K2750" s="875"/>
    </row>
    <row r="2751" spans="1:11" ht="33.75" customHeight="1">
      <c r="A2751" s="890" t="s">
        <v>10380</v>
      </c>
      <c r="B2751" s="891" t="s">
        <v>7495</v>
      </c>
      <c r="C2751" s="892" t="s">
        <v>7499</v>
      </c>
      <c r="D2751" s="893">
        <v>775000</v>
      </c>
      <c r="E2751" s="893">
        <v>775000</v>
      </c>
      <c r="F2751" s="893">
        <v>307337.87</v>
      </c>
      <c r="G2751" s="893">
        <v>307337.87</v>
      </c>
      <c r="H2751" s="894">
        <f t="shared" si="42"/>
        <v>39.656499354838708</v>
      </c>
      <c r="I2751" s="892" t="s">
        <v>7517</v>
      </c>
      <c r="J2751" s="894">
        <v>70</v>
      </c>
      <c r="K2751" s="875"/>
    </row>
    <row r="2752" spans="1:11" ht="33.75" customHeight="1">
      <c r="A2752" s="890" t="s">
        <v>10381</v>
      </c>
      <c r="B2752" s="891" t="s">
        <v>7495</v>
      </c>
      <c r="C2752" s="892" t="s">
        <v>7499</v>
      </c>
      <c r="D2752" s="893">
        <v>616784.03</v>
      </c>
      <c r="E2752" s="893">
        <v>616784.03</v>
      </c>
      <c r="F2752" s="893">
        <v>0</v>
      </c>
      <c r="G2752" s="893">
        <v>0</v>
      </c>
      <c r="H2752" s="894">
        <f t="shared" si="42"/>
        <v>0</v>
      </c>
      <c r="I2752" s="892" t="s">
        <v>7551</v>
      </c>
      <c r="J2752" s="894">
        <v>100</v>
      </c>
      <c r="K2752" s="875"/>
    </row>
    <row r="2753" spans="1:11" ht="33.75" customHeight="1">
      <c r="A2753" s="890" t="s">
        <v>10382</v>
      </c>
      <c r="B2753" s="891" t="s">
        <v>7495</v>
      </c>
      <c r="C2753" s="892" t="s">
        <v>7499</v>
      </c>
      <c r="D2753" s="893">
        <v>414621.72</v>
      </c>
      <c r="E2753" s="893">
        <v>414621.72</v>
      </c>
      <c r="F2753" s="893">
        <v>0</v>
      </c>
      <c r="G2753" s="893">
        <v>0</v>
      </c>
      <c r="H2753" s="894">
        <f t="shared" si="42"/>
        <v>0</v>
      </c>
      <c r="I2753" s="892" t="s">
        <v>7496</v>
      </c>
      <c r="J2753" s="894">
        <v>80</v>
      </c>
      <c r="K2753" s="875"/>
    </row>
    <row r="2754" spans="1:11" ht="11.25" customHeight="1">
      <c r="A2754" s="890" t="s">
        <v>10383</v>
      </c>
      <c r="B2754" s="891" t="s">
        <v>7884</v>
      </c>
      <c r="C2754" s="892" t="s">
        <v>7499</v>
      </c>
      <c r="D2754" s="893">
        <v>1300000.01</v>
      </c>
      <c r="E2754" s="893">
        <v>1300000.01</v>
      </c>
      <c r="F2754" s="893">
        <v>742168.52</v>
      </c>
      <c r="G2754" s="893">
        <v>742168.52</v>
      </c>
      <c r="H2754" s="894">
        <f t="shared" si="42"/>
        <v>57.089885714693189</v>
      </c>
      <c r="I2754" s="892" t="s">
        <v>7496</v>
      </c>
      <c r="J2754" s="894">
        <v>60</v>
      </c>
      <c r="K2754" s="875"/>
    </row>
    <row r="2755" spans="1:11" ht="33.75" customHeight="1">
      <c r="A2755" s="890" t="s">
        <v>10384</v>
      </c>
      <c r="B2755" s="891" t="s">
        <v>7495</v>
      </c>
      <c r="C2755" s="892" t="s">
        <v>7499</v>
      </c>
      <c r="D2755" s="893">
        <v>408269.99</v>
      </c>
      <c r="E2755" s="893">
        <v>408269.99</v>
      </c>
      <c r="F2755" s="893">
        <v>0</v>
      </c>
      <c r="G2755" s="893">
        <v>0</v>
      </c>
      <c r="H2755" s="894">
        <f t="shared" si="42"/>
        <v>0</v>
      </c>
      <c r="I2755" s="892" t="s">
        <v>7489</v>
      </c>
      <c r="J2755" s="894">
        <v>40</v>
      </c>
      <c r="K2755" s="875"/>
    </row>
    <row r="2756" spans="1:11" ht="33.75" customHeight="1">
      <c r="A2756" s="890" t="s">
        <v>10385</v>
      </c>
      <c r="B2756" s="891" t="s">
        <v>7495</v>
      </c>
      <c r="C2756" s="892" t="s">
        <v>7499</v>
      </c>
      <c r="D2756" s="893">
        <v>60234.25</v>
      </c>
      <c r="E2756" s="893">
        <v>60234.25</v>
      </c>
      <c r="F2756" s="893">
        <v>0</v>
      </c>
      <c r="G2756" s="893">
        <v>0</v>
      </c>
      <c r="H2756" s="894">
        <f t="shared" ref="H2756:H2819" si="43">IF(ISERROR(F2756/E2756),0,((F2756/E2756)*100))</f>
        <v>0</v>
      </c>
      <c r="I2756" s="892" t="s">
        <v>7489</v>
      </c>
      <c r="J2756" s="894">
        <v>100</v>
      </c>
      <c r="K2756" s="875"/>
    </row>
    <row r="2757" spans="1:11" ht="22.5" customHeight="1">
      <c r="A2757" s="890" t="s">
        <v>10386</v>
      </c>
      <c r="B2757" s="891" t="s">
        <v>7884</v>
      </c>
      <c r="C2757" s="892" t="s">
        <v>7499</v>
      </c>
      <c r="D2757" s="893">
        <v>1938916.54</v>
      </c>
      <c r="E2757" s="893">
        <v>1938916.54</v>
      </c>
      <c r="F2757" s="893">
        <v>1702572.09</v>
      </c>
      <c r="G2757" s="893">
        <v>1702572.09</v>
      </c>
      <c r="H2757" s="894">
        <f t="shared" si="43"/>
        <v>87.810488738210466</v>
      </c>
      <c r="I2757" s="892" t="s">
        <v>8031</v>
      </c>
      <c r="J2757" s="894">
        <v>100</v>
      </c>
      <c r="K2757" s="875"/>
    </row>
    <row r="2758" spans="1:11" ht="33.75" customHeight="1">
      <c r="A2758" s="890" t="s">
        <v>10387</v>
      </c>
      <c r="B2758" s="891" t="s">
        <v>7495</v>
      </c>
      <c r="C2758" s="892" t="s">
        <v>7499</v>
      </c>
      <c r="D2758" s="893">
        <v>998819.01</v>
      </c>
      <c r="E2758" s="893">
        <v>998819.01</v>
      </c>
      <c r="F2758" s="893">
        <v>0</v>
      </c>
      <c r="G2758" s="893">
        <v>0</v>
      </c>
      <c r="H2758" s="894">
        <f t="shared" si="43"/>
        <v>0</v>
      </c>
      <c r="I2758" s="892" t="s">
        <v>7496</v>
      </c>
      <c r="J2758" s="894">
        <v>5</v>
      </c>
      <c r="K2758" s="875"/>
    </row>
    <row r="2759" spans="1:11" ht="33.75" customHeight="1">
      <c r="A2759" s="890" t="s">
        <v>10388</v>
      </c>
      <c r="B2759" s="891" t="s">
        <v>7495</v>
      </c>
      <c r="C2759" s="892" t="s">
        <v>7499</v>
      </c>
      <c r="D2759" s="893">
        <v>512137.56</v>
      </c>
      <c r="E2759" s="893">
        <v>512137.56</v>
      </c>
      <c r="F2759" s="893">
        <v>0</v>
      </c>
      <c r="G2759" s="893">
        <v>0</v>
      </c>
      <c r="H2759" s="894">
        <f t="shared" si="43"/>
        <v>0</v>
      </c>
      <c r="I2759" s="892" t="s">
        <v>7496</v>
      </c>
      <c r="J2759" s="894">
        <v>5</v>
      </c>
      <c r="K2759" s="875"/>
    </row>
    <row r="2760" spans="1:11" ht="33.75" customHeight="1">
      <c r="A2760" s="890" t="s">
        <v>10389</v>
      </c>
      <c r="B2760" s="891" t="s">
        <v>7495</v>
      </c>
      <c r="C2760" s="892" t="s">
        <v>7499</v>
      </c>
      <c r="D2760" s="893">
        <v>1153400.73</v>
      </c>
      <c r="E2760" s="893">
        <v>1153400.73</v>
      </c>
      <c r="F2760" s="893">
        <v>0</v>
      </c>
      <c r="G2760" s="893">
        <v>0</v>
      </c>
      <c r="H2760" s="894">
        <f t="shared" si="43"/>
        <v>0</v>
      </c>
      <c r="I2760" s="892" t="s">
        <v>7496</v>
      </c>
      <c r="J2760" s="894">
        <v>10</v>
      </c>
      <c r="K2760" s="875"/>
    </row>
    <row r="2761" spans="1:11" ht="22.5" customHeight="1">
      <c r="A2761" s="890" t="s">
        <v>10390</v>
      </c>
      <c r="B2761" s="891" t="s">
        <v>7503</v>
      </c>
      <c r="C2761" s="892" t="s">
        <v>7499</v>
      </c>
      <c r="D2761" s="893">
        <v>7000000</v>
      </c>
      <c r="E2761" s="893">
        <v>3500000</v>
      </c>
      <c r="F2761" s="893">
        <v>0</v>
      </c>
      <c r="G2761" s="893">
        <v>0</v>
      </c>
      <c r="H2761" s="894">
        <f t="shared" si="43"/>
        <v>0</v>
      </c>
      <c r="I2761" s="892" t="s">
        <v>7545</v>
      </c>
      <c r="J2761" s="894">
        <v>0</v>
      </c>
      <c r="K2761" s="875"/>
    </row>
    <row r="2762" spans="1:11" ht="22.5" customHeight="1">
      <c r="A2762" s="890" t="s">
        <v>10391</v>
      </c>
      <c r="B2762" s="891" t="s">
        <v>8244</v>
      </c>
      <c r="C2762" s="892" t="s">
        <v>7499</v>
      </c>
      <c r="D2762" s="893">
        <v>6898</v>
      </c>
      <c r="E2762" s="893">
        <v>6898</v>
      </c>
      <c r="F2762" s="893">
        <v>0</v>
      </c>
      <c r="G2762" s="893">
        <v>0</v>
      </c>
      <c r="H2762" s="894">
        <f t="shared" si="43"/>
        <v>0</v>
      </c>
      <c r="I2762" s="892" t="s">
        <v>7557</v>
      </c>
      <c r="J2762" s="894">
        <v>0</v>
      </c>
      <c r="K2762" s="875"/>
    </row>
    <row r="2763" spans="1:11" ht="22.5" customHeight="1">
      <c r="A2763" s="890" t="s">
        <v>10392</v>
      </c>
      <c r="B2763" s="891" t="s">
        <v>10393</v>
      </c>
      <c r="C2763" s="892" t="s">
        <v>7499</v>
      </c>
      <c r="D2763" s="893">
        <v>22200000</v>
      </c>
      <c r="E2763" s="893">
        <v>11100000</v>
      </c>
      <c r="F2763" s="893">
        <v>0</v>
      </c>
      <c r="G2763" s="893">
        <v>0</v>
      </c>
      <c r="H2763" s="894">
        <f t="shared" si="43"/>
        <v>0</v>
      </c>
      <c r="I2763" s="892" t="s">
        <v>7545</v>
      </c>
      <c r="J2763" s="894">
        <v>0</v>
      </c>
      <c r="K2763" s="875"/>
    </row>
    <row r="2764" spans="1:11" ht="22.5" customHeight="1">
      <c r="A2764" s="890" t="s">
        <v>10394</v>
      </c>
      <c r="B2764" s="891" t="s">
        <v>8244</v>
      </c>
      <c r="C2764" s="892" t="s">
        <v>7499</v>
      </c>
      <c r="D2764" s="893">
        <v>10200</v>
      </c>
      <c r="E2764" s="893">
        <v>10200</v>
      </c>
      <c r="F2764" s="893">
        <v>0</v>
      </c>
      <c r="G2764" s="893">
        <v>0</v>
      </c>
      <c r="H2764" s="894">
        <f t="shared" si="43"/>
        <v>0</v>
      </c>
      <c r="I2764" s="892" t="s">
        <v>7557</v>
      </c>
      <c r="J2764" s="894">
        <v>0</v>
      </c>
      <c r="K2764" s="875"/>
    </row>
    <row r="2765" spans="1:11" ht="22.5" customHeight="1">
      <c r="A2765" s="890" t="s">
        <v>10395</v>
      </c>
      <c r="B2765" s="891" t="s">
        <v>8313</v>
      </c>
      <c r="C2765" s="892" t="s">
        <v>7499</v>
      </c>
      <c r="D2765" s="893">
        <v>30000000</v>
      </c>
      <c r="E2765" s="893">
        <v>15000000</v>
      </c>
      <c r="F2765" s="893">
        <v>0</v>
      </c>
      <c r="G2765" s="893">
        <v>0</v>
      </c>
      <c r="H2765" s="894">
        <f t="shared" si="43"/>
        <v>0</v>
      </c>
      <c r="I2765" s="892" t="s">
        <v>7545</v>
      </c>
      <c r="J2765" s="894">
        <v>0</v>
      </c>
      <c r="K2765" s="875"/>
    </row>
    <row r="2766" spans="1:11" ht="22.5" customHeight="1">
      <c r="A2766" s="890" t="s">
        <v>10375</v>
      </c>
      <c r="B2766" s="891" t="s">
        <v>8244</v>
      </c>
      <c r="C2766" s="892" t="s">
        <v>7499</v>
      </c>
      <c r="D2766" s="893">
        <v>545690</v>
      </c>
      <c r="E2766" s="893">
        <v>545690</v>
      </c>
      <c r="F2766" s="893">
        <v>530005.55000000005</v>
      </c>
      <c r="G2766" s="893">
        <v>530005.55000000005</v>
      </c>
      <c r="H2766" s="894">
        <f t="shared" si="43"/>
        <v>97.125758214370805</v>
      </c>
      <c r="I2766" s="892" t="s">
        <v>7557</v>
      </c>
      <c r="J2766" s="894">
        <v>85</v>
      </c>
      <c r="K2766" s="875"/>
    </row>
    <row r="2767" spans="1:11" ht="22.5" customHeight="1">
      <c r="A2767" s="890" t="s">
        <v>10396</v>
      </c>
      <c r="B2767" s="891" t="s">
        <v>8244</v>
      </c>
      <c r="C2767" s="892" t="s">
        <v>7499</v>
      </c>
      <c r="D2767" s="893">
        <v>2792</v>
      </c>
      <c r="E2767" s="893">
        <v>2792</v>
      </c>
      <c r="F2767" s="893">
        <v>0</v>
      </c>
      <c r="G2767" s="893">
        <v>0</v>
      </c>
      <c r="H2767" s="894">
        <f t="shared" si="43"/>
        <v>0</v>
      </c>
      <c r="I2767" s="892" t="s">
        <v>7557</v>
      </c>
      <c r="J2767" s="894">
        <v>0</v>
      </c>
      <c r="K2767" s="875"/>
    </row>
    <row r="2768" spans="1:11" ht="22.5" customHeight="1">
      <c r="A2768" s="890" t="s">
        <v>10375</v>
      </c>
      <c r="B2768" s="891" t="s">
        <v>8244</v>
      </c>
      <c r="C2768" s="892" t="s">
        <v>7499</v>
      </c>
      <c r="D2768" s="893">
        <v>750000</v>
      </c>
      <c r="E2768" s="893">
        <v>750000</v>
      </c>
      <c r="F2768" s="893">
        <v>273186.26</v>
      </c>
      <c r="G2768" s="893">
        <v>273186.26</v>
      </c>
      <c r="H2768" s="894">
        <f t="shared" si="43"/>
        <v>36.424834666666669</v>
      </c>
      <c r="I2768" s="892" t="s">
        <v>7545</v>
      </c>
      <c r="J2768" s="894">
        <v>40</v>
      </c>
      <c r="K2768" s="875"/>
    </row>
    <row r="2769" spans="1:11" ht="22.5" customHeight="1">
      <c r="A2769" s="890" t="s">
        <v>10397</v>
      </c>
      <c r="B2769" s="891" t="s">
        <v>8244</v>
      </c>
      <c r="C2769" s="892" t="s">
        <v>7499</v>
      </c>
      <c r="D2769" s="893">
        <v>3000000</v>
      </c>
      <c r="E2769" s="893">
        <v>3000000</v>
      </c>
      <c r="F2769" s="893">
        <v>0</v>
      </c>
      <c r="G2769" s="893">
        <v>0</v>
      </c>
      <c r="H2769" s="894">
        <f t="shared" si="43"/>
        <v>0</v>
      </c>
      <c r="I2769" s="892" t="s">
        <v>7557</v>
      </c>
      <c r="J2769" s="894">
        <v>0</v>
      </c>
      <c r="K2769" s="875"/>
    </row>
    <row r="2770" spans="1:11" ht="45" customHeight="1">
      <c r="A2770" s="890" t="s">
        <v>10398</v>
      </c>
      <c r="B2770" s="891" t="s">
        <v>7707</v>
      </c>
      <c r="C2770" s="892" t="s">
        <v>7499</v>
      </c>
      <c r="D2770" s="893">
        <v>32700</v>
      </c>
      <c r="E2770" s="893">
        <v>32700</v>
      </c>
      <c r="F2770" s="893">
        <v>32700</v>
      </c>
      <c r="G2770" s="893">
        <v>32700</v>
      </c>
      <c r="H2770" s="894">
        <f t="shared" si="43"/>
        <v>100</v>
      </c>
      <c r="I2770" s="892" t="s">
        <v>7543</v>
      </c>
      <c r="J2770" s="894">
        <v>100</v>
      </c>
      <c r="K2770" s="875"/>
    </row>
    <row r="2771" spans="1:11" ht="22.5" customHeight="1">
      <c r="A2771" s="890" t="s">
        <v>10399</v>
      </c>
      <c r="B2771" s="891" t="s">
        <v>9885</v>
      </c>
      <c r="C2771" s="892" t="s">
        <v>7499</v>
      </c>
      <c r="D2771" s="893">
        <v>176980</v>
      </c>
      <c r="E2771" s="893">
        <v>176980</v>
      </c>
      <c r="F2771" s="893">
        <v>176980</v>
      </c>
      <c r="G2771" s="893">
        <v>176980</v>
      </c>
      <c r="H2771" s="894">
        <f t="shared" si="43"/>
        <v>100</v>
      </c>
      <c r="I2771" s="892" t="s">
        <v>7489</v>
      </c>
      <c r="J2771" s="894">
        <v>100</v>
      </c>
      <c r="K2771" s="875"/>
    </row>
    <row r="2772" spans="1:11" ht="22.5" customHeight="1">
      <c r="A2772" s="890" t="s">
        <v>10400</v>
      </c>
      <c r="B2772" s="891" t="s">
        <v>8244</v>
      </c>
      <c r="C2772" s="892" t="s">
        <v>7499</v>
      </c>
      <c r="D2772" s="893">
        <v>1730000</v>
      </c>
      <c r="E2772" s="893">
        <v>1730000</v>
      </c>
      <c r="F2772" s="893">
        <v>0</v>
      </c>
      <c r="G2772" s="893">
        <v>0</v>
      </c>
      <c r="H2772" s="894">
        <f t="shared" si="43"/>
        <v>0</v>
      </c>
      <c r="I2772" s="892" t="s">
        <v>7557</v>
      </c>
      <c r="J2772" s="894">
        <v>0</v>
      </c>
      <c r="K2772" s="875"/>
    </row>
    <row r="2773" spans="1:11" ht="22.5" customHeight="1">
      <c r="A2773" s="890" t="s">
        <v>10401</v>
      </c>
      <c r="B2773" s="891" t="s">
        <v>8244</v>
      </c>
      <c r="C2773" s="892" t="s">
        <v>7499</v>
      </c>
      <c r="D2773" s="893">
        <v>4027500</v>
      </c>
      <c r="E2773" s="893">
        <v>4027500</v>
      </c>
      <c r="F2773" s="893">
        <v>2325592.85</v>
      </c>
      <c r="G2773" s="893">
        <v>2325592.85</v>
      </c>
      <c r="H2773" s="894">
        <f t="shared" si="43"/>
        <v>57.742839230291743</v>
      </c>
      <c r="I2773" s="892" t="s">
        <v>7557</v>
      </c>
      <c r="J2773" s="894">
        <v>75</v>
      </c>
      <c r="K2773" s="875"/>
    </row>
    <row r="2774" spans="1:11" ht="45" customHeight="1">
      <c r="A2774" s="890" t="s">
        <v>10402</v>
      </c>
      <c r="B2774" s="891" t="s">
        <v>7707</v>
      </c>
      <c r="C2774" s="892" t="s">
        <v>7499</v>
      </c>
      <c r="D2774" s="893">
        <v>200000</v>
      </c>
      <c r="E2774" s="893">
        <v>200000</v>
      </c>
      <c r="F2774" s="893">
        <v>200000</v>
      </c>
      <c r="G2774" s="893">
        <v>200000</v>
      </c>
      <c r="H2774" s="894">
        <f t="shared" si="43"/>
        <v>100</v>
      </c>
      <c r="I2774" s="892" t="s">
        <v>7489</v>
      </c>
      <c r="J2774" s="894">
        <v>100</v>
      </c>
      <c r="K2774" s="875"/>
    </row>
    <row r="2775" spans="1:11" ht="22.5" customHeight="1">
      <c r="A2775" s="890" t="s">
        <v>8301</v>
      </c>
      <c r="B2775" s="891" t="s">
        <v>8244</v>
      </c>
      <c r="C2775" s="892" t="s">
        <v>7499</v>
      </c>
      <c r="D2775" s="893">
        <v>14520000</v>
      </c>
      <c r="E2775" s="893">
        <v>14520000</v>
      </c>
      <c r="F2775" s="893">
        <v>4824024.68</v>
      </c>
      <c r="G2775" s="893">
        <v>4824024.68</v>
      </c>
      <c r="H2775" s="894">
        <f t="shared" si="43"/>
        <v>33.223310468319553</v>
      </c>
      <c r="I2775" s="892" t="s">
        <v>7545</v>
      </c>
      <c r="J2775" s="894">
        <v>40</v>
      </c>
      <c r="K2775" s="875"/>
    </row>
    <row r="2776" spans="1:11" ht="22.5" customHeight="1">
      <c r="A2776" s="890" t="s">
        <v>10403</v>
      </c>
      <c r="B2776" s="891" t="s">
        <v>8244</v>
      </c>
      <c r="C2776" s="892" t="s">
        <v>7499</v>
      </c>
      <c r="D2776" s="893">
        <v>3493000</v>
      </c>
      <c r="E2776" s="893">
        <v>3493000</v>
      </c>
      <c r="F2776" s="893">
        <v>0</v>
      </c>
      <c r="G2776" s="893">
        <v>0</v>
      </c>
      <c r="H2776" s="894">
        <f t="shared" si="43"/>
        <v>0</v>
      </c>
      <c r="I2776" s="892" t="s">
        <v>7557</v>
      </c>
      <c r="J2776" s="894">
        <v>0</v>
      </c>
      <c r="K2776" s="875"/>
    </row>
    <row r="2777" spans="1:11" ht="45" customHeight="1">
      <c r="A2777" s="890" t="s">
        <v>10404</v>
      </c>
      <c r="B2777" s="891" t="s">
        <v>7707</v>
      </c>
      <c r="C2777" s="892" t="s">
        <v>7499</v>
      </c>
      <c r="D2777" s="893">
        <v>594067</v>
      </c>
      <c r="E2777" s="893">
        <v>594067</v>
      </c>
      <c r="F2777" s="893">
        <v>594067</v>
      </c>
      <c r="G2777" s="893">
        <v>594067</v>
      </c>
      <c r="H2777" s="894">
        <f t="shared" si="43"/>
        <v>100</v>
      </c>
      <c r="I2777" s="892" t="s">
        <v>7551</v>
      </c>
      <c r="J2777" s="894">
        <v>100</v>
      </c>
      <c r="K2777" s="875"/>
    </row>
    <row r="2778" spans="1:11" ht="22.5" customHeight="1">
      <c r="A2778" s="890" t="s">
        <v>8302</v>
      </c>
      <c r="B2778" s="891" t="s">
        <v>8244</v>
      </c>
      <c r="C2778" s="892" t="s">
        <v>7499</v>
      </c>
      <c r="D2778" s="893">
        <v>14000000</v>
      </c>
      <c r="E2778" s="893">
        <v>14000000</v>
      </c>
      <c r="F2778" s="893">
        <v>6993402.6100000003</v>
      </c>
      <c r="G2778" s="893">
        <v>6993402.6100000003</v>
      </c>
      <c r="H2778" s="894">
        <f t="shared" si="43"/>
        <v>49.952875785714291</v>
      </c>
      <c r="I2778" s="892" t="s">
        <v>7557</v>
      </c>
      <c r="J2778" s="894">
        <v>0</v>
      </c>
      <c r="K2778" s="875"/>
    </row>
    <row r="2779" spans="1:11" ht="22.5" customHeight="1">
      <c r="A2779" s="890" t="s">
        <v>10405</v>
      </c>
      <c r="B2779" s="891" t="s">
        <v>8244</v>
      </c>
      <c r="C2779" s="892" t="s">
        <v>7499</v>
      </c>
      <c r="D2779" s="893">
        <v>205000</v>
      </c>
      <c r="E2779" s="893">
        <v>205000</v>
      </c>
      <c r="F2779" s="893">
        <v>0</v>
      </c>
      <c r="G2779" s="893">
        <v>0</v>
      </c>
      <c r="H2779" s="894">
        <f t="shared" si="43"/>
        <v>0</v>
      </c>
      <c r="I2779" s="892" t="s">
        <v>7557</v>
      </c>
      <c r="J2779" s="894">
        <v>0</v>
      </c>
      <c r="K2779" s="875"/>
    </row>
    <row r="2780" spans="1:11" ht="22.5" customHeight="1">
      <c r="A2780" s="890" t="s">
        <v>10406</v>
      </c>
      <c r="B2780" s="891" t="s">
        <v>8244</v>
      </c>
      <c r="C2780" s="892" t="s">
        <v>7499</v>
      </c>
      <c r="D2780" s="893">
        <v>3230000</v>
      </c>
      <c r="E2780" s="893">
        <v>3230000</v>
      </c>
      <c r="F2780" s="893">
        <v>2457264.2400000002</v>
      </c>
      <c r="G2780" s="893">
        <v>2457264.2400000002</v>
      </c>
      <c r="H2780" s="894">
        <f t="shared" si="43"/>
        <v>76.076292260061933</v>
      </c>
      <c r="I2780" s="892" t="s">
        <v>7557</v>
      </c>
      <c r="J2780" s="894">
        <v>85</v>
      </c>
      <c r="K2780" s="875"/>
    </row>
    <row r="2781" spans="1:11" ht="45" customHeight="1">
      <c r="A2781" s="890" t="s">
        <v>10407</v>
      </c>
      <c r="B2781" s="891" t="s">
        <v>7707</v>
      </c>
      <c r="C2781" s="892" t="s">
        <v>7499</v>
      </c>
      <c r="D2781" s="893">
        <v>150000</v>
      </c>
      <c r="E2781" s="893">
        <v>150000</v>
      </c>
      <c r="F2781" s="893">
        <v>150000</v>
      </c>
      <c r="G2781" s="893">
        <v>150000</v>
      </c>
      <c r="H2781" s="894">
        <f t="shared" si="43"/>
        <v>100</v>
      </c>
      <c r="I2781" s="892" t="s">
        <v>7489</v>
      </c>
      <c r="J2781" s="894">
        <v>100</v>
      </c>
      <c r="K2781" s="875"/>
    </row>
    <row r="2782" spans="1:11" ht="22.5" customHeight="1">
      <c r="A2782" s="890" t="s">
        <v>10408</v>
      </c>
      <c r="B2782" s="891" t="s">
        <v>8244</v>
      </c>
      <c r="C2782" s="892" t="s">
        <v>7499</v>
      </c>
      <c r="D2782" s="893">
        <v>5328179.8499999996</v>
      </c>
      <c r="E2782" s="893">
        <v>5328179.8499999996</v>
      </c>
      <c r="F2782" s="893">
        <v>5328177.5999999996</v>
      </c>
      <c r="G2782" s="893">
        <v>5328177.5999999996</v>
      </c>
      <c r="H2782" s="894">
        <f t="shared" si="43"/>
        <v>99.999957771695719</v>
      </c>
      <c r="I2782" s="892" t="s">
        <v>7557</v>
      </c>
      <c r="J2782" s="894">
        <v>100</v>
      </c>
      <c r="K2782" s="875"/>
    </row>
    <row r="2783" spans="1:11" ht="22.5" customHeight="1">
      <c r="A2783" s="890" t="s">
        <v>10409</v>
      </c>
      <c r="B2783" s="891" t="s">
        <v>7884</v>
      </c>
      <c r="C2783" s="892" t="s">
        <v>7499</v>
      </c>
      <c r="D2783" s="893">
        <v>1300000</v>
      </c>
      <c r="E2783" s="893">
        <v>1300000</v>
      </c>
      <c r="F2783" s="893">
        <v>863741.8</v>
      </c>
      <c r="G2783" s="893">
        <v>863741.8</v>
      </c>
      <c r="H2783" s="894">
        <f t="shared" si="43"/>
        <v>66.441676923076926</v>
      </c>
      <c r="I2783" s="892" t="s">
        <v>7551</v>
      </c>
      <c r="J2783" s="894">
        <v>60</v>
      </c>
      <c r="K2783" s="875"/>
    </row>
    <row r="2784" spans="1:11" ht="45" customHeight="1">
      <c r="A2784" s="890" t="s">
        <v>10410</v>
      </c>
      <c r="B2784" s="891" t="s">
        <v>7707</v>
      </c>
      <c r="C2784" s="892" t="s">
        <v>7499</v>
      </c>
      <c r="D2784" s="893">
        <v>1141807</v>
      </c>
      <c r="E2784" s="893">
        <v>1141807</v>
      </c>
      <c r="F2784" s="893">
        <v>1141807</v>
      </c>
      <c r="G2784" s="893">
        <v>1141807</v>
      </c>
      <c r="H2784" s="894">
        <f t="shared" si="43"/>
        <v>100</v>
      </c>
      <c r="I2784" s="892" t="s">
        <v>7489</v>
      </c>
      <c r="J2784" s="894">
        <v>100</v>
      </c>
      <c r="K2784" s="875"/>
    </row>
    <row r="2785" spans="1:11" ht="45" customHeight="1">
      <c r="A2785" s="890" t="s">
        <v>10411</v>
      </c>
      <c r="B2785" s="891" t="s">
        <v>7707</v>
      </c>
      <c r="C2785" s="892" t="s">
        <v>7499</v>
      </c>
      <c r="D2785" s="893">
        <v>809917</v>
      </c>
      <c r="E2785" s="893">
        <v>809917</v>
      </c>
      <c r="F2785" s="893">
        <v>809917</v>
      </c>
      <c r="G2785" s="893">
        <v>809917</v>
      </c>
      <c r="H2785" s="894">
        <f t="shared" si="43"/>
        <v>100</v>
      </c>
      <c r="I2785" s="892" t="s">
        <v>7551</v>
      </c>
      <c r="J2785" s="894">
        <v>100</v>
      </c>
      <c r="K2785" s="875"/>
    </row>
    <row r="2786" spans="1:11" ht="22.5" customHeight="1">
      <c r="A2786" s="890" t="s">
        <v>10412</v>
      </c>
      <c r="B2786" s="891" t="s">
        <v>8244</v>
      </c>
      <c r="C2786" s="892" t="s">
        <v>7499</v>
      </c>
      <c r="D2786" s="893">
        <v>4800000</v>
      </c>
      <c r="E2786" s="893">
        <v>4800000</v>
      </c>
      <c r="F2786" s="893">
        <v>4720500.75</v>
      </c>
      <c r="G2786" s="893">
        <v>4720500.75</v>
      </c>
      <c r="H2786" s="894">
        <f t="shared" si="43"/>
        <v>98.343765625000003</v>
      </c>
      <c r="I2786" s="892" t="s">
        <v>7557</v>
      </c>
      <c r="J2786" s="894">
        <v>100</v>
      </c>
      <c r="K2786" s="875"/>
    </row>
    <row r="2787" spans="1:11" ht="45" customHeight="1">
      <c r="A2787" s="890" t="s">
        <v>10413</v>
      </c>
      <c r="B2787" s="891" t="s">
        <v>7707</v>
      </c>
      <c r="C2787" s="892" t="s">
        <v>7499</v>
      </c>
      <c r="D2787" s="893">
        <v>649694</v>
      </c>
      <c r="E2787" s="893">
        <v>649694</v>
      </c>
      <c r="F2787" s="893">
        <v>340984</v>
      </c>
      <c r="G2787" s="893">
        <v>340984</v>
      </c>
      <c r="H2787" s="894">
        <f t="shared" si="43"/>
        <v>52.483784674015766</v>
      </c>
      <c r="I2787" s="892" t="s">
        <v>7549</v>
      </c>
      <c r="J2787" s="894">
        <v>52</v>
      </c>
      <c r="K2787" s="875"/>
    </row>
    <row r="2788" spans="1:11" ht="45" customHeight="1">
      <c r="A2788" s="890" t="s">
        <v>10414</v>
      </c>
      <c r="B2788" s="891" t="s">
        <v>7707</v>
      </c>
      <c r="C2788" s="892" t="s">
        <v>7499</v>
      </c>
      <c r="D2788" s="893">
        <v>216565</v>
      </c>
      <c r="E2788" s="893">
        <v>216565</v>
      </c>
      <c r="F2788" s="893">
        <v>216565</v>
      </c>
      <c r="G2788" s="893">
        <v>216565</v>
      </c>
      <c r="H2788" s="894">
        <f t="shared" si="43"/>
        <v>100</v>
      </c>
      <c r="I2788" s="892" t="s">
        <v>7549</v>
      </c>
      <c r="J2788" s="894">
        <v>100</v>
      </c>
      <c r="K2788" s="875"/>
    </row>
    <row r="2789" spans="1:11" ht="22.5" customHeight="1">
      <c r="A2789" s="890" t="s">
        <v>10415</v>
      </c>
      <c r="B2789" s="891" t="s">
        <v>9885</v>
      </c>
      <c r="C2789" s="892" t="s">
        <v>7499</v>
      </c>
      <c r="D2789" s="893">
        <v>106102</v>
      </c>
      <c r="E2789" s="893">
        <v>106101.73</v>
      </c>
      <c r="F2789" s="893">
        <v>106101.73</v>
      </c>
      <c r="G2789" s="893">
        <v>106101.73</v>
      </c>
      <c r="H2789" s="894">
        <f t="shared" si="43"/>
        <v>100</v>
      </c>
      <c r="I2789" s="892" t="s">
        <v>7557</v>
      </c>
      <c r="J2789" s="894">
        <v>100</v>
      </c>
      <c r="K2789" s="875"/>
    </row>
    <row r="2790" spans="1:11" ht="45" customHeight="1">
      <c r="A2790" s="890" t="s">
        <v>10416</v>
      </c>
      <c r="B2790" s="891" t="s">
        <v>7707</v>
      </c>
      <c r="C2790" s="892" t="s">
        <v>7499</v>
      </c>
      <c r="D2790" s="893">
        <v>200000</v>
      </c>
      <c r="E2790" s="893">
        <v>200000</v>
      </c>
      <c r="F2790" s="893">
        <v>200000</v>
      </c>
      <c r="G2790" s="893">
        <v>200000</v>
      </c>
      <c r="H2790" s="894">
        <f t="shared" si="43"/>
        <v>100</v>
      </c>
      <c r="I2790" s="892" t="s">
        <v>7549</v>
      </c>
      <c r="J2790" s="894">
        <v>100</v>
      </c>
      <c r="K2790" s="875"/>
    </row>
    <row r="2791" spans="1:11" ht="22.5" customHeight="1">
      <c r="A2791" s="890" t="s">
        <v>10417</v>
      </c>
      <c r="B2791" s="891" t="s">
        <v>9565</v>
      </c>
      <c r="C2791" s="892" t="s">
        <v>7499</v>
      </c>
      <c r="D2791" s="893">
        <v>341507.06</v>
      </c>
      <c r="E2791" s="893">
        <v>341507.06</v>
      </c>
      <c r="F2791" s="893">
        <v>341507.06</v>
      </c>
      <c r="G2791" s="893">
        <v>341507.06</v>
      </c>
      <c r="H2791" s="894">
        <f t="shared" si="43"/>
        <v>100</v>
      </c>
      <c r="I2791" s="892" t="s">
        <v>7520</v>
      </c>
      <c r="J2791" s="894">
        <v>100</v>
      </c>
      <c r="K2791" s="875"/>
    </row>
    <row r="2792" spans="1:11" ht="45" customHeight="1">
      <c r="A2792" s="890" t="s">
        <v>10407</v>
      </c>
      <c r="B2792" s="891" t="s">
        <v>7707</v>
      </c>
      <c r="C2792" s="892" t="s">
        <v>7499</v>
      </c>
      <c r="D2792" s="893">
        <v>200000</v>
      </c>
      <c r="E2792" s="893">
        <v>200000</v>
      </c>
      <c r="F2792" s="893">
        <v>200000</v>
      </c>
      <c r="G2792" s="893">
        <v>200000</v>
      </c>
      <c r="H2792" s="894">
        <f t="shared" si="43"/>
        <v>100</v>
      </c>
      <c r="I2792" s="892" t="s">
        <v>7489</v>
      </c>
      <c r="J2792" s="894">
        <v>100</v>
      </c>
      <c r="K2792" s="875"/>
    </row>
    <row r="2793" spans="1:11" ht="45" customHeight="1">
      <c r="A2793" s="890" t="s">
        <v>10418</v>
      </c>
      <c r="B2793" s="891" t="s">
        <v>7707</v>
      </c>
      <c r="C2793" s="892" t="s">
        <v>7499</v>
      </c>
      <c r="D2793" s="893">
        <v>240368.79</v>
      </c>
      <c r="E2793" s="893">
        <v>240368.79</v>
      </c>
      <c r="F2793" s="893">
        <v>72110</v>
      </c>
      <c r="G2793" s="893">
        <v>72110</v>
      </c>
      <c r="H2793" s="894">
        <f t="shared" si="43"/>
        <v>29.999734990553474</v>
      </c>
      <c r="I2793" s="892" t="s">
        <v>7549</v>
      </c>
      <c r="J2793" s="894">
        <v>30</v>
      </c>
      <c r="K2793" s="875"/>
    </row>
    <row r="2794" spans="1:11" ht="33.75" customHeight="1">
      <c r="A2794" s="890" t="s">
        <v>10419</v>
      </c>
      <c r="B2794" s="891" t="s">
        <v>8761</v>
      </c>
      <c r="C2794" s="892" t="s">
        <v>7499</v>
      </c>
      <c r="D2794" s="893">
        <v>1417773.54</v>
      </c>
      <c r="E2794" s="893">
        <v>1417773.54</v>
      </c>
      <c r="F2794" s="893">
        <v>1417773.54</v>
      </c>
      <c r="G2794" s="893">
        <v>1417773.54</v>
      </c>
      <c r="H2794" s="894">
        <f t="shared" si="43"/>
        <v>100</v>
      </c>
      <c r="I2794" s="892" t="s">
        <v>7489</v>
      </c>
      <c r="J2794" s="894">
        <v>100</v>
      </c>
      <c r="K2794" s="875"/>
    </row>
    <row r="2795" spans="1:11" ht="33.75" customHeight="1">
      <c r="A2795" s="890" t="s">
        <v>10420</v>
      </c>
      <c r="B2795" s="891" t="s">
        <v>7487</v>
      </c>
      <c r="C2795" s="892" t="s">
        <v>7499</v>
      </c>
      <c r="D2795" s="893">
        <v>2443773</v>
      </c>
      <c r="E2795" s="893">
        <v>2443773</v>
      </c>
      <c r="F2795" s="893">
        <v>0</v>
      </c>
      <c r="G2795" s="893">
        <v>0</v>
      </c>
      <c r="H2795" s="894">
        <f t="shared" si="43"/>
        <v>0</v>
      </c>
      <c r="I2795" s="892" t="s">
        <v>7489</v>
      </c>
      <c r="J2795" s="894">
        <v>0</v>
      </c>
      <c r="K2795" s="875"/>
    </row>
    <row r="2796" spans="1:11" ht="22.5" customHeight="1">
      <c r="A2796" s="890" t="s">
        <v>10421</v>
      </c>
      <c r="B2796" s="891" t="s">
        <v>9885</v>
      </c>
      <c r="C2796" s="892" t="s">
        <v>7499</v>
      </c>
      <c r="D2796" s="893">
        <v>693980</v>
      </c>
      <c r="E2796" s="893">
        <v>693980</v>
      </c>
      <c r="F2796" s="893">
        <v>693980</v>
      </c>
      <c r="G2796" s="893">
        <v>693980</v>
      </c>
      <c r="H2796" s="894">
        <f t="shared" si="43"/>
        <v>100</v>
      </c>
      <c r="I2796" s="892" t="s">
        <v>7549</v>
      </c>
      <c r="J2796" s="894">
        <v>100</v>
      </c>
      <c r="K2796" s="875"/>
    </row>
    <row r="2797" spans="1:11" ht="45" customHeight="1">
      <c r="A2797" s="890" t="s">
        <v>10422</v>
      </c>
      <c r="B2797" s="891" t="s">
        <v>7707</v>
      </c>
      <c r="C2797" s="892" t="s">
        <v>7499</v>
      </c>
      <c r="D2797" s="893">
        <v>105907.9</v>
      </c>
      <c r="E2797" s="893">
        <v>105907.89</v>
      </c>
      <c r="F2797" s="893">
        <v>105907.89</v>
      </c>
      <c r="G2797" s="893">
        <v>105907.89</v>
      </c>
      <c r="H2797" s="894">
        <f t="shared" si="43"/>
        <v>100</v>
      </c>
      <c r="I2797" s="892" t="s">
        <v>7549</v>
      </c>
      <c r="J2797" s="894">
        <v>100</v>
      </c>
      <c r="K2797" s="875"/>
    </row>
    <row r="2798" spans="1:11" ht="22.5" customHeight="1">
      <c r="A2798" s="890" t="s">
        <v>10423</v>
      </c>
      <c r="B2798" s="891" t="s">
        <v>8244</v>
      </c>
      <c r="C2798" s="892" t="s">
        <v>7499</v>
      </c>
      <c r="D2798" s="893">
        <v>606000</v>
      </c>
      <c r="E2798" s="893">
        <v>606000</v>
      </c>
      <c r="F2798" s="893">
        <v>0</v>
      </c>
      <c r="G2798" s="893">
        <v>0</v>
      </c>
      <c r="H2798" s="894">
        <f t="shared" si="43"/>
        <v>0</v>
      </c>
      <c r="I2798" s="892" t="s">
        <v>7557</v>
      </c>
      <c r="J2798" s="894">
        <v>0</v>
      </c>
      <c r="K2798" s="875"/>
    </row>
    <row r="2799" spans="1:11" ht="22.5" customHeight="1">
      <c r="A2799" s="890" t="s">
        <v>10424</v>
      </c>
      <c r="B2799" s="891" t="s">
        <v>8614</v>
      </c>
      <c r="C2799" s="892" t="s">
        <v>7499</v>
      </c>
      <c r="D2799" s="893">
        <v>355858</v>
      </c>
      <c r="E2799" s="893">
        <v>355858</v>
      </c>
      <c r="F2799" s="893">
        <v>355858</v>
      </c>
      <c r="G2799" s="893">
        <v>355858</v>
      </c>
      <c r="H2799" s="894">
        <f t="shared" si="43"/>
        <v>100</v>
      </c>
      <c r="I2799" s="892" t="s">
        <v>7496</v>
      </c>
      <c r="J2799" s="894">
        <v>100</v>
      </c>
      <c r="K2799" s="875"/>
    </row>
    <row r="2800" spans="1:11" ht="22.5" customHeight="1">
      <c r="A2800" s="890" t="s">
        <v>10425</v>
      </c>
      <c r="B2800" s="891" t="s">
        <v>8244</v>
      </c>
      <c r="C2800" s="892" t="s">
        <v>7499</v>
      </c>
      <c r="D2800" s="893">
        <v>3600000</v>
      </c>
      <c r="E2800" s="893">
        <v>3600000</v>
      </c>
      <c r="F2800" s="893">
        <v>0</v>
      </c>
      <c r="G2800" s="893">
        <v>0</v>
      </c>
      <c r="H2800" s="894">
        <f t="shared" si="43"/>
        <v>0</v>
      </c>
      <c r="I2800" s="892" t="s">
        <v>7557</v>
      </c>
      <c r="J2800" s="894">
        <v>0</v>
      </c>
      <c r="K2800" s="875"/>
    </row>
    <row r="2801" spans="1:11" ht="22.5" customHeight="1">
      <c r="A2801" s="890" t="s">
        <v>10426</v>
      </c>
      <c r="B2801" s="891" t="s">
        <v>8244</v>
      </c>
      <c r="C2801" s="892" t="s">
        <v>7499</v>
      </c>
      <c r="D2801" s="893">
        <v>725000</v>
      </c>
      <c r="E2801" s="893">
        <v>725000</v>
      </c>
      <c r="F2801" s="893">
        <v>0</v>
      </c>
      <c r="G2801" s="893">
        <v>0</v>
      </c>
      <c r="H2801" s="894">
        <f t="shared" si="43"/>
        <v>0</v>
      </c>
      <c r="I2801" s="892" t="s">
        <v>7557</v>
      </c>
      <c r="J2801" s="894">
        <v>0</v>
      </c>
      <c r="K2801" s="875"/>
    </row>
    <row r="2802" spans="1:11" ht="22.5" customHeight="1">
      <c r="A2802" s="890" t="s">
        <v>10427</v>
      </c>
      <c r="B2802" s="891" t="s">
        <v>8761</v>
      </c>
      <c r="C2802" s="892" t="s">
        <v>7499</v>
      </c>
      <c r="D2802" s="893">
        <v>854585.56</v>
      </c>
      <c r="E2802" s="893">
        <v>854585.56</v>
      </c>
      <c r="F2802" s="893">
        <v>854585.56</v>
      </c>
      <c r="G2802" s="893">
        <v>854585.56</v>
      </c>
      <c r="H2802" s="894">
        <f t="shared" si="43"/>
        <v>100</v>
      </c>
      <c r="I2802" s="892" t="s">
        <v>7489</v>
      </c>
      <c r="J2802" s="894">
        <v>100</v>
      </c>
      <c r="K2802" s="875"/>
    </row>
    <row r="2803" spans="1:11" ht="22.5" customHeight="1">
      <c r="A2803" s="890" t="s">
        <v>10428</v>
      </c>
      <c r="B2803" s="891" t="s">
        <v>8244</v>
      </c>
      <c r="C2803" s="892" t="s">
        <v>7499</v>
      </c>
      <c r="D2803" s="893">
        <v>1170000</v>
      </c>
      <c r="E2803" s="893">
        <v>1170000</v>
      </c>
      <c r="F2803" s="893">
        <v>0</v>
      </c>
      <c r="G2803" s="893">
        <v>0</v>
      </c>
      <c r="H2803" s="894">
        <f t="shared" si="43"/>
        <v>0</v>
      </c>
      <c r="I2803" s="892" t="s">
        <v>7557</v>
      </c>
      <c r="J2803" s="894">
        <v>0</v>
      </c>
      <c r="K2803" s="875"/>
    </row>
    <row r="2804" spans="1:11" ht="22.5" customHeight="1">
      <c r="A2804" s="890" t="s">
        <v>10429</v>
      </c>
      <c r="B2804" s="891" t="s">
        <v>8244</v>
      </c>
      <c r="C2804" s="892" t="s">
        <v>7499</v>
      </c>
      <c r="D2804" s="893">
        <v>132000</v>
      </c>
      <c r="E2804" s="893">
        <v>132000</v>
      </c>
      <c r="F2804" s="893">
        <v>0</v>
      </c>
      <c r="G2804" s="893">
        <v>0</v>
      </c>
      <c r="H2804" s="894">
        <f t="shared" si="43"/>
        <v>0</v>
      </c>
      <c r="I2804" s="892" t="s">
        <v>7557</v>
      </c>
      <c r="J2804" s="894">
        <v>0</v>
      </c>
      <c r="K2804" s="875"/>
    </row>
    <row r="2805" spans="1:11" ht="22.5" customHeight="1">
      <c r="A2805" s="890" t="s">
        <v>10430</v>
      </c>
      <c r="B2805" s="891" t="s">
        <v>9885</v>
      </c>
      <c r="C2805" s="892" t="s">
        <v>7499</v>
      </c>
      <c r="D2805" s="893">
        <v>520485</v>
      </c>
      <c r="E2805" s="893">
        <v>520485</v>
      </c>
      <c r="F2805" s="893">
        <v>520485</v>
      </c>
      <c r="G2805" s="893">
        <v>520485</v>
      </c>
      <c r="H2805" s="894">
        <f t="shared" si="43"/>
        <v>100</v>
      </c>
      <c r="I2805" s="892" t="s">
        <v>7549</v>
      </c>
      <c r="J2805" s="894">
        <v>100</v>
      </c>
      <c r="K2805" s="875"/>
    </row>
    <row r="2806" spans="1:11" ht="22.5" customHeight="1">
      <c r="A2806" s="890" t="s">
        <v>10431</v>
      </c>
      <c r="B2806" s="891" t="s">
        <v>8244</v>
      </c>
      <c r="C2806" s="892" t="s">
        <v>7499</v>
      </c>
      <c r="D2806" s="893">
        <v>300000</v>
      </c>
      <c r="E2806" s="893">
        <v>300000</v>
      </c>
      <c r="F2806" s="893">
        <v>0</v>
      </c>
      <c r="G2806" s="893">
        <v>0</v>
      </c>
      <c r="H2806" s="894">
        <f t="shared" si="43"/>
        <v>0</v>
      </c>
      <c r="I2806" s="892" t="s">
        <v>7557</v>
      </c>
      <c r="J2806" s="894">
        <v>0</v>
      </c>
      <c r="K2806" s="875"/>
    </row>
    <row r="2807" spans="1:11" ht="22.5" customHeight="1">
      <c r="A2807" s="890" t="s">
        <v>10432</v>
      </c>
      <c r="B2807" s="891" t="s">
        <v>9565</v>
      </c>
      <c r="C2807" s="892" t="s">
        <v>7499</v>
      </c>
      <c r="D2807" s="893">
        <v>162554.85999999999</v>
      </c>
      <c r="E2807" s="893">
        <v>162554.85999999999</v>
      </c>
      <c r="F2807" s="893">
        <v>162554.85999999999</v>
      </c>
      <c r="G2807" s="893">
        <v>162554.85999999999</v>
      </c>
      <c r="H2807" s="894">
        <f t="shared" si="43"/>
        <v>100</v>
      </c>
      <c r="I2807" s="892" t="s">
        <v>7520</v>
      </c>
      <c r="J2807" s="894">
        <v>100</v>
      </c>
      <c r="K2807" s="875"/>
    </row>
    <row r="2808" spans="1:11" ht="33.75" customHeight="1">
      <c r="A2808" s="890" t="s">
        <v>10433</v>
      </c>
      <c r="B2808" s="891" t="s">
        <v>7514</v>
      </c>
      <c r="C2808" s="892" t="s">
        <v>7499</v>
      </c>
      <c r="D2808" s="893">
        <v>643892.21</v>
      </c>
      <c r="E2808" s="893">
        <v>643892.21</v>
      </c>
      <c r="F2808" s="893">
        <v>643892.21</v>
      </c>
      <c r="G2808" s="893">
        <v>643892.21</v>
      </c>
      <c r="H2808" s="894">
        <f t="shared" si="43"/>
        <v>100</v>
      </c>
      <c r="I2808" s="892" t="s">
        <v>7551</v>
      </c>
      <c r="J2808" s="894">
        <v>100</v>
      </c>
      <c r="K2808" s="875"/>
    </row>
    <row r="2809" spans="1:11" ht="22.5" customHeight="1">
      <c r="A2809" s="890" t="s">
        <v>10434</v>
      </c>
      <c r="B2809" s="891" t="s">
        <v>8244</v>
      </c>
      <c r="C2809" s="892" t="s">
        <v>7499</v>
      </c>
      <c r="D2809" s="893">
        <v>1000000</v>
      </c>
      <c r="E2809" s="893">
        <v>1000000</v>
      </c>
      <c r="F2809" s="893">
        <v>0</v>
      </c>
      <c r="G2809" s="893">
        <v>0</v>
      </c>
      <c r="H2809" s="894">
        <f t="shared" si="43"/>
        <v>0</v>
      </c>
      <c r="I2809" s="892" t="s">
        <v>7557</v>
      </c>
      <c r="J2809" s="894">
        <v>0</v>
      </c>
      <c r="K2809" s="875"/>
    </row>
    <row r="2810" spans="1:11" ht="22.5" customHeight="1">
      <c r="A2810" s="890" t="s">
        <v>10435</v>
      </c>
      <c r="B2810" s="891" t="s">
        <v>8244</v>
      </c>
      <c r="C2810" s="892" t="s">
        <v>7499</v>
      </c>
      <c r="D2810" s="893">
        <v>900000</v>
      </c>
      <c r="E2810" s="893">
        <v>900000</v>
      </c>
      <c r="F2810" s="893">
        <v>0</v>
      </c>
      <c r="G2810" s="893">
        <v>0</v>
      </c>
      <c r="H2810" s="894">
        <f t="shared" si="43"/>
        <v>0</v>
      </c>
      <c r="I2810" s="892" t="s">
        <v>7557</v>
      </c>
      <c r="J2810" s="894">
        <v>0</v>
      </c>
      <c r="K2810" s="875"/>
    </row>
    <row r="2811" spans="1:11" ht="22.5" customHeight="1">
      <c r="A2811" s="890" t="s">
        <v>10436</v>
      </c>
      <c r="B2811" s="891" t="s">
        <v>8244</v>
      </c>
      <c r="C2811" s="892" t="s">
        <v>7499</v>
      </c>
      <c r="D2811" s="893">
        <v>600000</v>
      </c>
      <c r="E2811" s="893">
        <v>600000</v>
      </c>
      <c r="F2811" s="893">
        <v>0</v>
      </c>
      <c r="G2811" s="893">
        <v>0</v>
      </c>
      <c r="H2811" s="894">
        <f t="shared" si="43"/>
        <v>0</v>
      </c>
      <c r="I2811" s="892" t="s">
        <v>7557</v>
      </c>
      <c r="J2811" s="894">
        <v>0</v>
      </c>
      <c r="K2811" s="875"/>
    </row>
    <row r="2812" spans="1:11" ht="22.5" customHeight="1">
      <c r="A2812" s="890" t="s">
        <v>10437</v>
      </c>
      <c r="B2812" s="891" t="s">
        <v>8244</v>
      </c>
      <c r="C2812" s="892" t="s">
        <v>7499</v>
      </c>
      <c r="D2812" s="893">
        <v>121500</v>
      </c>
      <c r="E2812" s="893">
        <v>121500</v>
      </c>
      <c r="F2812" s="893">
        <v>0</v>
      </c>
      <c r="G2812" s="893">
        <v>0</v>
      </c>
      <c r="H2812" s="894">
        <f t="shared" si="43"/>
        <v>0</v>
      </c>
      <c r="I2812" s="892" t="s">
        <v>7557</v>
      </c>
      <c r="J2812" s="894">
        <v>0</v>
      </c>
      <c r="K2812" s="875"/>
    </row>
    <row r="2813" spans="1:11" ht="22.5" customHeight="1">
      <c r="A2813" s="890" t="s">
        <v>10438</v>
      </c>
      <c r="B2813" s="891" t="s">
        <v>7514</v>
      </c>
      <c r="C2813" s="892" t="s">
        <v>7499</v>
      </c>
      <c r="D2813" s="893">
        <v>155000</v>
      </c>
      <c r="E2813" s="893">
        <v>155000</v>
      </c>
      <c r="F2813" s="893">
        <v>155000</v>
      </c>
      <c r="G2813" s="893">
        <v>155000</v>
      </c>
      <c r="H2813" s="894">
        <f t="shared" si="43"/>
        <v>100</v>
      </c>
      <c r="I2813" s="892" t="s">
        <v>7496</v>
      </c>
      <c r="J2813" s="894">
        <v>100</v>
      </c>
      <c r="K2813" s="875"/>
    </row>
    <row r="2814" spans="1:11" ht="22.5" customHeight="1">
      <c r="A2814" s="890" t="s">
        <v>10439</v>
      </c>
      <c r="B2814" s="891" t="s">
        <v>8244</v>
      </c>
      <c r="C2814" s="892" t="s">
        <v>7499</v>
      </c>
      <c r="D2814" s="893">
        <v>24000</v>
      </c>
      <c r="E2814" s="893">
        <v>24000</v>
      </c>
      <c r="F2814" s="893">
        <v>0</v>
      </c>
      <c r="G2814" s="893">
        <v>0</v>
      </c>
      <c r="H2814" s="894">
        <f t="shared" si="43"/>
        <v>0</v>
      </c>
      <c r="I2814" s="892" t="s">
        <v>7557</v>
      </c>
      <c r="J2814" s="894">
        <v>0</v>
      </c>
      <c r="K2814" s="875"/>
    </row>
    <row r="2815" spans="1:11" ht="45" customHeight="1">
      <c r="A2815" s="890" t="s">
        <v>10407</v>
      </c>
      <c r="B2815" s="891" t="s">
        <v>7707</v>
      </c>
      <c r="C2815" s="892" t="s">
        <v>7499</v>
      </c>
      <c r="D2815" s="893">
        <v>1998926.33</v>
      </c>
      <c r="E2815" s="893">
        <v>1998926.33</v>
      </c>
      <c r="F2815" s="893">
        <v>1998926.33</v>
      </c>
      <c r="G2815" s="893">
        <v>1998926.33</v>
      </c>
      <c r="H2815" s="894">
        <f t="shared" si="43"/>
        <v>100</v>
      </c>
      <c r="I2815" s="892" t="s">
        <v>7489</v>
      </c>
      <c r="J2815" s="894">
        <v>100</v>
      </c>
      <c r="K2815" s="875"/>
    </row>
    <row r="2816" spans="1:11" ht="22.5" customHeight="1">
      <c r="A2816" s="890" t="s">
        <v>10440</v>
      </c>
      <c r="B2816" s="891" t="s">
        <v>8244</v>
      </c>
      <c r="C2816" s="892" t="s">
        <v>7499</v>
      </c>
      <c r="D2816" s="893">
        <v>45000</v>
      </c>
      <c r="E2816" s="893">
        <v>45000</v>
      </c>
      <c r="F2816" s="893">
        <v>0</v>
      </c>
      <c r="G2816" s="893">
        <v>0</v>
      </c>
      <c r="H2816" s="894">
        <f t="shared" si="43"/>
        <v>0</v>
      </c>
      <c r="I2816" s="892" t="s">
        <v>7557</v>
      </c>
      <c r="J2816" s="894">
        <v>0</v>
      </c>
      <c r="K2816" s="875"/>
    </row>
    <row r="2817" spans="1:11" ht="22.5" customHeight="1">
      <c r="A2817" s="890" t="s">
        <v>10441</v>
      </c>
      <c r="B2817" s="891" t="s">
        <v>8244</v>
      </c>
      <c r="C2817" s="892" t="s">
        <v>7499</v>
      </c>
      <c r="D2817" s="893">
        <v>4423484</v>
      </c>
      <c r="E2817" s="893">
        <v>4423484</v>
      </c>
      <c r="F2817" s="893">
        <v>0</v>
      </c>
      <c r="G2817" s="893">
        <v>0</v>
      </c>
      <c r="H2817" s="894">
        <f t="shared" si="43"/>
        <v>0</v>
      </c>
      <c r="I2817" s="892" t="s">
        <v>7557</v>
      </c>
      <c r="J2817" s="894">
        <v>0</v>
      </c>
      <c r="K2817" s="875"/>
    </row>
    <row r="2818" spans="1:11" ht="22.5" customHeight="1">
      <c r="A2818" s="890" t="s">
        <v>10442</v>
      </c>
      <c r="B2818" s="891" t="s">
        <v>8244</v>
      </c>
      <c r="C2818" s="892" t="s">
        <v>7499</v>
      </c>
      <c r="D2818" s="893">
        <v>63798098</v>
      </c>
      <c r="E2818" s="893">
        <v>63798098</v>
      </c>
      <c r="F2818" s="893">
        <v>0</v>
      </c>
      <c r="G2818" s="893">
        <v>0</v>
      </c>
      <c r="H2818" s="894">
        <f t="shared" si="43"/>
        <v>0</v>
      </c>
      <c r="I2818" s="892" t="s">
        <v>7557</v>
      </c>
      <c r="J2818" s="894">
        <v>0</v>
      </c>
      <c r="K2818" s="875"/>
    </row>
    <row r="2819" spans="1:11" ht="22.5" customHeight="1">
      <c r="A2819" s="890" t="s">
        <v>10443</v>
      </c>
      <c r="B2819" s="891" t="s">
        <v>7514</v>
      </c>
      <c r="C2819" s="892" t="s">
        <v>7499</v>
      </c>
      <c r="D2819" s="893">
        <v>284666</v>
      </c>
      <c r="E2819" s="893">
        <v>284666</v>
      </c>
      <c r="F2819" s="893">
        <v>284666</v>
      </c>
      <c r="G2819" s="893">
        <v>284666</v>
      </c>
      <c r="H2819" s="894">
        <f t="shared" si="43"/>
        <v>100</v>
      </c>
      <c r="I2819" s="892" t="s">
        <v>7496</v>
      </c>
      <c r="J2819" s="894">
        <v>100</v>
      </c>
      <c r="K2819" s="875"/>
    </row>
    <row r="2820" spans="1:11" ht="22.5" customHeight="1">
      <c r="A2820" s="890" t="s">
        <v>10444</v>
      </c>
      <c r="B2820" s="891" t="s">
        <v>8244</v>
      </c>
      <c r="C2820" s="892" t="s">
        <v>7499</v>
      </c>
      <c r="D2820" s="893">
        <v>369000</v>
      </c>
      <c r="E2820" s="893">
        <v>369000</v>
      </c>
      <c r="F2820" s="893">
        <v>0</v>
      </c>
      <c r="G2820" s="893">
        <v>0</v>
      </c>
      <c r="H2820" s="894">
        <f t="shared" ref="H2820:H2883" si="44">IF(ISERROR(F2820/E2820),0,((F2820/E2820)*100))</f>
        <v>0</v>
      </c>
      <c r="I2820" s="892" t="s">
        <v>7557</v>
      </c>
      <c r="J2820" s="894">
        <v>0</v>
      </c>
      <c r="K2820" s="875"/>
    </row>
    <row r="2821" spans="1:11" ht="22.5" customHeight="1">
      <c r="A2821" s="890" t="s">
        <v>10445</v>
      </c>
      <c r="B2821" s="891" t="s">
        <v>7514</v>
      </c>
      <c r="C2821" s="892" t="s">
        <v>7499</v>
      </c>
      <c r="D2821" s="893">
        <v>410836.1</v>
      </c>
      <c r="E2821" s="893">
        <v>410836.1</v>
      </c>
      <c r="F2821" s="893">
        <v>286382.59999999998</v>
      </c>
      <c r="G2821" s="893">
        <v>286382.59999999998</v>
      </c>
      <c r="H2821" s="894">
        <f t="shared" si="44"/>
        <v>69.707262823301065</v>
      </c>
      <c r="I2821" s="892" t="s">
        <v>8031</v>
      </c>
      <c r="J2821" s="894">
        <v>70</v>
      </c>
      <c r="K2821" s="875"/>
    </row>
    <row r="2822" spans="1:11" ht="33.75" customHeight="1">
      <c r="A2822" s="890" t="s">
        <v>10446</v>
      </c>
      <c r="B2822" s="891" t="s">
        <v>7514</v>
      </c>
      <c r="C2822" s="892" t="s">
        <v>7499</v>
      </c>
      <c r="D2822" s="893">
        <v>150000</v>
      </c>
      <c r="E2822" s="893">
        <v>94695.58</v>
      </c>
      <c r="F2822" s="893">
        <v>94695.58</v>
      </c>
      <c r="G2822" s="893">
        <v>94695.58</v>
      </c>
      <c r="H2822" s="894">
        <f t="shared" si="44"/>
        <v>100</v>
      </c>
      <c r="I2822" s="892" t="s">
        <v>7545</v>
      </c>
      <c r="J2822" s="894">
        <v>70</v>
      </c>
      <c r="K2822" s="875"/>
    </row>
    <row r="2823" spans="1:11" ht="22.5" customHeight="1">
      <c r="A2823" s="890" t="s">
        <v>10447</v>
      </c>
      <c r="B2823" s="891" t="s">
        <v>8244</v>
      </c>
      <c r="C2823" s="892" t="s">
        <v>7499</v>
      </c>
      <c r="D2823" s="893">
        <v>31000</v>
      </c>
      <c r="E2823" s="893">
        <v>31000</v>
      </c>
      <c r="F2823" s="893">
        <v>0</v>
      </c>
      <c r="G2823" s="893">
        <v>0</v>
      </c>
      <c r="H2823" s="894">
        <f t="shared" si="44"/>
        <v>0</v>
      </c>
      <c r="I2823" s="892" t="s">
        <v>7557</v>
      </c>
      <c r="J2823" s="894">
        <v>0</v>
      </c>
      <c r="K2823" s="875"/>
    </row>
    <row r="2824" spans="1:11" ht="22.5" customHeight="1">
      <c r="A2824" s="890" t="s">
        <v>10448</v>
      </c>
      <c r="B2824" s="891" t="s">
        <v>8244</v>
      </c>
      <c r="C2824" s="892" t="s">
        <v>7499</v>
      </c>
      <c r="D2824" s="893">
        <v>10190000</v>
      </c>
      <c r="E2824" s="893">
        <v>10190000</v>
      </c>
      <c r="F2824" s="893">
        <v>0</v>
      </c>
      <c r="G2824" s="893">
        <v>0</v>
      </c>
      <c r="H2824" s="894">
        <f t="shared" si="44"/>
        <v>0</v>
      </c>
      <c r="I2824" s="892" t="s">
        <v>7557</v>
      </c>
      <c r="J2824" s="894">
        <v>0</v>
      </c>
      <c r="K2824" s="875"/>
    </row>
    <row r="2825" spans="1:11" ht="22.5" customHeight="1">
      <c r="A2825" s="890" t="s">
        <v>10449</v>
      </c>
      <c r="B2825" s="891" t="s">
        <v>8244</v>
      </c>
      <c r="C2825" s="892" t="s">
        <v>7499</v>
      </c>
      <c r="D2825" s="893">
        <v>2130000</v>
      </c>
      <c r="E2825" s="893">
        <v>2130000</v>
      </c>
      <c r="F2825" s="893">
        <v>0</v>
      </c>
      <c r="G2825" s="893">
        <v>0</v>
      </c>
      <c r="H2825" s="894">
        <f t="shared" si="44"/>
        <v>0</v>
      </c>
      <c r="I2825" s="892" t="s">
        <v>7557</v>
      </c>
      <c r="J2825" s="894">
        <v>0</v>
      </c>
      <c r="K2825" s="875"/>
    </row>
    <row r="2826" spans="1:11" ht="22.5" customHeight="1">
      <c r="A2826" s="890" t="s">
        <v>10450</v>
      </c>
      <c r="B2826" s="891" t="s">
        <v>9885</v>
      </c>
      <c r="C2826" s="892" t="s">
        <v>7499</v>
      </c>
      <c r="D2826" s="893">
        <v>520485</v>
      </c>
      <c r="E2826" s="893">
        <v>520485</v>
      </c>
      <c r="F2826" s="893">
        <v>520485</v>
      </c>
      <c r="G2826" s="893">
        <v>520485</v>
      </c>
      <c r="H2826" s="894">
        <f t="shared" si="44"/>
        <v>100</v>
      </c>
      <c r="I2826" s="892" t="s">
        <v>7549</v>
      </c>
      <c r="J2826" s="894">
        <v>100</v>
      </c>
      <c r="K2826" s="875"/>
    </row>
    <row r="2827" spans="1:11" ht="22.5" customHeight="1">
      <c r="A2827" s="890" t="s">
        <v>10451</v>
      </c>
      <c r="B2827" s="891" t="s">
        <v>9885</v>
      </c>
      <c r="C2827" s="892" t="s">
        <v>7499</v>
      </c>
      <c r="D2827" s="893">
        <v>497100</v>
      </c>
      <c r="E2827" s="893">
        <v>497100</v>
      </c>
      <c r="F2827" s="893">
        <v>468484</v>
      </c>
      <c r="G2827" s="893">
        <v>468484</v>
      </c>
      <c r="H2827" s="894">
        <f t="shared" si="44"/>
        <v>94.243411788372569</v>
      </c>
      <c r="I2827" s="892" t="s">
        <v>7489</v>
      </c>
      <c r="J2827" s="894">
        <v>89</v>
      </c>
      <c r="K2827" s="875"/>
    </row>
    <row r="2828" spans="1:11" ht="22.5" customHeight="1">
      <c r="A2828" s="890" t="s">
        <v>10452</v>
      </c>
      <c r="B2828" s="891" t="s">
        <v>7884</v>
      </c>
      <c r="C2828" s="892" t="s">
        <v>7499</v>
      </c>
      <c r="D2828" s="893">
        <v>4995000</v>
      </c>
      <c r="E2828" s="893">
        <v>4995000</v>
      </c>
      <c r="F2828" s="893">
        <v>1498500</v>
      </c>
      <c r="G2828" s="893">
        <v>1498500</v>
      </c>
      <c r="H2828" s="894">
        <f t="shared" si="44"/>
        <v>30</v>
      </c>
      <c r="I2828" s="892" t="s">
        <v>7515</v>
      </c>
      <c r="J2828" s="894">
        <v>30</v>
      </c>
      <c r="K2828" s="875"/>
    </row>
    <row r="2829" spans="1:11" ht="22.5" customHeight="1">
      <c r="A2829" s="890" t="s">
        <v>10453</v>
      </c>
      <c r="B2829" s="891" t="s">
        <v>9565</v>
      </c>
      <c r="C2829" s="892" t="s">
        <v>7499</v>
      </c>
      <c r="D2829" s="893">
        <v>80715.38</v>
      </c>
      <c r="E2829" s="893">
        <v>80715.38</v>
      </c>
      <c r="F2829" s="893">
        <v>80715.38</v>
      </c>
      <c r="G2829" s="893">
        <v>80715.38</v>
      </c>
      <c r="H2829" s="894">
        <f t="shared" si="44"/>
        <v>100</v>
      </c>
      <c r="I2829" s="892" t="s">
        <v>7520</v>
      </c>
      <c r="J2829" s="894">
        <v>100</v>
      </c>
      <c r="K2829" s="875"/>
    </row>
    <row r="2830" spans="1:11" ht="22.5" customHeight="1">
      <c r="A2830" s="890" t="s">
        <v>10450</v>
      </c>
      <c r="B2830" s="891" t="s">
        <v>9885</v>
      </c>
      <c r="C2830" s="892" t="s">
        <v>7499</v>
      </c>
      <c r="D2830" s="893">
        <v>520485</v>
      </c>
      <c r="E2830" s="893">
        <v>520485</v>
      </c>
      <c r="F2830" s="893">
        <v>192010</v>
      </c>
      <c r="G2830" s="893">
        <v>192010</v>
      </c>
      <c r="H2830" s="894">
        <f t="shared" si="44"/>
        <v>36.890592428215989</v>
      </c>
      <c r="I2830" s="892" t="s">
        <v>7549</v>
      </c>
      <c r="J2830" s="894">
        <v>33.33</v>
      </c>
      <c r="K2830" s="875"/>
    </row>
    <row r="2831" spans="1:11" ht="22.5" customHeight="1">
      <c r="A2831" s="890" t="s">
        <v>10454</v>
      </c>
      <c r="B2831" s="891" t="s">
        <v>9565</v>
      </c>
      <c r="C2831" s="892" t="s">
        <v>7499</v>
      </c>
      <c r="D2831" s="893">
        <v>184037.93</v>
      </c>
      <c r="E2831" s="893">
        <v>184037.93</v>
      </c>
      <c r="F2831" s="893">
        <v>184037.93</v>
      </c>
      <c r="G2831" s="893">
        <v>184037.93</v>
      </c>
      <c r="H2831" s="894">
        <f t="shared" si="44"/>
        <v>100</v>
      </c>
      <c r="I2831" s="892" t="s">
        <v>7520</v>
      </c>
      <c r="J2831" s="894">
        <v>100</v>
      </c>
      <c r="K2831" s="875"/>
    </row>
    <row r="2832" spans="1:11" ht="22.5" customHeight="1">
      <c r="A2832" s="890" t="s">
        <v>10455</v>
      </c>
      <c r="B2832" s="891" t="s">
        <v>9565</v>
      </c>
      <c r="C2832" s="892" t="s">
        <v>7499</v>
      </c>
      <c r="D2832" s="893">
        <v>150262.97</v>
      </c>
      <c r="E2832" s="893">
        <v>150262.97</v>
      </c>
      <c r="F2832" s="893">
        <v>150262.97</v>
      </c>
      <c r="G2832" s="893">
        <v>150262.97</v>
      </c>
      <c r="H2832" s="894">
        <f t="shared" si="44"/>
        <v>100</v>
      </c>
      <c r="I2832" s="892" t="s">
        <v>7520</v>
      </c>
      <c r="J2832" s="894">
        <v>100</v>
      </c>
      <c r="K2832" s="875"/>
    </row>
    <row r="2833" spans="1:11" ht="22.5" customHeight="1">
      <c r="A2833" s="890" t="s">
        <v>10456</v>
      </c>
      <c r="B2833" s="891" t="s">
        <v>9565</v>
      </c>
      <c r="C2833" s="892" t="s">
        <v>7499</v>
      </c>
      <c r="D2833" s="893">
        <v>253454.76</v>
      </c>
      <c r="E2833" s="893">
        <v>253454.76</v>
      </c>
      <c r="F2833" s="893">
        <v>253454.76</v>
      </c>
      <c r="G2833" s="893">
        <v>253454.76</v>
      </c>
      <c r="H2833" s="894">
        <f t="shared" si="44"/>
        <v>100</v>
      </c>
      <c r="I2833" s="892" t="s">
        <v>7520</v>
      </c>
      <c r="J2833" s="894">
        <v>100</v>
      </c>
      <c r="K2833" s="875"/>
    </row>
    <row r="2834" spans="1:11" ht="22.5" customHeight="1">
      <c r="A2834" s="890" t="s">
        <v>10457</v>
      </c>
      <c r="B2834" s="891" t="s">
        <v>9565</v>
      </c>
      <c r="C2834" s="892" t="s">
        <v>7499</v>
      </c>
      <c r="D2834" s="893">
        <v>46400</v>
      </c>
      <c r="E2834" s="893">
        <v>46400</v>
      </c>
      <c r="F2834" s="893">
        <v>46400</v>
      </c>
      <c r="G2834" s="893">
        <v>46400</v>
      </c>
      <c r="H2834" s="894">
        <f t="shared" si="44"/>
        <v>100</v>
      </c>
      <c r="I2834" s="892" t="s">
        <v>7520</v>
      </c>
      <c r="J2834" s="894">
        <v>100</v>
      </c>
      <c r="K2834" s="875"/>
    </row>
    <row r="2835" spans="1:11" ht="22.5" customHeight="1">
      <c r="A2835" s="890" t="s">
        <v>10458</v>
      </c>
      <c r="B2835" s="891" t="s">
        <v>7884</v>
      </c>
      <c r="C2835" s="892" t="s">
        <v>7499</v>
      </c>
      <c r="D2835" s="893">
        <v>9990000</v>
      </c>
      <c r="E2835" s="893">
        <v>9990000</v>
      </c>
      <c r="F2835" s="893">
        <v>2997000</v>
      </c>
      <c r="G2835" s="893">
        <v>2997000</v>
      </c>
      <c r="H2835" s="894">
        <f t="shared" si="44"/>
        <v>30</v>
      </c>
      <c r="I2835" s="892" t="s">
        <v>8034</v>
      </c>
      <c r="J2835" s="894">
        <v>40</v>
      </c>
      <c r="K2835" s="875"/>
    </row>
    <row r="2836" spans="1:11" ht="22.5" customHeight="1">
      <c r="A2836" s="890" t="s">
        <v>10459</v>
      </c>
      <c r="B2836" s="891" t="s">
        <v>7884</v>
      </c>
      <c r="C2836" s="892" t="s">
        <v>7499</v>
      </c>
      <c r="D2836" s="893">
        <v>498968.7</v>
      </c>
      <c r="E2836" s="893">
        <v>498968.7</v>
      </c>
      <c r="F2836" s="893">
        <v>0</v>
      </c>
      <c r="G2836" s="893">
        <v>0</v>
      </c>
      <c r="H2836" s="894">
        <f t="shared" si="44"/>
        <v>0</v>
      </c>
      <c r="I2836" s="892" t="s">
        <v>7496</v>
      </c>
      <c r="J2836" s="894">
        <v>20</v>
      </c>
      <c r="K2836" s="875"/>
    </row>
    <row r="2837" spans="1:11" ht="11.25" customHeight="1">
      <c r="A2837" s="890" t="s">
        <v>10460</v>
      </c>
      <c r="B2837" s="891" t="s">
        <v>7884</v>
      </c>
      <c r="C2837" s="892" t="s">
        <v>7499</v>
      </c>
      <c r="D2837" s="893">
        <v>1180120</v>
      </c>
      <c r="E2837" s="893">
        <v>1180120</v>
      </c>
      <c r="F2837" s="893">
        <v>0</v>
      </c>
      <c r="G2837" s="893">
        <v>0</v>
      </c>
      <c r="H2837" s="894">
        <f t="shared" si="44"/>
        <v>0</v>
      </c>
      <c r="I2837" s="892" t="s">
        <v>7551</v>
      </c>
      <c r="J2837" s="894">
        <v>20</v>
      </c>
      <c r="K2837" s="875"/>
    </row>
    <row r="2838" spans="1:11" ht="22.5" customHeight="1">
      <c r="A2838" s="890" t="s">
        <v>10461</v>
      </c>
      <c r="B2838" s="891" t="s">
        <v>8656</v>
      </c>
      <c r="C2838" s="892" t="s">
        <v>7499</v>
      </c>
      <c r="D2838" s="893">
        <v>412840.09</v>
      </c>
      <c r="E2838" s="893">
        <v>412840.09</v>
      </c>
      <c r="F2838" s="893">
        <v>152523.18</v>
      </c>
      <c r="G2838" s="893">
        <v>152523.18</v>
      </c>
      <c r="H2838" s="894">
        <f t="shared" si="44"/>
        <v>36.944856784620889</v>
      </c>
      <c r="I2838" s="892" t="s">
        <v>7520</v>
      </c>
      <c r="J2838" s="894">
        <v>36.94</v>
      </c>
      <c r="K2838" s="875"/>
    </row>
    <row r="2839" spans="1:11" ht="22.5" customHeight="1">
      <c r="A2839" s="890" t="s">
        <v>8243</v>
      </c>
      <c r="B2839" s="891" t="s">
        <v>8244</v>
      </c>
      <c r="C2839" s="892" t="s">
        <v>7499</v>
      </c>
      <c r="D2839" s="893">
        <v>105010890</v>
      </c>
      <c r="E2839" s="893">
        <v>105010890.59999999</v>
      </c>
      <c r="F2839" s="893">
        <v>104345526.64</v>
      </c>
      <c r="G2839" s="893">
        <v>104345526.64</v>
      </c>
      <c r="H2839" s="894">
        <f t="shared" si="44"/>
        <v>99.366385756564569</v>
      </c>
      <c r="I2839" s="892" t="s">
        <v>7557</v>
      </c>
      <c r="J2839" s="894">
        <v>99</v>
      </c>
      <c r="K2839" s="875"/>
    </row>
    <row r="2840" spans="1:11" ht="22.5" customHeight="1">
      <c r="A2840" s="890" t="s">
        <v>10462</v>
      </c>
      <c r="B2840" s="891" t="s">
        <v>8244</v>
      </c>
      <c r="C2840" s="892" t="s">
        <v>7499</v>
      </c>
      <c r="D2840" s="893">
        <v>5458569.9199999999</v>
      </c>
      <c r="E2840" s="893">
        <v>5458569.9199999999</v>
      </c>
      <c r="F2840" s="893">
        <v>5457325.5599999996</v>
      </c>
      <c r="G2840" s="893">
        <v>5457325.5599999996</v>
      </c>
      <c r="H2840" s="894">
        <f t="shared" si="44"/>
        <v>99.977203552977471</v>
      </c>
      <c r="I2840" s="892" t="s">
        <v>7557</v>
      </c>
      <c r="J2840" s="894">
        <v>100</v>
      </c>
      <c r="K2840" s="875"/>
    </row>
    <row r="2841" spans="1:11" ht="22.5" customHeight="1">
      <c r="A2841" s="890" t="s">
        <v>10463</v>
      </c>
      <c r="B2841" s="891" t="s">
        <v>9885</v>
      </c>
      <c r="C2841" s="892" t="s">
        <v>7499</v>
      </c>
      <c r="D2841" s="893">
        <v>535964</v>
      </c>
      <c r="E2841" s="893">
        <v>535963.9</v>
      </c>
      <c r="F2841" s="893">
        <v>338490.5</v>
      </c>
      <c r="G2841" s="893">
        <v>338490.5</v>
      </c>
      <c r="H2841" s="894">
        <f t="shared" si="44"/>
        <v>63.155466254350337</v>
      </c>
      <c r="I2841" s="892" t="s">
        <v>7543</v>
      </c>
      <c r="J2841" s="894">
        <v>33</v>
      </c>
      <c r="K2841" s="875"/>
    </row>
    <row r="2842" spans="1:11" ht="33.75" customHeight="1">
      <c r="A2842" s="890" t="s">
        <v>10464</v>
      </c>
      <c r="B2842" s="891" t="s">
        <v>9565</v>
      </c>
      <c r="C2842" s="892" t="s">
        <v>7499</v>
      </c>
      <c r="D2842" s="893">
        <v>1500853.96</v>
      </c>
      <c r="E2842" s="893">
        <v>1500853.96</v>
      </c>
      <c r="F2842" s="893">
        <v>1091822.52</v>
      </c>
      <c r="G2842" s="893">
        <v>1091822.52</v>
      </c>
      <c r="H2842" s="894">
        <f t="shared" si="44"/>
        <v>72.746752788659066</v>
      </c>
      <c r="I2842" s="892" t="s">
        <v>7520</v>
      </c>
      <c r="J2842" s="894">
        <v>70</v>
      </c>
      <c r="K2842" s="875"/>
    </row>
    <row r="2843" spans="1:11" ht="22.5" customHeight="1">
      <c r="A2843" s="890" t="s">
        <v>10465</v>
      </c>
      <c r="B2843" s="891" t="s">
        <v>10466</v>
      </c>
      <c r="C2843" s="892" t="s">
        <v>7499</v>
      </c>
      <c r="D2843" s="893">
        <v>1500000</v>
      </c>
      <c r="E2843" s="893">
        <v>1500000</v>
      </c>
      <c r="F2843" s="893">
        <v>749250</v>
      </c>
      <c r="G2843" s="893">
        <v>749250</v>
      </c>
      <c r="H2843" s="894">
        <f t="shared" si="44"/>
        <v>49.95</v>
      </c>
      <c r="I2843" s="892" t="s">
        <v>7489</v>
      </c>
      <c r="J2843" s="894">
        <v>95</v>
      </c>
      <c r="K2843" s="875"/>
    </row>
    <row r="2844" spans="1:11" ht="33.75" customHeight="1">
      <c r="A2844" s="890" t="s">
        <v>10467</v>
      </c>
      <c r="B2844" s="891" t="s">
        <v>7495</v>
      </c>
      <c r="C2844" s="892" t="s">
        <v>7499</v>
      </c>
      <c r="D2844" s="893">
        <v>773691.82</v>
      </c>
      <c r="E2844" s="893">
        <v>773691.82</v>
      </c>
      <c r="F2844" s="893">
        <v>0</v>
      </c>
      <c r="G2844" s="893">
        <v>0</v>
      </c>
      <c r="H2844" s="894">
        <f t="shared" si="44"/>
        <v>0</v>
      </c>
      <c r="I2844" s="892" t="s">
        <v>7489</v>
      </c>
      <c r="J2844" s="894">
        <v>20</v>
      </c>
      <c r="K2844" s="875"/>
    </row>
    <row r="2845" spans="1:11" ht="33.75" customHeight="1">
      <c r="A2845" s="890" t="s">
        <v>10468</v>
      </c>
      <c r="B2845" s="891" t="s">
        <v>7495</v>
      </c>
      <c r="C2845" s="892" t="s">
        <v>7499</v>
      </c>
      <c r="D2845" s="893">
        <v>375131.78</v>
      </c>
      <c r="E2845" s="893">
        <v>375131.78</v>
      </c>
      <c r="F2845" s="893">
        <v>0</v>
      </c>
      <c r="G2845" s="893">
        <v>0</v>
      </c>
      <c r="H2845" s="894">
        <f t="shared" si="44"/>
        <v>0</v>
      </c>
      <c r="I2845" s="892" t="s">
        <v>7489</v>
      </c>
      <c r="J2845" s="894">
        <v>20</v>
      </c>
      <c r="K2845" s="875"/>
    </row>
    <row r="2846" spans="1:11" ht="22.5" customHeight="1">
      <c r="A2846" s="890" t="s">
        <v>10469</v>
      </c>
      <c r="B2846" s="891" t="s">
        <v>7884</v>
      </c>
      <c r="C2846" s="892" t="s">
        <v>7499</v>
      </c>
      <c r="D2846" s="893">
        <v>9990000</v>
      </c>
      <c r="E2846" s="893">
        <v>9990000</v>
      </c>
      <c r="F2846" s="893">
        <v>2997000</v>
      </c>
      <c r="G2846" s="893">
        <v>2997000</v>
      </c>
      <c r="H2846" s="894">
        <f t="shared" si="44"/>
        <v>30</v>
      </c>
      <c r="I2846" s="892" t="s">
        <v>7489</v>
      </c>
      <c r="J2846" s="894">
        <v>35</v>
      </c>
      <c r="K2846" s="875"/>
    </row>
    <row r="2847" spans="1:11" ht="33.75" customHeight="1">
      <c r="A2847" s="890" t="s">
        <v>10470</v>
      </c>
      <c r="B2847" s="891" t="s">
        <v>7495</v>
      </c>
      <c r="C2847" s="892" t="s">
        <v>7499</v>
      </c>
      <c r="D2847" s="893">
        <v>1155811.8700000001</v>
      </c>
      <c r="E2847" s="893">
        <v>1155811.8700000001</v>
      </c>
      <c r="F2847" s="893">
        <v>0</v>
      </c>
      <c r="G2847" s="893">
        <v>0</v>
      </c>
      <c r="H2847" s="894">
        <f t="shared" si="44"/>
        <v>0</v>
      </c>
      <c r="I2847" s="892" t="s">
        <v>7489</v>
      </c>
      <c r="J2847" s="894">
        <v>20</v>
      </c>
      <c r="K2847" s="875"/>
    </row>
    <row r="2848" spans="1:11" ht="22.5" customHeight="1">
      <c r="A2848" s="890" t="s">
        <v>10471</v>
      </c>
      <c r="B2848" s="891" t="s">
        <v>9565</v>
      </c>
      <c r="C2848" s="892" t="s">
        <v>7499</v>
      </c>
      <c r="D2848" s="893">
        <v>1387817</v>
      </c>
      <c r="E2848" s="893">
        <v>1387817</v>
      </c>
      <c r="F2848" s="893">
        <v>415774.56</v>
      </c>
      <c r="G2848" s="893">
        <v>415774.56</v>
      </c>
      <c r="H2848" s="894">
        <f t="shared" si="44"/>
        <v>29.958889392477538</v>
      </c>
      <c r="I2848" s="892" t="s">
        <v>7489</v>
      </c>
      <c r="J2848" s="894">
        <v>30</v>
      </c>
      <c r="K2848" s="875"/>
    </row>
    <row r="2849" spans="1:11" ht="22.5" customHeight="1">
      <c r="A2849" s="890" t="s">
        <v>10472</v>
      </c>
      <c r="B2849" s="891" t="s">
        <v>7503</v>
      </c>
      <c r="C2849" s="892" t="s">
        <v>7499</v>
      </c>
      <c r="D2849" s="893">
        <v>1879990.73</v>
      </c>
      <c r="E2849" s="893">
        <v>1879990.73</v>
      </c>
      <c r="F2849" s="893">
        <v>1518649.78</v>
      </c>
      <c r="G2849" s="893">
        <v>1518649.78</v>
      </c>
      <c r="H2849" s="894">
        <f t="shared" si="44"/>
        <v>80.779641929404619</v>
      </c>
      <c r="I2849" s="892" t="s">
        <v>8034</v>
      </c>
      <c r="J2849" s="894">
        <v>80.78</v>
      </c>
      <c r="K2849" s="875"/>
    </row>
    <row r="2850" spans="1:11" ht="33.75" customHeight="1">
      <c r="A2850" s="890" t="s">
        <v>10473</v>
      </c>
      <c r="B2850" s="891" t="s">
        <v>7495</v>
      </c>
      <c r="C2850" s="892" t="s">
        <v>7499</v>
      </c>
      <c r="D2850" s="893">
        <v>2116910.46</v>
      </c>
      <c r="E2850" s="893">
        <v>2116910.46</v>
      </c>
      <c r="F2850" s="893">
        <v>0</v>
      </c>
      <c r="G2850" s="893">
        <v>0</v>
      </c>
      <c r="H2850" s="894">
        <f t="shared" si="44"/>
        <v>0</v>
      </c>
      <c r="I2850" s="892" t="s">
        <v>7489</v>
      </c>
      <c r="J2850" s="894">
        <v>15</v>
      </c>
      <c r="K2850" s="875"/>
    </row>
    <row r="2851" spans="1:11" ht="22.5" customHeight="1">
      <c r="A2851" s="890" t="s">
        <v>10474</v>
      </c>
      <c r="B2851" s="891" t="s">
        <v>7884</v>
      </c>
      <c r="C2851" s="892" t="s">
        <v>7499</v>
      </c>
      <c r="D2851" s="893">
        <v>1498500</v>
      </c>
      <c r="E2851" s="893">
        <v>1498500</v>
      </c>
      <c r="F2851" s="893">
        <v>449550</v>
      </c>
      <c r="G2851" s="893">
        <v>449550</v>
      </c>
      <c r="H2851" s="894">
        <f t="shared" si="44"/>
        <v>30</v>
      </c>
      <c r="I2851" s="892" t="s">
        <v>7489</v>
      </c>
      <c r="J2851" s="894">
        <v>40</v>
      </c>
      <c r="K2851" s="875"/>
    </row>
    <row r="2852" spans="1:11" ht="33.75" customHeight="1">
      <c r="A2852" s="890" t="s">
        <v>10475</v>
      </c>
      <c r="B2852" s="891" t="s">
        <v>7495</v>
      </c>
      <c r="C2852" s="892" t="s">
        <v>7499</v>
      </c>
      <c r="D2852" s="893">
        <v>357897.84</v>
      </c>
      <c r="E2852" s="893">
        <v>357897.84</v>
      </c>
      <c r="F2852" s="893">
        <v>0</v>
      </c>
      <c r="G2852" s="893">
        <v>0</v>
      </c>
      <c r="H2852" s="894">
        <f t="shared" si="44"/>
        <v>0</v>
      </c>
      <c r="I2852" s="892" t="s">
        <v>7489</v>
      </c>
      <c r="J2852" s="894">
        <v>15</v>
      </c>
      <c r="K2852" s="875"/>
    </row>
    <row r="2853" spans="1:11" ht="33.75" customHeight="1">
      <c r="A2853" s="890" t="s">
        <v>10476</v>
      </c>
      <c r="B2853" s="891" t="s">
        <v>7495</v>
      </c>
      <c r="C2853" s="892" t="s">
        <v>7499</v>
      </c>
      <c r="D2853" s="893">
        <v>343853.69</v>
      </c>
      <c r="E2853" s="893">
        <v>343853.69</v>
      </c>
      <c r="F2853" s="893">
        <v>0</v>
      </c>
      <c r="G2853" s="893">
        <v>0</v>
      </c>
      <c r="H2853" s="894">
        <f t="shared" si="44"/>
        <v>0</v>
      </c>
      <c r="I2853" s="892" t="s">
        <v>7489</v>
      </c>
      <c r="J2853" s="894">
        <v>15</v>
      </c>
      <c r="K2853" s="875"/>
    </row>
    <row r="2854" spans="1:11" ht="45" customHeight="1">
      <c r="A2854" s="890" t="s">
        <v>10477</v>
      </c>
      <c r="B2854" s="891" t="s">
        <v>7707</v>
      </c>
      <c r="C2854" s="892" t="s">
        <v>7499</v>
      </c>
      <c r="D2854" s="893">
        <v>304599</v>
      </c>
      <c r="E2854" s="893">
        <v>304599</v>
      </c>
      <c r="F2854" s="893">
        <v>304599</v>
      </c>
      <c r="G2854" s="893">
        <v>304599</v>
      </c>
      <c r="H2854" s="894">
        <f t="shared" si="44"/>
        <v>100</v>
      </c>
      <c r="I2854" s="892" t="s">
        <v>7489</v>
      </c>
      <c r="J2854" s="894">
        <v>100</v>
      </c>
      <c r="K2854" s="875"/>
    </row>
    <row r="2855" spans="1:11" ht="33.75" customHeight="1">
      <c r="A2855" s="890" t="s">
        <v>10478</v>
      </c>
      <c r="B2855" s="891" t="s">
        <v>8793</v>
      </c>
      <c r="C2855" s="892" t="s">
        <v>7499</v>
      </c>
      <c r="D2855" s="893">
        <v>680286</v>
      </c>
      <c r="E2855" s="893">
        <v>680286.04</v>
      </c>
      <c r="F2855" s="893">
        <v>204085.81</v>
      </c>
      <c r="G2855" s="893">
        <v>204085.81</v>
      </c>
      <c r="H2855" s="894">
        <f t="shared" si="44"/>
        <v>29.999999706006019</v>
      </c>
      <c r="I2855" s="892" t="s">
        <v>7496</v>
      </c>
      <c r="J2855" s="894">
        <v>33.83</v>
      </c>
      <c r="K2855" s="875"/>
    </row>
    <row r="2856" spans="1:11" ht="33.75" customHeight="1">
      <c r="A2856" s="890" t="s">
        <v>10479</v>
      </c>
      <c r="B2856" s="891" t="s">
        <v>7495</v>
      </c>
      <c r="C2856" s="892" t="s">
        <v>7499</v>
      </c>
      <c r="D2856" s="893">
        <v>364962.28</v>
      </c>
      <c r="E2856" s="893">
        <v>364962.28</v>
      </c>
      <c r="F2856" s="893">
        <v>0</v>
      </c>
      <c r="G2856" s="893">
        <v>0</v>
      </c>
      <c r="H2856" s="894">
        <f t="shared" si="44"/>
        <v>0</v>
      </c>
      <c r="I2856" s="892" t="s">
        <v>7489</v>
      </c>
      <c r="J2856" s="894">
        <v>10</v>
      </c>
      <c r="K2856" s="875"/>
    </row>
    <row r="2857" spans="1:11" ht="22.5" customHeight="1">
      <c r="A2857" s="890" t="s">
        <v>10480</v>
      </c>
      <c r="B2857" s="891" t="s">
        <v>7618</v>
      </c>
      <c r="C2857" s="892" t="s">
        <v>7499</v>
      </c>
      <c r="D2857" s="893">
        <v>694296.2</v>
      </c>
      <c r="E2857" s="893">
        <v>694296.2</v>
      </c>
      <c r="F2857" s="893">
        <v>633032.06999999995</v>
      </c>
      <c r="G2857" s="893">
        <v>633032.06999999995</v>
      </c>
      <c r="H2857" s="894">
        <f t="shared" si="44"/>
        <v>91.17608162049568</v>
      </c>
      <c r="I2857" s="892" t="s">
        <v>8031</v>
      </c>
      <c r="J2857" s="894">
        <v>95</v>
      </c>
      <c r="K2857" s="875"/>
    </row>
    <row r="2858" spans="1:11" ht="45" customHeight="1">
      <c r="A2858" s="890" t="s">
        <v>10407</v>
      </c>
      <c r="B2858" s="891" t="s">
        <v>7707</v>
      </c>
      <c r="C2858" s="892" t="s">
        <v>7499</v>
      </c>
      <c r="D2858" s="893">
        <v>200000</v>
      </c>
      <c r="E2858" s="893">
        <v>200000</v>
      </c>
      <c r="F2858" s="893">
        <v>200000</v>
      </c>
      <c r="G2858" s="893">
        <v>200000</v>
      </c>
      <c r="H2858" s="894">
        <f t="shared" si="44"/>
        <v>100</v>
      </c>
      <c r="I2858" s="892" t="s">
        <v>7489</v>
      </c>
      <c r="J2858" s="894">
        <v>100</v>
      </c>
      <c r="K2858" s="875"/>
    </row>
    <row r="2859" spans="1:11" ht="22.5" customHeight="1">
      <c r="A2859" s="890" t="s">
        <v>10481</v>
      </c>
      <c r="B2859" s="891" t="s">
        <v>7884</v>
      </c>
      <c r="C2859" s="892" t="s">
        <v>7499</v>
      </c>
      <c r="D2859" s="893">
        <v>2285681.23</v>
      </c>
      <c r="E2859" s="893">
        <v>2285681.23</v>
      </c>
      <c r="F2859" s="893">
        <v>685704.37</v>
      </c>
      <c r="G2859" s="893">
        <v>685704.37</v>
      </c>
      <c r="H2859" s="894">
        <f t="shared" si="44"/>
        <v>30.000000043750635</v>
      </c>
      <c r="I2859" s="892" t="s">
        <v>7515</v>
      </c>
      <c r="J2859" s="894">
        <v>35</v>
      </c>
      <c r="K2859" s="875"/>
    </row>
    <row r="2860" spans="1:11" ht="33.75" customHeight="1">
      <c r="A2860" s="890" t="s">
        <v>10482</v>
      </c>
      <c r="B2860" s="891" t="s">
        <v>8374</v>
      </c>
      <c r="C2860" s="892" t="s">
        <v>7499</v>
      </c>
      <c r="D2860" s="893">
        <v>428419</v>
      </c>
      <c r="E2860" s="893">
        <v>428419</v>
      </c>
      <c r="F2860" s="893">
        <v>428419</v>
      </c>
      <c r="G2860" s="893">
        <v>428419</v>
      </c>
      <c r="H2860" s="894">
        <f t="shared" si="44"/>
        <v>100</v>
      </c>
      <c r="I2860" s="892" t="s">
        <v>7545</v>
      </c>
      <c r="J2860" s="894">
        <v>100</v>
      </c>
      <c r="K2860" s="875"/>
    </row>
    <row r="2861" spans="1:11" ht="45" customHeight="1">
      <c r="A2861" s="890" t="s">
        <v>10483</v>
      </c>
      <c r="B2861" s="891" t="s">
        <v>7707</v>
      </c>
      <c r="C2861" s="892" t="s">
        <v>7499</v>
      </c>
      <c r="D2861" s="893">
        <v>415523</v>
      </c>
      <c r="E2861" s="893">
        <v>415523</v>
      </c>
      <c r="F2861" s="893">
        <v>415523</v>
      </c>
      <c r="G2861" s="893">
        <v>415523</v>
      </c>
      <c r="H2861" s="894">
        <f t="shared" si="44"/>
        <v>100</v>
      </c>
      <c r="I2861" s="892" t="s">
        <v>7496</v>
      </c>
      <c r="J2861" s="894">
        <v>100</v>
      </c>
      <c r="K2861" s="875"/>
    </row>
    <row r="2862" spans="1:11" ht="22.5" customHeight="1">
      <c r="A2862" s="890" t="s">
        <v>10484</v>
      </c>
      <c r="B2862" s="891" t="s">
        <v>8793</v>
      </c>
      <c r="C2862" s="892" t="s">
        <v>7499</v>
      </c>
      <c r="D2862" s="893">
        <v>403714</v>
      </c>
      <c r="E2862" s="893">
        <v>403714.11</v>
      </c>
      <c r="F2862" s="893">
        <v>121114.23</v>
      </c>
      <c r="G2862" s="893">
        <v>121114.23</v>
      </c>
      <c r="H2862" s="894">
        <f t="shared" si="44"/>
        <v>29.999999256899891</v>
      </c>
      <c r="I2862" s="892" t="s">
        <v>7489</v>
      </c>
      <c r="J2862" s="894">
        <v>69.44</v>
      </c>
      <c r="K2862" s="875"/>
    </row>
    <row r="2863" spans="1:11" ht="33.75" customHeight="1">
      <c r="A2863" s="890" t="s">
        <v>10485</v>
      </c>
      <c r="B2863" s="891" t="s">
        <v>8793</v>
      </c>
      <c r="C2863" s="892" t="s">
        <v>7499</v>
      </c>
      <c r="D2863" s="893">
        <v>671237</v>
      </c>
      <c r="E2863" s="893">
        <v>671237.38</v>
      </c>
      <c r="F2863" s="893">
        <v>201371.21</v>
      </c>
      <c r="G2863" s="893">
        <v>201371.21</v>
      </c>
      <c r="H2863" s="894">
        <f t="shared" si="44"/>
        <v>29.999999404085631</v>
      </c>
      <c r="I2863" s="892" t="s">
        <v>7496</v>
      </c>
      <c r="J2863" s="894">
        <v>73.39</v>
      </c>
      <c r="K2863" s="875"/>
    </row>
    <row r="2864" spans="1:11" ht="45" customHeight="1">
      <c r="A2864" s="890" t="s">
        <v>10404</v>
      </c>
      <c r="B2864" s="891" t="s">
        <v>7707</v>
      </c>
      <c r="C2864" s="892" t="s">
        <v>7499</v>
      </c>
      <c r="D2864" s="893">
        <v>350000</v>
      </c>
      <c r="E2864" s="893">
        <v>350000</v>
      </c>
      <c r="F2864" s="893">
        <v>350000</v>
      </c>
      <c r="G2864" s="893">
        <v>350000</v>
      </c>
      <c r="H2864" s="894">
        <f t="shared" si="44"/>
        <v>100</v>
      </c>
      <c r="I2864" s="892" t="s">
        <v>7551</v>
      </c>
      <c r="J2864" s="894">
        <v>100</v>
      </c>
      <c r="K2864" s="875"/>
    </row>
    <row r="2865" spans="1:11" ht="33.75" customHeight="1">
      <c r="A2865" s="890" t="s">
        <v>10486</v>
      </c>
      <c r="B2865" s="891" t="s">
        <v>7495</v>
      </c>
      <c r="C2865" s="892" t="s">
        <v>7499</v>
      </c>
      <c r="D2865" s="893">
        <v>109079.82</v>
      </c>
      <c r="E2865" s="893">
        <v>109079.82</v>
      </c>
      <c r="F2865" s="893">
        <v>0</v>
      </c>
      <c r="G2865" s="893">
        <v>0</v>
      </c>
      <c r="H2865" s="894">
        <f t="shared" si="44"/>
        <v>0</v>
      </c>
      <c r="I2865" s="892" t="s">
        <v>7489</v>
      </c>
      <c r="J2865" s="894">
        <v>10</v>
      </c>
      <c r="K2865" s="875"/>
    </row>
    <row r="2866" spans="1:11" ht="33.75" customHeight="1">
      <c r="A2866" s="890" t="s">
        <v>10487</v>
      </c>
      <c r="B2866" s="891" t="s">
        <v>7495</v>
      </c>
      <c r="C2866" s="892" t="s">
        <v>7499</v>
      </c>
      <c r="D2866" s="893">
        <v>599526.24</v>
      </c>
      <c r="E2866" s="893">
        <v>599526.24</v>
      </c>
      <c r="F2866" s="893">
        <v>0</v>
      </c>
      <c r="G2866" s="893">
        <v>0</v>
      </c>
      <c r="H2866" s="894">
        <f t="shared" si="44"/>
        <v>0</v>
      </c>
      <c r="I2866" s="892" t="s">
        <v>7489</v>
      </c>
      <c r="J2866" s="894">
        <v>10</v>
      </c>
      <c r="K2866" s="875"/>
    </row>
    <row r="2867" spans="1:11" ht="33.75" customHeight="1">
      <c r="A2867" s="890" t="s">
        <v>10488</v>
      </c>
      <c r="B2867" s="891" t="s">
        <v>8793</v>
      </c>
      <c r="C2867" s="892" t="s">
        <v>7499</v>
      </c>
      <c r="D2867" s="893">
        <v>474538</v>
      </c>
      <c r="E2867" s="893">
        <v>474538</v>
      </c>
      <c r="F2867" s="893">
        <v>142361.4</v>
      </c>
      <c r="G2867" s="893">
        <v>14236.4</v>
      </c>
      <c r="H2867" s="894">
        <f t="shared" si="44"/>
        <v>30</v>
      </c>
      <c r="I2867" s="892" t="s">
        <v>7496</v>
      </c>
      <c r="J2867" s="894">
        <v>83.77</v>
      </c>
      <c r="K2867" s="875"/>
    </row>
    <row r="2868" spans="1:11" ht="33.75" customHeight="1">
      <c r="A2868" s="890" t="s">
        <v>10489</v>
      </c>
      <c r="B2868" s="891" t="s">
        <v>7495</v>
      </c>
      <c r="C2868" s="892" t="s">
        <v>7499</v>
      </c>
      <c r="D2868" s="893">
        <v>344955.05</v>
      </c>
      <c r="E2868" s="893">
        <v>344955.05</v>
      </c>
      <c r="F2868" s="893">
        <v>0</v>
      </c>
      <c r="G2868" s="893">
        <v>0</v>
      </c>
      <c r="H2868" s="894">
        <f t="shared" si="44"/>
        <v>0</v>
      </c>
      <c r="I2868" s="892" t="s">
        <v>7489</v>
      </c>
      <c r="J2868" s="894">
        <v>5</v>
      </c>
      <c r="K2868" s="875"/>
    </row>
    <row r="2869" spans="1:11" ht="22.5" customHeight="1">
      <c r="A2869" s="890" t="s">
        <v>10490</v>
      </c>
      <c r="B2869" s="891" t="s">
        <v>8374</v>
      </c>
      <c r="C2869" s="892" t="s">
        <v>7499</v>
      </c>
      <c r="D2869" s="893">
        <v>428419</v>
      </c>
      <c r="E2869" s="893">
        <v>428419</v>
      </c>
      <c r="F2869" s="893">
        <v>428419</v>
      </c>
      <c r="G2869" s="893">
        <v>428419</v>
      </c>
      <c r="H2869" s="894">
        <f t="shared" si="44"/>
        <v>100</v>
      </c>
      <c r="I2869" s="892" t="s">
        <v>7545</v>
      </c>
      <c r="J2869" s="894">
        <v>100</v>
      </c>
      <c r="K2869" s="875"/>
    </row>
    <row r="2870" spans="1:11" ht="22.5" customHeight="1">
      <c r="A2870" s="890" t="s">
        <v>8467</v>
      </c>
      <c r="B2870" s="891" t="s">
        <v>8374</v>
      </c>
      <c r="C2870" s="892" t="s">
        <v>7499</v>
      </c>
      <c r="D2870" s="893">
        <v>250000</v>
      </c>
      <c r="E2870" s="893">
        <v>250000</v>
      </c>
      <c r="F2870" s="893">
        <v>250000</v>
      </c>
      <c r="G2870" s="893">
        <v>250000</v>
      </c>
      <c r="H2870" s="894">
        <f t="shared" si="44"/>
        <v>100</v>
      </c>
      <c r="I2870" s="892" t="s">
        <v>7545</v>
      </c>
      <c r="J2870" s="894">
        <v>100</v>
      </c>
      <c r="K2870" s="875"/>
    </row>
    <row r="2871" spans="1:11" ht="22.5" customHeight="1">
      <c r="A2871" s="890" t="s">
        <v>10491</v>
      </c>
      <c r="B2871" s="891" t="s">
        <v>8793</v>
      </c>
      <c r="C2871" s="892" t="s">
        <v>7499</v>
      </c>
      <c r="D2871" s="893">
        <v>550952</v>
      </c>
      <c r="E2871" s="893">
        <v>550951.63</v>
      </c>
      <c r="F2871" s="893">
        <v>165285.48000000001</v>
      </c>
      <c r="G2871" s="893">
        <v>165285.48000000001</v>
      </c>
      <c r="H2871" s="894">
        <f t="shared" si="44"/>
        <v>29.999998366462773</v>
      </c>
      <c r="I2871" s="892" t="s">
        <v>7496</v>
      </c>
      <c r="J2871" s="894">
        <v>0</v>
      </c>
      <c r="K2871" s="875"/>
    </row>
    <row r="2872" spans="1:11" ht="11.25" customHeight="1">
      <c r="A2872" s="890" t="s">
        <v>10492</v>
      </c>
      <c r="B2872" s="891" t="s">
        <v>8483</v>
      </c>
      <c r="C2872" s="892" t="s">
        <v>7499</v>
      </c>
      <c r="D2872" s="893">
        <v>414308.07</v>
      </c>
      <c r="E2872" s="893">
        <v>414308.07</v>
      </c>
      <c r="F2872" s="893">
        <v>414308.07</v>
      </c>
      <c r="G2872" s="893">
        <v>414308.07</v>
      </c>
      <c r="H2872" s="894">
        <f t="shared" si="44"/>
        <v>100</v>
      </c>
      <c r="I2872" s="892" t="s">
        <v>7515</v>
      </c>
      <c r="J2872" s="894">
        <v>100</v>
      </c>
      <c r="K2872" s="875"/>
    </row>
    <row r="2873" spans="1:11" ht="33.75" customHeight="1">
      <c r="A2873" s="890" t="s">
        <v>10493</v>
      </c>
      <c r="B2873" s="891" t="s">
        <v>8793</v>
      </c>
      <c r="C2873" s="892" t="s">
        <v>7499</v>
      </c>
      <c r="D2873" s="893">
        <v>389792</v>
      </c>
      <c r="E2873" s="893">
        <v>389791.66</v>
      </c>
      <c r="F2873" s="893">
        <v>0</v>
      </c>
      <c r="G2873" s="893">
        <v>0</v>
      </c>
      <c r="H2873" s="894">
        <f t="shared" si="44"/>
        <v>0</v>
      </c>
      <c r="I2873" s="892" t="s">
        <v>7496</v>
      </c>
      <c r="J2873" s="894">
        <v>0</v>
      </c>
      <c r="K2873" s="875"/>
    </row>
    <row r="2874" spans="1:11" ht="11.25" customHeight="1">
      <c r="A2874" s="890" t="s">
        <v>10494</v>
      </c>
      <c r="B2874" s="891" t="s">
        <v>8483</v>
      </c>
      <c r="C2874" s="892" t="s">
        <v>7499</v>
      </c>
      <c r="D2874" s="893">
        <v>550886.66</v>
      </c>
      <c r="E2874" s="893">
        <v>550886.66</v>
      </c>
      <c r="F2874" s="893">
        <v>550886.66</v>
      </c>
      <c r="G2874" s="893">
        <v>550886.66</v>
      </c>
      <c r="H2874" s="894">
        <f t="shared" si="44"/>
        <v>100</v>
      </c>
      <c r="I2874" s="892" t="s">
        <v>7489</v>
      </c>
      <c r="J2874" s="894">
        <v>100</v>
      </c>
      <c r="K2874" s="875"/>
    </row>
    <row r="2875" spans="1:11" ht="22.5" customHeight="1">
      <c r="A2875" s="890" t="s">
        <v>10495</v>
      </c>
      <c r="B2875" s="891" t="s">
        <v>8793</v>
      </c>
      <c r="C2875" s="892" t="s">
        <v>7499</v>
      </c>
      <c r="D2875" s="893">
        <v>470495</v>
      </c>
      <c r="E2875" s="893">
        <v>470494.71</v>
      </c>
      <c r="F2875" s="893">
        <v>141148.41</v>
      </c>
      <c r="G2875" s="893">
        <v>141148.41</v>
      </c>
      <c r="H2875" s="894">
        <f t="shared" si="44"/>
        <v>29.999999362373273</v>
      </c>
      <c r="I2875" s="892" t="s">
        <v>7496</v>
      </c>
      <c r="J2875" s="894">
        <v>0</v>
      </c>
      <c r="K2875" s="875"/>
    </row>
    <row r="2876" spans="1:11" ht="45" customHeight="1">
      <c r="A2876" s="890" t="s">
        <v>10496</v>
      </c>
      <c r="B2876" s="891" t="s">
        <v>8793</v>
      </c>
      <c r="C2876" s="892" t="s">
        <v>7499</v>
      </c>
      <c r="D2876" s="893">
        <v>706949</v>
      </c>
      <c r="E2876" s="893">
        <v>706948.51</v>
      </c>
      <c r="F2876" s="893">
        <v>212084.55</v>
      </c>
      <c r="G2876" s="893">
        <v>212084.55</v>
      </c>
      <c r="H2876" s="894">
        <f t="shared" si="44"/>
        <v>29.999999575640945</v>
      </c>
      <c r="I2876" s="892" t="s">
        <v>7489</v>
      </c>
      <c r="J2876" s="894">
        <v>0</v>
      </c>
      <c r="K2876" s="875"/>
    </row>
    <row r="2877" spans="1:11" ht="22.5" customHeight="1">
      <c r="A2877" s="890" t="s">
        <v>10497</v>
      </c>
      <c r="B2877" s="891" t="s">
        <v>8483</v>
      </c>
      <c r="C2877" s="892" t="s">
        <v>7499</v>
      </c>
      <c r="D2877" s="893">
        <v>144585.89000000001</v>
      </c>
      <c r="E2877" s="893">
        <v>144585.89000000001</v>
      </c>
      <c r="F2877" s="893">
        <v>144585.89000000001</v>
      </c>
      <c r="G2877" s="893">
        <v>144585.89000000001</v>
      </c>
      <c r="H2877" s="894">
        <f t="shared" si="44"/>
        <v>100</v>
      </c>
      <c r="I2877" s="892" t="s">
        <v>7496</v>
      </c>
      <c r="J2877" s="894">
        <v>100</v>
      </c>
      <c r="K2877" s="875"/>
    </row>
    <row r="2878" spans="1:11" ht="45" customHeight="1">
      <c r="A2878" s="890" t="s">
        <v>10498</v>
      </c>
      <c r="B2878" s="891" t="s">
        <v>7707</v>
      </c>
      <c r="C2878" s="892" t="s">
        <v>7499</v>
      </c>
      <c r="D2878" s="893">
        <v>250000</v>
      </c>
      <c r="E2878" s="893">
        <v>250000</v>
      </c>
      <c r="F2878" s="893">
        <v>250000</v>
      </c>
      <c r="G2878" s="893">
        <v>250000</v>
      </c>
      <c r="H2878" s="894">
        <f t="shared" si="44"/>
        <v>100</v>
      </c>
      <c r="I2878" s="892" t="s">
        <v>7496</v>
      </c>
      <c r="J2878" s="894">
        <v>100</v>
      </c>
      <c r="K2878" s="875"/>
    </row>
    <row r="2879" spans="1:11" ht="45" customHeight="1">
      <c r="A2879" s="890" t="s">
        <v>10499</v>
      </c>
      <c r="B2879" s="891" t="s">
        <v>7707</v>
      </c>
      <c r="C2879" s="892" t="s">
        <v>7499</v>
      </c>
      <c r="D2879" s="893">
        <v>19720</v>
      </c>
      <c r="E2879" s="893">
        <v>19720</v>
      </c>
      <c r="F2879" s="893">
        <v>19720</v>
      </c>
      <c r="G2879" s="893">
        <v>19720</v>
      </c>
      <c r="H2879" s="894">
        <f t="shared" si="44"/>
        <v>100</v>
      </c>
      <c r="I2879" s="892" t="s">
        <v>7543</v>
      </c>
      <c r="J2879" s="894">
        <v>100</v>
      </c>
      <c r="K2879" s="875"/>
    </row>
    <row r="2880" spans="1:11" ht="45" customHeight="1">
      <c r="A2880" s="890" t="s">
        <v>10500</v>
      </c>
      <c r="B2880" s="891" t="s">
        <v>7707</v>
      </c>
      <c r="C2880" s="892" t="s">
        <v>7499</v>
      </c>
      <c r="D2880" s="893">
        <v>588120</v>
      </c>
      <c r="E2880" s="893">
        <v>588120</v>
      </c>
      <c r="F2880" s="893">
        <v>588120</v>
      </c>
      <c r="G2880" s="893">
        <v>588120</v>
      </c>
      <c r="H2880" s="894">
        <f t="shared" si="44"/>
        <v>100</v>
      </c>
      <c r="I2880" s="892" t="s">
        <v>7520</v>
      </c>
      <c r="J2880" s="894">
        <v>100</v>
      </c>
      <c r="K2880" s="875"/>
    </row>
    <row r="2881" spans="1:11" ht="45" customHeight="1">
      <c r="A2881" s="890" t="s">
        <v>10501</v>
      </c>
      <c r="B2881" s="891" t="s">
        <v>7707</v>
      </c>
      <c r="C2881" s="892" t="s">
        <v>7499</v>
      </c>
      <c r="D2881" s="893">
        <v>704120</v>
      </c>
      <c r="E2881" s="893">
        <v>704120</v>
      </c>
      <c r="F2881" s="893">
        <v>704120</v>
      </c>
      <c r="G2881" s="893">
        <v>704120</v>
      </c>
      <c r="H2881" s="894">
        <f t="shared" si="44"/>
        <v>100</v>
      </c>
      <c r="I2881" s="892" t="s">
        <v>7543</v>
      </c>
      <c r="J2881" s="894">
        <v>100</v>
      </c>
      <c r="K2881" s="875"/>
    </row>
    <row r="2882" spans="1:11" ht="33.75" customHeight="1">
      <c r="A2882" s="890" t="s">
        <v>10502</v>
      </c>
      <c r="B2882" s="891" t="s">
        <v>7884</v>
      </c>
      <c r="C2882" s="892" t="s">
        <v>7499</v>
      </c>
      <c r="D2882" s="893">
        <v>5842376</v>
      </c>
      <c r="E2882" s="893">
        <v>5842376</v>
      </c>
      <c r="F2882" s="893">
        <v>1752712.8</v>
      </c>
      <c r="G2882" s="893">
        <v>1752712.8</v>
      </c>
      <c r="H2882" s="894">
        <f t="shared" si="44"/>
        <v>30</v>
      </c>
      <c r="I2882" s="892" t="s">
        <v>7489</v>
      </c>
      <c r="J2882" s="894">
        <v>35</v>
      </c>
      <c r="K2882" s="875"/>
    </row>
    <row r="2883" spans="1:11" ht="45" customHeight="1">
      <c r="A2883" s="890" t="s">
        <v>10503</v>
      </c>
      <c r="B2883" s="891" t="s">
        <v>7707</v>
      </c>
      <c r="C2883" s="892" t="s">
        <v>7499</v>
      </c>
      <c r="D2883" s="893">
        <v>200000</v>
      </c>
      <c r="E2883" s="893">
        <v>200000</v>
      </c>
      <c r="F2883" s="893">
        <v>200000</v>
      </c>
      <c r="G2883" s="893">
        <v>200000</v>
      </c>
      <c r="H2883" s="894">
        <f t="shared" si="44"/>
        <v>100</v>
      </c>
      <c r="I2883" s="892" t="s">
        <v>7543</v>
      </c>
      <c r="J2883" s="894">
        <v>100</v>
      </c>
      <c r="K2883" s="875"/>
    </row>
    <row r="2884" spans="1:11" ht="45" customHeight="1">
      <c r="A2884" s="890" t="s">
        <v>10504</v>
      </c>
      <c r="B2884" s="891" t="s">
        <v>7707</v>
      </c>
      <c r="C2884" s="892" t="s">
        <v>7499</v>
      </c>
      <c r="D2884" s="893">
        <v>350000</v>
      </c>
      <c r="E2884" s="893">
        <v>350000</v>
      </c>
      <c r="F2884" s="893">
        <v>33605</v>
      </c>
      <c r="G2884" s="893">
        <v>33605</v>
      </c>
      <c r="H2884" s="894">
        <f t="shared" ref="H2884:H2947" si="45">IF(ISERROR(F2884/E2884),0,((F2884/E2884)*100))</f>
        <v>9.6014285714285723</v>
      </c>
      <c r="I2884" s="892" t="s">
        <v>7549</v>
      </c>
      <c r="J2884" s="894">
        <v>9</v>
      </c>
      <c r="K2884" s="875"/>
    </row>
    <row r="2885" spans="1:11" ht="33.75" customHeight="1">
      <c r="A2885" s="890" t="s">
        <v>10505</v>
      </c>
      <c r="B2885" s="891" t="s">
        <v>7884</v>
      </c>
      <c r="C2885" s="892" t="s">
        <v>7499</v>
      </c>
      <c r="D2885" s="893">
        <v>999000</v>
      </c>
      <c r="E2885" s="893">
        <v>999000</v>
      </c>
      <c r="F2885" s="893">
        <v>486917.97</v>
      </c>
      <c r="G2885" s="893">
        <v>486917.97</v>
      </c>
      <c r="H2885" s="894">
        <f t="shared" si="45"/>
        <v>48.740537537537534</v>
      </c>
      <c r="I2885" s="892" t="s">
        <v>7489</v>
      </c>
      <c r="J2885" s="894">
        <v>55</v>
      </c>
      <c r="K2885" s="875"/>
    </row>
    <row r="2886" spans="1:11" ht="22.5" customHeight="1">
      <c r="A2886" s="890" t="s">
        <v>10506</v>
      </c>
      <c r="B2886" s="891" t="s">
        <v>7884</v>
      </c>
      <c r="C2886" s="892" t="s">
        <v>7499</v>
      </c>
      <c r="D2886" s="893">
        <v>2497500</v>
      </c>
      <c r="E2886" s="893">
        <v>2497500</v>
      </c>
      <c r="F2886" s="893">
        <v>1247334.95</v>
      </c>
      <c r="G2886" s="893">
        <v>1247334.95</v>
      </c>
      <c r="H2886" s="894">
        <f t="shared" si="45"/>
        <v>49.943341341341338</v>
      </c>
      <c r="I2886" s="892" t="s">
        <v>7489</v>
      </c>
      <c r="J2886" s="894">
        <v>80</v>
      </c>
      <c r="K2886" s="875"/>
    </row>
    <row r="2887" spans="1:11" ht="22.5" customHeight="1">
      <c r="A2887" s="890" t="s">
        <v>10507</v>
      </c>
      <c r="B2887" s="891" t="s">
        <v>7884</v>
      </c>
      <c r="C2887" s="892" t="s">
        <v>7499</v>
      </c>
      <c r="D2887" s="893">
        <v>2497500</v>
      </c>
      <c r="E2887" s="893">
        <v>2497500</v>
      </c>
      <c r="F2887" s="893">
        <v>625000</v>
      </c>
      <c r="G2887" s="893">
        <v>625000</v>
      </c>
      <c r="H2887" s="894">
        <f t="shared" si="45"/>
        <v>25.025025025025027</v>
      </c>
      <c r="I2887" s="892" t="s">
        <v>7489</v>
      </c>
      <c r="J2887" s="894">
        <v>0</v>
      </c>
      <c r="K2887" s="875"/>
    </row>
    <row r="2888" spans="1:11" ht="22.5" customHeight="1">
      <c r="A2888" s="890" t="s">
        <v>10508</v>
      </c>
      <c r="B2888" s="891" t="s">
        <v>7884</v>
      </c>
      <c r="C2888" s="892" t="s">
        <v>7499</v>
      </c>
      <c r="D2888" s="893">
        <v>2497500</v>
      </c>
      <c r="E2888" s="893">
        <v>2497500</v>
      </c>
      <c r="F2888" s="893">
        <v>625000</v>
      </c>
      <c r="G2888" s="893">
        <v>625000</v>
      </c>
      <c r="H2888" s="894">
        <f t="shared" si="45"/>
        <v>25.025025025025027</v>
      </c>
      <c r="I2888" s="892" t="s">
        <v>7489</v>
      </c>
      <c r="J2888" s="894">
        <v>0</v>
      </c>
      <c r="K2888" s="875"/>
    </row>
    <row r="2889" spans="1:11" ht="22.5" customHeight="1">
      <c r="A2889" s="890" t="s">
        <v>10509</v>
      </c>
      <c r="B2889" s="891" t="s">
        <v>7884</v>
      </c>
      <c r="C2889" s="892" t="s">
        <v>7499</v>
      </c>
      <c r="D2889" s="893">
        <v>2497500</v>
      </c>
      <c r="E2889" s="893">
        <v>2497500</v>
      </c>
      <c r="F2889" s="893">
        <v>625000</v>
      </c>
      <c r="G2889" s="893">
        <v>625000</v>
      </c>
      <c r="H2889" s="894">
        <f t="shared" si="45"/>
        <v>25.025025025025027</v>
      </c>
      <c r="I2889" s="892" t="s">
        <v>7489</v>
      </c>
      <c r="J2889" s="894">
        <v>0</v>
      </c>
      <c r="K2889" s="875"/>
    </row>
    <row r="2890" spans="1:11" ht="22.5" customHeight="1">
      <c r="A2890" s="890" t="s">
        <v>10510</v>
      </c>
      <c r="B2890" s="891" t="s">
        <v>7884</v>
      </c>
      <c r="C2890" s="892" t="s">
        <v>7499</v>
      </c>
      <c r="D2890" s="893">
        <v>999000</v>
      </c>
      <c r="E2890" s="893">
        <v>999000</v>
      </c>
      <c r="F2890" s="893">
        <v>250000</v>
      </c>
      <c r="G2890" s="893">
        <v>250000</v>
      </c>
      <c r="H2890" s="894">
        <f t="shared" si="45"/>
        <v>25.025025025025027</v>
      </c>
      <c r="I2890" s="892" t="s">
        <v>7489</v>
      </c>
      <c r="J2890" s="894">
        <v>30</v>
      </c>
      <c r="K2890" s="875"/>
    </row>
    <row r="2891" spans="1:11" ht="22.5" customHeight="1">
      <c r="A2891" s="890" t="s">
        <v>10511</v>
      </c>
      <c r="B2891" s="891" t="s">
        <v>7884</v>
      </c>
      <c r="C2891" s="892" t="s">
        <v>7499</v>
      </c>
      <c r="D2891" s="893">
        <v>5994000</v>
      </c>
      <c r="E2891" s="893">
        <v>5994000</v>
      </c>
      <c r="F2891" s="893">
        <v>1500000</v>
      </c>
      <c r="G2891" s="893">
        <v>1500000</v>
      </c>
      <c r="H2891" s="894">
        <f t="shared" si="45"/>
        <v>25.025025025025027</v>
      </c>
      <c r="I2891" s="892" t="s">
        <v>7489</v>
      </c>
      <c r="J2891" s="894">
        <v>28</v>
      </c>
      <c r="K2891" s="875"/>
    </row>
    <row r="2892" spans="1:11" ht="22.5" customHeight="1">
      <c r="A2892" s="890" t="s">
        <v>10512</v>
      </c>
      <c r="B2892" s="891" t="s">
        <v>7884</v>
      </c>
      <c r="C2892" s="892" t="s">
        <v>7499</v>
      </c>
      <c r="D2892" s="893">
        <v>2603388.75</v>
      </c>
      <c r="E2892" s="893">
        <v>2603388.75</v>
      </c>
      <c r="F2892" s="893">
        <v>0</v>
      </c>
      <c r="G2892" s="893">
        <v>0</v>
      </c>
      <c r="H2892" s="894">
        <f t="shared" si="45"/>
        <v>0</v>
      </c>
      <c r="I2892" s="892" t="s">
        <v>7489</v>
      </c>
      <c r="J2892" s="894">
        <v>30</v>
      </c>
      <c r="K2892" s="875"/>
    </row>
    <row r="2893" spans="1:11" ht="22.5" customHeight="1">
      <c r="A2893" s="890" t="s">
        <v>10513</v>
      </c>
      <c r="B2893" s="891" t="s">
        <v>8053</v>
      </c>
      <c r="C2893" s="892" t="s">
        <v>7499</v>
      </c>
      <c r="D2893" s="893">
        <v>704349</v>
      </c>
      <c r="E2893" s="893">
        <v>704349</v>
      </c>
      <c r="F2893" s="893">
        <v>211304.7</v>
      </c>
      <c r="G2893" s="893">
        <v>211304.7</v>
      </c>
      <c r="H2893" s="894">
        <f t="shared" si="45"/>
        <v>30</v>
      </c>
      <c r="I2893" s="892" t="s">
        <v>7489</v>
      </c>
      <c r="J2893" s="894">
        <v>30</v>
      </c>
      <c r="K2893" s="875"/>
    </row>
    <row r="2894" spans="1:11" ht="33.75" customHeight="1">
      <c r="A2894" s="890" t="s">
        <v>10514</v>
      </c>
      <c r="B2894" s="891" t="s">
        <v>8053</v>
      </c>
      <c r="C2894" s="892" t="s">
        <v>7499</v>
      </c>
      <c r="D2894" s="893">
        <v>2000000</v>
      </c>
      <c r="E2894" s="893">
        <v>2000000</v>
      </c>
      <c r="F2894" s="893">
        <v>1000000</v>
      </c>
      <c r="G2894" s="893">
        <v>1000000</v>
      </c>
      <c r="H2894" s="894">
        <f t="shared" si="45"/>
        <v>50</v>
      </c>
      <c r="I2894" s="892" t="s">
        <v>7489</v>
      </c>
      <c r="J2894" s="894">
        <v>50</v>
      </c>
      <c r="K2894" s="875"/>
    </row>
    <row r="2895" spans="1:11" ht="45" customHeight="1">
      <c r="A2895" s="890" t="s">
        <v>10515</v>
      </c>
      <c r="B2895" s="891" t="s">
        <v>7707</v>
      </c>
      <c r="C2895" s="892" t="s">
        <v>7499</v>
      </c>
      <c r="D2895" s="893">
        <v>883856.52</v>
      </c>
      <c r="E2895" s="893">
        <v>883856.52</v>
      </c>
      <c r="F2895" s="893">
        <v>762141</v>
      </c>
      <c r="G2895" s="893">
        <v>762141</v>
      </c>
      <c r="H2895" s="894">
        <f t="shared" si="45"/>
        <v>86.229040885504801</v>
      </c>
      <c r="I2895" s="892" t="s">
        <v>7549</v>
      </c>
      <c r="J2895" s="894">
        <v>86</v>
      </c>
      <c r="K2895" s="875"/>
    </row>
    <row r="2896" spans="1:11" ht="45" customHeight="1">
      <c r="A2896" s="890" t="s">
        <v>10516</v>
      </c>
      <c r="B2896" s="891" t="s">
        <v>7707</v>
      </c>
      <c r="C2896" s="892" t="s">
        <v>7499</v>
      </c>
      <c r="D2896" s="893">
        <v>1736618.8</v>
      </c>
      <c r="E2896" s="893">
        <v>1736618.8</v>
      </c>
      <c r="F2896" s="893">
        <v>698852</v>
      </c>
      <c r="G2896" s="893">
        <v>698852</v>
      </c>
      <c r="H2896" s="894">
        <f t="shared" si="45"/>
        <v>40.24210724886774</v>
      </c>
      <c r="I2896" s="892" t="s">
        <v>7496</v>
      </c>
      <c r="J2896" s="894">
        <v>40</v>
      </c>
      <c r="K2896" s="875"/>
    </row>
    <row r="2897" spans="1:11" ht="45" customHeight="1">
      <c r="A2897" s="890" t="s">
        <v>10517</v>
      </c>
      <c r="B2897" s="891" t="s">
        <v>7707</v>
      </c>
      <c r="C2897" s="892" t="s">
        <v>7499</v>
      </c>
      <c r="D2897" s="893">
        <v>200000</v>
      </c>
      <c r="E2897" s="893">
        <v>200000</v>
      </c>
      <c r="F2897" s="893">
        <v>200000</v>
      </c>
      <c r="G2897" s="893">
        <v>200000</v>
      </c>
      <c r="H2897" s="894">
        <f t="shared" si="45"/>
        <v>100</v>
      </c>
      <c r="I2897" s="892" t="s">
        <v>7549</v>
      </c>
      <c r="J2897" s="894">
        <v>100</v>
      </c>
      <c r="K2897" s="875"/>
    </row>
    <row r="2898" spans="1:11" ht="45" customHeight="1">
      <c r="A2898" s="890" t="s">
        <v>10410</v>
      </c>
      <c r="B2898" s="891" t="s">
        <v>7707</v>
      </c>
      <c r="C2898" s="892" t="s">
        <v>7499</v>
      </c>
      <c r="D2898" s="893">
        <v>1696457</v>
      </c>
      <c r="E2898" s="893">
        <v>1696457</v>
      </c>
      <c r="F2898" s="893">
        <v>508937</v>
      </c>
      <c r="G2898" s="893">
        <v>508837</v>
      </c>
      <c r="H2898" s="894">
        <f t="shared" si="45"/>
        <v>29.999994105361939</v>
      </c>
      <c r="I2898" s="892" t="s">
        <v>7489</v>
      </c>
      <c r="J2898" s="894">
        <v>30</v>
      </c>
      <c r="K2898" s="875"/>
    </row>
    <row r="2899" spans="1:11" ht="45" customHeight="1">
      <c r="A2899" s="890" t="s">
        <v>10398</v>
      </c>
      <c r="B2899" s="891" t="s">
        <v>7707</v>
      </c>
      <c r="C2899" s="892" t="s">
        <v>7499</v>
      </c>
      <c r="D2899" s="893">
        <v>26000</v>
      </c>
      <c r="E2899" s="893">
        <v>26000</v>
      </c>
      <c r="F2899" s="893">
        <v>26000</v>
      </c>
      <c r="G2899" s="893">
        <v>26000</v>
      </c>
      <c r="H2899" s="894">
        <f t="shared" si="45"/>
        <v>100</v>
      </c>
      <c r="I2899" s="892" t="s">
        <v>7543</v>
      </c>
      <c r="J2899" s="894">
        <v>100</v>
      </c>
      <c r="K2899" s="875"/>
    </row>
    <row r="2900" spans="1:11" ht="45" customHeight="1">
      <c r="A2900" s="890" t="s">
        <v>8038</v>
      </c>
      <c r="B2900" s="891" t="s">
        <v>7707</v>
      </c>
      <c r="C2900" s="892" t="s">
        <v>7499</v>
      </c>
      <c r="D2900" s="893">
        <v>566942</v>
      </c>
      <c r="E2900" s="893">
        <v>566942</v>
      </c>
      <c r="F2900" s="893">
        <v>566942</v>
      </c>
      <c r="G2900" s="893">
        <v>566942</v>
      </c>
      <c r="H2900" s="894">
        <f t="shared" si="45"/>
        <v>100</v>
      </c>
      <c r="I2900" s="892" t="s">
        <v>7496</v>
      </c>
      <c r="J2900" s="894">
        <v>100</v>
      </c>
      <c r="K2900" s="875"/>
    </row>
    <row r="2901" spans="1:11" ht="45" customHeight="1">
      <c r="A2901" s="890" t="s">
        <v>10518</v>
      </c>
      <c r="B2901" s="891" t="s">
        <v>7707</v>
      </c>
      <c r="C2901" s="892" t="s">
        <v>7499</v>
      </c>
      <c r="D2901" s="893">
        <v>100528</v>
      </c>
      <c r="E2901" s="893">
        <v>100528.2</v>
      </c>
      <c r="F2901" s="893">
        <v>100528.2</v>
      </c>
      <c r="G2901" s="893">
        <v>100528.2</v>
      </c>
      <c r="H2901" s="894">
        <f t="shared" si="45"/>
        <v>100</v>
      </c>
      <c r="I2901" s="892" t="s">
        <v>7543</v>
      </c>
      <c r="J2901" s="894">
        <v>100</v>
      </c>
      <c r="K2901" s="875"/>
    </row>
    <row r="2902" spans="1:11" ht="33.75" customHeight="1">
      <c r="A2902" s="890" t="s">
        <v>10519</v>
      </c>
      <c r="B2902" s="891" t="s">
        <v>8558</v>
      </c>
      <c r="C2902" s="892" t="s">
        <v>7499</v>
      </c>
      <c r="D2902" s="893">
        <v>4200000</v>
      </c>
      <c r="E2902" s="893">
        <v>4200000</v>
      </c>
      <c r="F2902" s="893">
        <v>0</v>
      </c>
      <c r="G2902" s="893">
        <v>0</v>
      </c>
      <c r="H2902" s="894">
        <f t="shared" si="45"/>
        <v>0</v>
      </c>
      <c r="I2902" s="892" t="s">
        <v>7489</v>
      </c>
      <c r="J2902" s="894">
        <v>0</v>
      </c>
      <c r="K2902" s="875"/>
    </row>
    <row r="2903" spans="1:11" ht="45" customHeight="1">
      <c r="A2903" s="890" t="s">
        <v>10520</v>
      </c>
      <c r="B2903" s="891" t="s">
        <v>7707</v>
      </c>
      <c r="C2903" s="892" t="s">
        <v>7499</v>
      </c>
      <c r="D2903" s="893">
        <v>840000</v>
      </c>
      <c r="E2903" s="893">
        <v>840000</v>
      </c>
      <c r="F2903" s="893">
        <v>252000</v>
      </c>
      <c r="G2903" s="893">
        <v>252000</v>
      </c>
      <c r="H2903" s="894">
        <f t="shared" si="45"/>
        <v>30</v>
      </c>
      <c r="I2903" s="892" t="s">
        <v>7496</v>
      </c>
      <c r="J2903" s="894">
        <v>30</v>
      </c>
      <c r="K2903" s="875"/>
    </row>
    <row r="2904" spans="1:11" ht="33.75" customHeight="1">
      <c r="A2904" s="890" t="s">
        <v>10521</v>
      </c>
      <c r="B2904" s="891" t="s">
        <v>7495</v>
      </c>
      <c r="C2904" s="892" t="s">
        <v>7499</v>
      </c>
      <c r="D2904" s="893">
        <v>629978.39</v>
      </c>
      <c r="E2904" s="893">
        <v>629978.39</v>
      </c>
      <c r="F2904" s="893">
        <v>0</v>
      </c>
      <c r="G2904" s="893">
        <v>0</v>
      </c>
      <c r="H2904" s="894">
        <f t="shared" si="45"/>
        <v>0</v>
      </c>
      <c r="I2904" s="892" t="s">
        <v>7489</v>
      </c>
      <c r="J2904" s="894">
        <v>5</v>
      </c>
      <c r="K2904" s="875"/>
    </row>
    <row r="2905" spans="1:11" ht="33.75" customHeight="1">
      <c r="A2905" s="890" t="s">
        <v>10522</v>
      </c>
      <c r="B2905" s="891" t="s">
        <v>7495</v>
      </c>
      <c r="C2905" s="892" t="s">
        <v>7499</v>
      </c>
      <c r="D2905" s="893">
        <v>1238044.1299999999</v>
      </c>
      <c r="E2905" s="893">
        <v>1238044.1299999999</v>
      </c>
      <c r="F2905" s="893">
        <v>0</v>
      </c>
      <c r="G2905" s="893">
        <v>0</v>
      </c>
      <c r="H2905" s="894">
        <f t="shared" si="45"/>
        <v>0</v>
      </c>
      <c r="I2905" s="892" t="s">
        <v>7489</v>
      </c>
      <c r="J2905" s="894">
        <v>5</v>
      </c>
      <c r="K2905" s="875"/>
    </row>
    <row r="2906" spans="1:11" ht="22.5" customHeight="1">
      <c r="A2906" s="890" t="s">
        <v>10523</v>
      </c>
      <c r="B2906" s="891" t="s">
        <v>8050</v>
      </c>
      <c r="C2906" s="892" t="s">
        <v>7499</v>
      </c>
      <c r="D2906" s="893">
        <v>1189998.2</v>
      </c>
      <c r="E2906" s="893">
        <v>1189998.2</v>
      </c>
      <c r="F2906" s="893">
        <v>831798.09</v>
      </c>
      <c r="G2906" s="893">
        <v>831798.09</v>
      </c>
      <c r="H2906" s="894">
        <f t="shared" si="45"/>
        <v>69.899104889402352</v>
      </c>
      <c r="I2906" s="892" t="s">
        <v>7557</v>
      </c>
      <c r="J2906" s="894">
        <v>100</v>
      </c>
      <c r="K2906" s="875"/>
    </row>
    <row r="2907" spans="1:11" ht="33.75" customHeight="1">
      <c r="A2907" s="890" t="s">
        <v>10524</v>
      </c>
      <c r="B2907" s="891" t="s">
        <v>7495</v>
      </c>
      <c r="C2907" s="892" t="s">
        <v>7499</v>
      </c>
      <c r="D2907" s="893">
        <v>888290.66</v>
      </c>
      <c r="E2907" s="893">
        <v>888290.66</v>
      </c>
      <c r="F2907" s="893">
        <v>0</v>
      </c>
      <c r="G2907" s="893">
        <v>0</v>
      </c>
      <c r="H2907" s="894">
        <f t="shared" si="45"/>
        <v>0</v>
      </c>
      <c r="I2907" s="892" t="s">
        <v>7489</v>
      </c>
      <c r="J2907" s="894">
        <v>3</v>
      </c>
      <c r="K2907" s="875"/>
    </row>
    <row r="2908" spans="1:11" ht="45" customHeight="1">
      <c r="A2908" s="890" t="s">
        <v>10525</v>
      </c>
      <c r="B2908" s="891" t="s">
        <v>7495</v>
      </c>
      <c r="C2908" s="892" t="s">
        <v>7499</v>
      </c>
      <c r="D2908" s="893">
        <v>701865.97</v>
      </c>
      <c r="E2908" s="893">
        <v>701865.97</v>
      </c>
      <c r="F2908" s="893">
        <v>0</v>
      </c>
      <c r="G2908" s="893">
        <v>0</v>
      </c>
      <c r="H2908" s="894">
        <f t="shared" si="45"/>
        <v>0</v>
      </c>
      <c r="I2908" s="892" t="s">
        <v>7489</v>
      </c>
      <c r="J2908" s="894">
        <v>3</v>
      </c>
      <c r="K2908" s="875"/>
    </row>
    <row r="2909" spans="1:11" ht="33.75" customHeight="1">
      <c r="A2909" s="890" t="s">
        <v>10526</v>
      </c>
      <c r="B2909" s="891" t="s">
        <v>7495</v>
      </c>
      <c r="C2909" s="892" t="s">
        <v>7499</v>
      </c>
      <c r="D2909" s="893">
        <v>1500000</v>
      </c>
      <c r="E2909" s="893">
        <v>1500000</v>
      </c>
      <c r="F2909" s="893">
        <v>0</v>
      </c>
      <c r="G2909" s="893">
        <v>0</v>
      </c>
      <c r="H2909" s="894">
        <f t="shared" si="45"/>
        <v>0</v>
      </c>
      <c r="I2909" s="892" t="s">
        <v>7489</v>
      </c>
      <c r="J2909" s="894">
        <v>3</v>
      </c>
      <c r="K2909" s="875"/>
    </row>
    <row r="2910" spans="1:11" ht="33.75" customHeight="1">
      <c r="A2910" s="890" t="s">
        <v>10527</v>
      </c>
      <c r="B2910" s="891" t="s">
        <v>7495</v>
      </c>
      <c r="C2910" s="892" t="s">
        <v>7499</v>
      </c>
      <c r="D2910" s="893">
        <v>2000000</v>
      </c>
      <c r="E2910" s="893">
        <v>2000000</v>
      </c>
      <c r="F2910" s="893">
        <v>0</v>
      </c>
      <c r="G2910" s="893">
        <v>0</v>
      </c>
      <c r="H2910" s="894">
        <f t="shared" si="45"/>
        <v>0</v>
      </c>
      <c r="I2910" s="892" t="s">
        <v>7489</v>
      </c>
      <c r="J2910" s="894">
        <v>0</v>
      </c>
      <c r="K2910" s="875"/>
    </row>
    <row r="2911" spans="1:11" ht="33.75" customHeight="1">
      <c r="A2911" s="890" t="s">
        <v>10528</v>
      </c>
      <c r="B2911" s="891" t="s">
        <v>7495</v>
      </c>
      <c r="C2911" s="892" t="s">
        <v>7499</v>
      </c>
      <c r="D2911" s="893">
        <v>400000</v>
      </c>
      <c r="E2911" s="893">
        <v>400000</v>
      </c>
      <c r="F2911" s="893">
        <v>0</v>
      </c>
      <c r="G2911" s="893">
        <v>0</v>
      </c>
      <c r="H2911" s="894">
        <f t="shared" si="45"/>
        <v>0</v>
      </c>
      <c r="I2911" s="892" t="s">
        <v>7489</v>
      </c>
      <c r="J2911" s="894">
        <v>0</v>
      </c>
      <c r="K2911" s="875"/>
    </row>
    <row r="2912" spans="1:11" ht="22.5" customHeight="1">
      <c r="A2912" s="890" t="s">
        <v>10529</v>
      </c>
      <c r="B2912" s="891" t="s">
        <v>10530</v>
      </c>
      <c r="C2912" s="892" t="s">
        <v>7499</v>
      </c>
      <c r="D2912" s="893">
        <v>441721</v>
      </c>
      <c r="E2912" s="893">
        <v>441721</v>
      </c>
      <c r="F2912" s="893">
        <v>441721</v>
      </c>
      <c r="G2912" s="893">
        <v>441721</v>
      </c>
      <c r="H2912" s="894">
        <f t="shared" si="45"/>
        <v>100</v>
      </c>
      <c r="I2912" s="892" t="s">
        <v>7489</v>
      </c>
      <c r="J2912" s="894">
        <v>100</v>
      </c>
      <c r="K2912" s="875"/>
    </row>
    <row r="2913" spans="1:11" ht="33.75" customHeight="1">
      <c r="A2913" s="890" t="s">
        <v>10531</v>
      </c>
      <c r="B2913" s="891" t="s">
        <v>10532</v>
      </c>
      <c r="C2913" s="892" t="s">
        <v>7499</v>
      </c>
      <c r="D2913" s="893">
        <v>455673</v>
      </c>
      <c r="E2913" s="893">
        <v>455673</v>
      </c>
      <c r="F2913" s="893">
        <v>136702</v>
      </c>
      <c r="G2913" s="893">
        <v>136702</v>
      </c>
      <c r="H2913" s="894">
        <f t="shared" si="45"/>
        <v>30.000021945561841</v>
      </c>
      <c r="I2913" s="892" t="s">
        <v>7517</v>
      </c>
      <c r="J2913" s="894">
        <v>23</v>
      </c>
      <c r="K2913" s="875"/>
    </row>
    <row r="2914" spans="1:11" ht="22.5" customHeight="1">
      <c r="A2914" s="890" t="s">
        <v>10533</v>
      </c>
      <c r="B2914" s="891" t="s">
        <v>9978</v>
      </c>
      <c r="C2914" s="892" t="s">
        <v>7499</v>
      </c>
      <c r="D2914" s="893">
        <v>1208126.3799999999</v>
      </c>
      <c r="E2914" s="893">
        <v>1208126.3799999999</v>
      </c>
      <c r="F2914" s="893">
        <v>1208126.3799999999</v>
      </c>
      <c r="G2914" s="893">
        <v>1208126.3799999999</v>
      </c>
      <c r="H2914" s="894">
        <f t="shared" si="45"/>
        <v>100</v>
      </c>
      <c r="I2914" s="892" t="s">
        <v>7496</v>
      </c>
      <c r="J2914" s="894">
        <v>100</v>
      </c>
      <c r="K2914" s="875"/>
    </row>
    <row r="2915" spans="1:11" ht="22.5" customHeight="1">
      <c r="A2915" s="890" t="s">
        <v>10534</v>
      </c>
      <c r="B2915" s="891" t="s">
        <v>9978</v>
      </c>
      <c r="C2915" s="892" t="s">
        <v>7499</v>
      </c>
      <c r="D2915" s="893">
        <v>950000</v>
      </c>
      <c r="E2915" s="893">
        <v>950000</v>
      </c>
      <c r="F2915" s="893">
        <v>100000</v>
      </c>
      <c r="G2915" s="893">
        <v>100000</v>
      </c>
      <c r="H2915" s="894">
        <f t="shared" si="45"/>
        <v>10.526315789473683</v>
      </c>
      <c r="I2915" s="892" t="s">
        <v>7496</v>
      </c>
      <c r="J2915" s="894">
        <v>11</v>
      </c>
      <c r="K2915" s="875"/>
    </row>
    <row r="2916" spans="1:11" ht="22.5" customHeight="1">
      <c r="A2916" s="890" t="s">
        <v>9944</v>
      </c>
      <c r="B2916" s="891" t="s">
        <v>9978</v>
      </c>
      <c r="C2916" s="892" t="s">
        <v>7499</v>
      </c>
      <c r="D2916" s="893">
        <v>85000</v>
      </c>
      <c r="E2916" s="893">
        <v>85000</v>
      </c>
      <c r="F2916" s="893">
        <v>85000</v>
      </c>
      <c r="G2916" s="893">
        <v>85000</v>
      </c>
      <c r="H2916" s="894">
        <f t="shared" si="45"/>
        <v>100</v>
      </c>
      <c r="I2916" s="892" t="s">
        <v>7489</v>
      </c>
      <c r="J2916" s="894">
        <v>100</v>
      </c>
      <c r="K2916" s="875"/>
    </row>
    <row r="2917" spans="1:11" ht="22.5" customHeight="1">
      <c r="A2917" s="890" t="s">
        <v>10535</v>
      </c>
      <c r="B2917" s="891" t="s">
        <v>10530</v>
      </c>
      <c r="C2917" s="892" t="s">
        <v>7499</v>
      </c>
      <c r="D2917" s="893">
        <v>194526</v>
      </c>
      <c r="E2917" s="893">
        <v>194526</v>
      </c>
      <c r="F2917" s="893">
        <v>194526</v>
      </c>
      <c r="G2917" s="893">
        <v>194526</v>
      </c>
      <c r="H2917" s="894">
        <f t="shared" si="45"/>
        <v>100</v>
      </c>
      <c r="I2917" s="892" t="s">
        <v>7489</v>
      </c>
      <c r="J2917" s="894">
        <v>100</v>
      </c>
      <c r="K2917" s="875"/>
    </row>
    <row r="2918" spans="1:11" ht="11.25" customHeight="1">
      <c r="A2918" s="890" t="s">
        <v>10536</v>
      </c>
      <c r="B2918" s="891" t="s">
        <v>10537</v>
      </c>
      <c r="C2918" s="892" t="s">
        <v>7499</v>
      </c>
      <c r="D2918" s="893">
        <v>400186</v>
      </c>
      <c r="E2918" s="893">
        <v>400186</v>
      </c>
      <c r="F2918" s="893">
        <v>120056</v>
      </c>
      <c r="G2918" s="893">
        <v>120056</v>
      </c>
      <c r="H2918" s="894">
        <f t="shared" si="45"/>
        <v>30.000049976760806</v>
      </c>
      <c r="I2918" s="892" t="s">
        <v>7496</v>
      </c>
      <c r="J2918" s="894">
        <v>30</v>
      </c>
      <c r="K2918" s="875"/>
    </row>
    <row r="2919" spans="1:11" ht="22.5" customHeight="1">
      <c r="A2919" s="890" t="s">
        <v>10538</v>
      </c>
      <c r="B2919" s="891" t="s">
        <v>7865</v>
      </c>
      <c r="C2919" s="892" t="s">
        <v>7499</v>
      </c>
      <c r="D2919" s="893">
        <v>402056</v>
      </c>
      <c r="E2919" s="893">
        <v>402056</v>
      </c>
      <c r="F2919" s="893">
        <v>402056</v>
      </c>
      <c r="G2919" s="893">
        <v>402056</v>
      </c>
      <c r="H2919" s="894">
        <f t="shared" si="45"/>
        <v>100</v>
      </c>
      <c r="I2919" s="892" t="s">
        <v>7557</v>
      </c>
      <c r="J2919" s="894">
        <v>100</v>
      </c>
      <c r="K2919" s="875"/>
    </row>
    <row r="2920" spans="1:11" ht="22.5" customHeight="1">
      <c r="A2920" s="890" t="s">
        <v>10539</v>
      </c>
      <c r="B2920" s="891" t="s">
        <v>7865</v>
      </c>
      <c r="C2920" s="892" t="s">
        <v>7499</v>
      </c>
      <c r="D2920" s="893">
        <v>1147232.2</v>
      </c>
      <c r="E2920" s="893">
        <v>344169.66</v>
      </c>
      <c r="F2920" s="893">
        <v>344169.66</v>
      </c>
      <c r="G2920" s="893">
        <v>344169.66</v>
      </c>
      <c r="H2920" s="894">
        <f t="shared" si="45"/>
        <v>100</v>
      </c>
      <c r="I2920" s="892" t="s">
        <v>8031</v>
      </c>
      <c r="J2920" s="894">
        <v>40</v>
      </c>
      <c r="K2920" s="875"/>
    </row>
    <row r="2921" spans="1:11" ht="22.5" customHeight="1">
      <c r="A2921" s="890" t="s">
        <v>10540</v>
      </c>
      <c r="B2921" s="891" t="s">
        <v>7865</v>
      </c>
      <c r="C2921" s="892" t="s">
        <v>7499</v>
      </c>
      <c r="D2921" s="893">
        <v>834361.3</v>
      </c>
      <c r="E2921" s="893">
        <v>250308.38</v>
      </c>
      <c r="F2921" s="893">
        <v>250308.38</v>
      </c>
      <c r="G2921" s="893">
        <v>250308.38</v>
      </c>
      <c r="H2921" s="894">
        <f t="shared" si="45"/>
        <v>100</v>
      </c>
      <c r="I2921" s="892" t="s">
        <v>8031</v>
      </c>
      <c r="J2921" s="894">
        <v>30</v>
      </c>
      <c r="K2921" s="875"/>
    </row>
    <row r="2922" spans="1:11" ht="22.5" customHeight="1">
      <c r="A2922" s="890" t="s">
        <v>10541</v>
      </c>
      <c r="B2922" s="891" t="s">
        <v>9948</v>
      </c>
      <c r="C2922" s="892" t="s">
        <v>7499</v>
      </c>
      <c r="D2922" s="893">
        <v>829045.98</v>
      </c>
      <c r="E2922" s="893">
        <v>829045.98</v>
      </c>
      <c r="F2922" s="893">
        <v>248713.79</v>
      </c>
      <c r="G2922" s="893">
        <v>248713.79</v>
      </c>
      <c r="H2922" s="894">
        <f t="shared" si="45"/>
        <v>29.999999517517718</v>
      </c>
      <c r="I2922" s="892" t="s">
        <v>7545</v>
      </c>
      <c r="J2922" s="894">
        <v>30</v>
      </c>
      <c r="K2922" s="875"/>
    </row>
    <row r="2923" spans="1:11" ht="22.5" customHeight="1">
      <c r="A2923" s="890" t="s">
        <v>10542</v>
      </c>
      <c r="B2923" s="891" t="s">
        <v>10532</v>
      </c>
      <c r="C2923" s="892" t="s">
        <v>7499</v>
      </c>
      <c r="D2923" s="893">
        <v>42512</v>
      </c>
      <c r="E2923" s="893">
        <v>42512</v>
      </c>
      <c r="F2923" s="893">
        <v>12754</v>
      </c>
      <c r="G2923" s="893">
        <v>12754</v>
      </c>
      <c r="H2923" s="894">
        <f t="shared" si="45"/>
        <v>30.000940910801653</v>
      </c>
      <c r="I2923" s="892" t="s">
        <v>7489</v>
      </c>
      <c r="J2923" s="894">
        <v>4</v>
      </c>
      <c r="K2923" s="875"/>
    </row>
    <row r="2924" spans="1:11" ht="22.5" customHeight="1">
      <c r="A2924" s="890" t="s">
        <v>10543</v>
      </c>
      <c r="B2924" s="891" t="s">
        <v>10532</v>
      </c>
      <c r="C2924" s="892" t="s">
        <v>7499</v>
      </c>
      <c r="D2924" s="893">
        <v>282040</v>
      </c>
      <c r="E2924" s="893">
        <v>282040</v>
      </c>
      <c r="F2924" s="893">
        <v>84612</v>
      </c>
      <c r="G2924" s="893">
        <v>84612</v>
      </c>
      <c r="H2924" s="894">
        <f t="shared" si="45"/>
        <v>30</v>
      </c>
      <c r="I2924" s="892" t="s">
        <v>7496</v>
      </c>
      <c r="J2924" s="894">
        <v>100</v>
      </c>
      <c r="K2924" s="875"/>
    </row>
    <row r="2925" spans="1:11" ht="33.75" customHeight="1">
      <c r="A2925" s="890" t="s">
        <v>10544</v>
      </c>
      <c r="B2925" s="891" t="s">
        <v>7495</v>
      </c>
      <c r="C2925" s="892" t="s">
        <v>7499</v>
      </c>
      <c r="D2925" s="893">
        <v>400000</v>
      </c>
      <c r="E2925" s="893">
        <v>400000</v>
      </c>
      <c r="F2925" s="893">
        <v>0</v>
      </c>
      <c r="G2925" s="893">
        <v>0</v>
      </c>
      <c r="H2925" s="894">
        <f t="shared" si="45"/>
        <v>0</v>
      </c>
      <c r="I2925" s="892" t="s">
        <v>7489</v>
      </c>
      <c r="J2925" s="894">
        <v>0</v>
      </c>
      <c r="K2925" s="875"/>
    </row>
    <row r="2926" spans="1:11" ht="33.75" customHeight="1">
      <c r="A2926" s="890" t="s">
        <v>10545</v>
      </c>
      <c r="B2926" s="891" t="s">
        <v>7495</v>
      </c>
      <c r="C2926" s="892" t="s">
        <v>7499</v>
      </c>
      <c r="D2926" s="893">
        <v>400000</v>
      </c>
      <c r="E2926" s="893">
        <v>400000</v>
      </c>
      <c r="F2926" s="893">
        <v>0</v>
      </c>
      <c r="G2926" s="893">
        <v>0</v>
      </c>
      <c r="H2926" s="894">
        <f t="shared" si="45"/>
        <v>0</v>
      </c>
      <c r="I2926" s="892" t="s">
        <v>7489</v>
      </c>
      <c r="J2926" s="894">
        <v>0</v>
      </c>
      <c r="K2926" s="875"/>
    </row>
    <row r="2927" spans="1:11" ht="33.75" customHeight="1">
      <c r="A2927" s="890" t="s">
        <v>10546</v>
      </c>
      <c r="B2927" s="891" t="s">
        <v>7495</v>
      </c>
      <c r="C2927" s="892" t="s">
        <v>7499</v>
      </c>
      <c r="D2927" s="893">
        <v>400000</v>
      </c>
      <c r="E2927" s="893">
        <v>400000</v>
      </c>
      <c r="F2927" s="893">
        <v>0</v>
      </c>
      <c r="G2927" s="893">
        <v>0</v>
      </c>
      <c r="H2927" s="894">
        <f t="shared" si="45"/>
        <v>0</v>
      </c>
      <c r="I2927" s="892" t="s">
        <v>7489</v>
      </c>
      <c r="J2927" s="894">
        <v>0</v>
      </c>
      <c r="K2927" s="875"/>
    </row>
    <row r="2928" spans="1:11" ht="22.5" customHeight="1">
      <c r="A2928" s="890" t="s">
        <v>10547</v>
      </c>
      <c r="B2928" s="891" t="s">
        <v>8025</v>
      </c>
      <c r="C2928" s="892" t="s">
        <v>7499</v>
      </c>
      <c r="D2928" s="893">
        <v>351515</v>
      </c>
      <c r="E2928" s="893">
        <v>351515</v>
      </c>
      <c r="F2928" s="893">
        <v>351515</v>
      </c>
      <c r="G2928" s="893">
        <v>351515</v>
      </c>
      <c r="H2928" s="894">
        <f t="shared" si="45"/>
        <v>100</v>
      </c>
      <c r="I2928" s="892" t="s">
        <v>7496</v>
      </c>
      <c r="J2928" s="894">
        <v>100</v>
      </c>
      <c r="K2928" s="875"/>
    </row>
    <row r="2929" spans="1:11" ht="11.25" customHeight="1">
      <c r="A2929" s="890" t="s">
        <v>10548</v>
      </c>
      <c r="B2929" s="891" t="s">
        <v>8025</v>
      </c>
      <c r="C2929" s="892" t="s">
        <v>7499</v>
      </c>
      <c r="D2929" s="893">
        <v>451948</v>
      </c>
      <c r="E2929" s="893">
        <v>451948</v>
      </c>
      <c r="F2929" s="893">
        <v>451948</v>
      </c>
      <c r="G2929" s="893">
        <v>451948</v>
      </c>
      <c r="H2929" s="894">
        <f t="shared" si="45"/>
        <v>100</v>
      </c>
      <c r="I2929" s="892" t="s">
        <v>7551</v>
      </c>
      <c r="J2929" s="894">
        <v>100</v>
      </c>
      <c r="K2929" s="875"/>
    </row>
    <row r="2930" spans="1:11" ht="11.25" customHeight="1">
      <c r="A2930" s="890" t="s">
        <v>8121</v>
      </c>
      <c r="B2930" s="891" t="s">
        <v>8025</v>
      </c>
      <c r="C2930" s="892" t="s">
        <v>7499</v>
      </c>
      <c r="D2930" s="893">
        <v>770500</v>
      </c>
      <c r="E2930" s="893">
        <v>770500</v>
      </c>
      <c r="F2930" s="893">
        <v>770500</v>
      </c>
      <c r="G2930" s="893">
        <v>770500</v>
      </c>
      <c r="H2930" s="894">
        <f t="shared" si="45"/>
        <v>100</v>
      </c>
      <c r="I2930" s="892" t="s">
        <v>7489</v>
      </c>
      <c r="J2930" s="894">
        <v>100</v>
      </c>
      <c r="K2930" s="875"/>
    </row>
    <row r="2931" spans="1:11" ht="22.5" customHeight="1">
      <c r="A2931" s="890" t="s">
        <v>10549</v>
      </c>
      <c r="B2931" s="891" t="s">
        <v>7865</v>
      </c>
      <c r="C2931" s="892" t="s">
        <v>7499</v>
      </c>
      <c r="D2931" s="893">
        <v>258856</v>
      </c>
      <c r="E2931" s="893">
        <v>129428</v>
      </c>
      <c r="F2931" s="893">
        <v>129428</v>
      </c>
      <c r="G2931" s="893">
        <v>129428</v>
      </c>
      <c r="H2931" s="894">
        <f t="shared" si="45"/>
        <v>100</v>
      </c>
      <c r="I2931" s="892" t="s">
        <v>8031</v>
      </c>
      <c r="J2931" s="894">
        <v>50</v>
      </c>
      <c r="K2931" s="875"/>
    </row>
    <row r="2932" spans="1:11" ht="22.5" customHeight="1">
      <c r="A2932" s="890" t="s">
        <v>10550</v>
      </c>
      <c r="B2932" s="891" t="s">
        <v>8025</v>
      </c>
      <c r="C2932" s="892" t="s">
        <v>7499</v>
      </c>
      <c r="D2932" s="893">
        <v>325500</v>
      </c>
      <c r="E2932" s="893">
        <v>325500</v>
      </c>
      <c r="F2932" s="893">
        <v>325500</v>
      </c>
      <c r="G2932" s="893">
        <v>325500</v>
      </c>
      <c r="H2932" s="894">
        <f t="shared" si="45"/>
        <v>100</v>
      </c>
      <c r="I2932" s="892" t="s">
        <v>7489</v>
      </c>
      <c r="J2932" s="894">
        <v>100</v>
      </c>
      <c r="K2932" s="875"/>
    </row>
    <row r="2933" spans="1:11" ht="11.25" customHeight="1">
      <c r="A2933" s="890" t="s">
        <v>10551</v>
      </c>
      <c r="B2933" s="891" t="s">
        <v>8025</v>
      </c>
      <c r="C2933" s="892" t="s">
        <v>7499</v>
      </c>
      <c r="D2933" s="893">
        <v>468060</v>
      </c>
      <c r="E2933" s="893">
        <v>468060</v>
      </c>
      <c r="F2933" s="893">
        <v>468060</v>
      </c>
      <c r="G2933" s="893">
        <v>468060</v>
      </c>
      <c r="H2933" s="894">
        <f t="shared" si="45"/>
        <v>100</v>
      </c>
      <c r="I2933" s="892" t="s">
        <v>7551</v>
      </c>
      <c r="J2933" s="894">
        <v>100</v>
      </c>
      <c r="K2933" s="875"/>
    </row>
    <row r="2934" spans="1:11" ht="22.5" customHeight="1">
      <c r="A2934" s="890" t="s">
        <v>10552</v>
      </c>
      <c r="B2934" s="891" t="s">
        <v>7865</v>
      </c>
      <c r="C2934" s="892" t="s">
        <v>7499</v>
      </c>
      <c r="D2934" s="893">
        <v>1950000</v>
      </c>
      <c r="E2934" s="893">
        <v>975000</v>
      </c>
      <c r="F2934" s="893">
        <v>975000</v>
      </c>
      <c r="G2934" s="893">
        <v>975000</v>
      </c>
      <c r="H2934" s="894">
        <f t="shared" si="45"/>
        <v>100</v>
      </c>
      <c r="I2934" s="892" t="s">
        <v>8031</v>
      </c>
      <c r="J2934" s="894">
        <v>50</v>
      </c>
      <c r="K2934" s="875"/>
    </row>
    <row r="2935" spans="1:11" ht="22.5" customHeight="1">
      <c r="A2935" s="890" t="s">
        <v>10553</v>
      </c>
      <c r="B2935" s="891" t="s">
        <v>8025</v>
      </c>
      <c r="C2935" s="892" t="s">
        <v>7499</v>
      </c>
      <c r="D2935" s="893">
        <v>749960</v>
      </c>
      <c r="E2935" s="893">
        <v>749960</v>
      </c>
      <c r="F2935" s="893">
        <v>620855</v>
      </c>
      <c r="G2935" s="893">
        <v>620855</v>
      </c>
      <c r="H2935" s="894">
        <f t="shared" si="45"/>
        <v>82.785081871033114</v>
      </c>
      <c r="I2935" s="892" t="s">
        <v>7557</v>
      </c>
      <c r="J2935" s="894">
        <v>85</v>
      </c>
      <c r="K2935" s="875"/>
    </row>
    <row r="2936" spans="1:11" ht="22.5" customHeight="1">
      <c r="A2936" s="890" t="s">
        <v>10547</v>
      </c>
      <c r="B2936" s="891" t="s">
        <v>8025</v>
      </c>
      <c r="C2936" s="892" t="s">
        <v>7499</v>
      </c>
      <c r="D2936" s="893">
        <v>448300</v>
      </c>
      <c r="E2936" s="893">
        <v>448300</v>
      </c>
      <c r="F2936" s="893">
        <v>448300</v>
      </c>
      <c r="G2936" s="893">
        <v>448300</v>
      </c>
      <c r="H2936" s="894">
        <f t="shared" si="45"/>
        <v>100</v>
      </c>
      <c r="I2936" s="892" t="s">
        <v>7496</v>
      </c>
      <c r="J2936" s="894">
        <v>100</v>
      </c>
      <c r="K2936" s="875"/>
    </row>
    <row r="2937" spans="1:11" ht="22.5" customHeight="1">
      <c r="A2937" s="890" t="s">
        <v>10554</v>
      </c>
      <c r="B2937" s="891" t="s">
        <v>7865</v>
      </c>
      <c r="C2937" s="892" t="s">
        <v>7499</v>
      </c>
      <c r="D2937" s="893">
        <v>416986.5</v>
      </c>
      <c r="E2937" s="893">
        <v>125095.95</v>
      </c>
      <c r="F2937" s="893">
        <v>125095.95</v>
      </c>
      <c r="G2937" s="893">
        <v>125095.95</v>
      </c>
      <c r="H2937" s="894">
        <f t="shared" si="45"/>
        <v>100</v>
      </c>
      <c r="I2937" s="892" t="s">
        <v>8031</v>
      </c>
      <c r="J2937" s="894">
        <v>30</v>
      </c>
      <c r="K2937" s="875"/>
    </row>
    <row r="2938" spans="1:11" ht="22.5" customHeight="1">
      <c r="A2938" s="890" t="s">
        <v>10555</v>
      </c>
      <c r="B2938" s="891" t="s">
        <v>7865</v>
      </c>
      <c r="C2938" s="892" t="s">
        <v>7499</v>
      </c>
      <c r="D2938" s="893">
        <v>732166.61</v>
      </c>
      <c r="E2938" s="893">
        <v>219649.98</v>
      </c>
      <c r="F2938" s="893">
        <v>219649.98</v>
      </c>
      <c r="G2938" s="893">
        <v>219649.98</v>
      </c>
      <c r="H2938" s="894">
        <f t="shared" si="45"/>
        <v>100</v>
      </c>
      <c r="I2938" s="892" t="s">
        <v>8031</v>
      </c>
      <c r="J2938" s="894">
        <v>35</v>
      </c>
      <c r="K2938" s="875"/>
    </row>
    <row r="2939" spans="1:11" ht="22.5" customHeight="1">
      <c r="A2939" s="890" t="s">
        <v>10556</v>
      </c>
      <c r="B2939" s="891" t="s">
        <v>9504</v>
      </c>
      <c r="C2939" s="892" t="s">
        <v>7499</v>
      </c>
      <c r="D2939" s="893">
        <v>1197852.24</v>
      </c>
      <c r="E2939" s="893">
        <v>1197852.24</v>
      </c>
      <c r="F2939" s="893">
        <v>1150000</v>
      </c>
      <c r="G2939" s="893">
        <v>1150000</v>
      </c>
      <c r="H2939" s="894">
        <f t="shared" si="45"/>
        <v>96.005163374741443</v>
      </c>
      <c r="I2939" s="892" t="s">
        <v>7545</v>
      </c>
      <c r="J2939" s="894">
        <v>100</v>
      </c>
      <c r="K2939" s="875"/>
    </row>
    <row r="2940" spans="1:11" ht="22.5" customHeight="1">
      <c r="A2940" s="890" t="s">
        <v>10557</v>
      </c>
      <c r="B2940" s="891" t="s">
        <v>7568</v>
      </c>
      <c r="C2940" s="892" t="s">
        <v>7499</v>
      </c>
      <c r="D2940" s="893">
        <v>1902481.63</v>
      </c>
      <c r="E2940" s="893">
        <v>1902481.63</v>
      </c>
      <c r="F2940" s="893">
        <v>1847275.63</v>
      </c>
      <c r="G2940" s="893">
        <v>1847275.63</v>
      </c>
      <c r="H2940" s="894">
        <f t="shared" si="45"/>
        <v>97.098211140151719</v>
      </c>
      <c r="I2940" s="892" t="s">
        <v>7551</v>
      </c>
      <c r="J2940" s="894">
        <v>100</v>
      </c>
      <c r="K2940" s="875"/>
    </row>
    <row r="2941" spans="1:11" ht="22.5" customHeight="1">
      <c r="A2941" s="890" t="s">
        <v>10558</v>
      </c>
      <c r="B2941" s="891" t="s">
        <v>7568</v>
      </c>
      <c r="C2941" s="892" t="s">
        <v>7499</v>
      </c>
      <c r="D2941" s="893">
        <v>1041776.2</v>
      </c>
      <c r="E2941" s="893">
        <v>1041776.2</v>
      </c>
      <c r="F2941" s="893">
        <v>1041776.2</v>
      </c>
      <c r="G2941" s="893">
        <v>1041776.2</v>
      </c>
      <c r="H2941" s="894">
        <f t="shared" si="45"/>
        <v>100</v>
      </c>
      <c r="I2941" s="892" t="s">
        <v>7551</v>
      </c>
      <c r="J2941" s="894">
        <v>100</v>
      </c>
      <c r="K2941" s="875"/>
    </row>
    <row r="2942" spans="1:11" ht="22.5" customHeight="1">
      <c r="A2942" s="890" t="s">
        <v>10559</v>
      </c>
      <c r="B2942" s="891" t="s">
        <v>9504</v>
      </c>
      <c r="C2942" s="892" t="s">
        <v>7499</v>
      </c>
      <c r="D2942" s="893">
        <v>2587903.5699999998</v>
      </c>
      <c r="E2942" s="893">
        <v>2587903.5699999998</v>
      </c>
      <c r="F2942" s="893">
        <v>1100000</v>
      </c>
      <c r="G2942" s="893">
        <v>1100000</v>
      </c>
      <c r="H2942" s="894">
        <f t="shared" si="45"/>
        <v>42.505447759013684</v>
      </c>
      <c r="I2942" s="892" t="s">
        <v>7545</v>
      </c>
      <c r="J2942" s="894">
        <v>100</v>
      </c>
      <c r="K2942" s="875"/>
    </row>
    <row r="2943" spans="1:11" ht="22.5" customHeight="1">
      <c r="A2943" s="890" t="s">
        <v>10560</v>
      </c>
      <c r="B2943" s="891" t="s">
        <v>7865</v>
      </c>
      <c r="C2943" s="892" t="s">
        <v>7499</v>
      </c>
      <c r="D2943" s="893">
        <v>999754.91</v>
      </c>
      <c r="E2943" s="893">
        <v>348405.97</v>
      </c>
      <c r="F2943" s="893">
        <v>348405.97</v>
      </c>
      <c r="G2943" s="893">
        <v>348405.97</v>
      </c>
      <c r="H2943" s="894">
        <f t="shared" si="45"/>
        <v>100</v>
      </c>
      <c r="I2943" s="892" t="s">
        <v>8031</v>
      </c>
      <c r="J2943" s="894">
        <v>40</v>
      </c>
      <c r="K2943" s="875"/>
    </row>
    <row r="2944" spans="1:11" ht="22.5" customHeight="1">
      <c r="A2944" s="890" t="s">
        <v>10561</v>
      </c>
      <c r="B2944" s="891" t="s">
        <v>9504</v>
      </c>
      <c r="C2944" s="892" t="s">
        <v>7499</v>
      </c>
      <c r="D2944" s="893">
        <v>912000</v>
      </c>
      <c r="E2944" s="893">
        <v>912000</v>
      </c>
      <c r="F2944" s="893">
        <v>609609.24</v>
      </c>
      <c r="G2944" s="893">
        <v>609609.24</v>
      </c>
      <c r="H2944" s="894">
        <f t="shared" si="45"/>
        <v>66.843118421052623</v>
      </c>
      <c r="I2944" s="892" t="s">
        <v>7549</v>
      </c>
      <c r="J2944" s="894">
        <v>100</v>
      </c>
      <c r="K2944" s="875"/>
    </row>
    <row r="2945" spans="1:11" ht="22.5" customHeight="1">
      <c r="A2945" s="890" t="s">
        <v>10562</v>
      </c>
      <c r="B2945" s="891" t="s">
        <v>7865</v>
      </c>
      <c r="C2945" s="892" t="s">
        <v>7499</v>
      </c>
      <c r="D2945" s="893">
        <v>737000</v>
      </c>
      <c r="E2945" s="893">
        <v>737000</v>
      </c>
      <c r="F2945" s="893">
        <v>737000</v>
      </c>
      <c r="G2945" s="893">
        <v>737000</v>
      </c>
      <c r="H2945" s="894">
        <f t="shared" si="45"/>
        <v>100</v>
      </c>
      <c r="I2945" s="892" t="s">
        <v>7557</v>
      </c>
      <c r="J2945" s="894">
        <v>100</v>
      </c>
      <c r="K2945" s="875"/>
    </row>
    <row r="2946" spans="1:11" ht="22.5" customHeight="1">
      <c r="A2946" s="890" t="s">
        <v>10563</v>
      </c>
      <c r="B2946" s="891" t="s">
        <v>9504</v>
      </c>
      <c r="C2946" s="892" t="s">
        <v>7499</v>
      </c>
      <c r="D2946" s="893">
        <v>1518000</v>
      </c>
      <c r="E2946" s="893">
        <v>1518000</v>
      </c>
      <c r="F2946" s="893">
        <v>1518000</v>
      </c>
      <c r="G2946" s="893">
        <v>1518000</v>
      </c>
      <c r="H2946" s="894">
        <f t="shared" si="45"/>
        <v>100</v>
      </c>
      <c r="I2946" s="892" t="s">
        <v>7557</v>
      </c>
      <c r="J2946" s="894">
        <v>100</v>
      </c>
      <c r="K2946" s="875"/>
    </row>
    <row r="2947" spans="1:11" ht="33.75" customHeight="1">
      <c r="A2947" s="890" t="s">
        <v>10564</v>
      </c>
      <c r="B2947" s="891" t="s">
        <v>9504</v>
      </c>
      <c r="C2947" s="892" t="s">
        <v>7499</v>
      </c>
      <c r="D2947" s="893">
        <v>2712480</v>
      </c>
      <c r="E2947" s="893">
        <v>2712480</v>
      </c>
      <c r="F2947" s="893">
        <v>1842244</v>
      </c>
      <c r="G2947" s="893">
        <v>1842244</v>
      </c>
      <c r="H2947" s="894">
        <f t="shared" si="45"/>
        <v>67.917330266029609</v>
      </c>
      <c r="I2947" s="892" t="s">
        <v>7551</v>
      </c>
      <c r="J2947" s="894">
        <v>90</v>
      </c>
      <c r="K2947" s="875"/>
    </row>
    <row r="2948" spans="1:11" ht="22.5" customHeight="1">
      <c r="A2948" s="890" t="s">
        <v>10565</v>
      </c>
      <c r="B2948" s="891" t="s">
        <v>9504</v>
      </c>
      <c r="C2948" s="892" t="s">
        <v>7499</v>
      </c>
      <c r="D2948" s="893">
        <v>1440000</v>
      </c>
      <c r="E2948" s="893">
        <v>1440000</v>
      </c>
      <c r="F2948" s="893">
        <v>1300187.9099999999</v>
      </c>
      <c r="G2948" s="893">
        <v>1300187.9099999999</v>
      </c>
      <c r="H2948" s="894">
        <f t="shared" ref="H2948:H3011" si="46">IF(ISERROR(F2948/E2948),0,((F2948/E2948)*100))</f>
        <v>90.290827083333326</v>
      </c>
      <c r="I2948" s="892" t="s">
        <v>7557</v>
      </c>
      <c r="J2948" s="894">
        <v>100</v>
      </c>
      <c r="K2948" s="875"/>
    </row>
    <row r="2949" spans="1:11" ht="22.5" customHeight="1">
      <c r="A2949" s="890" t="s">
        <v>10566</v>
      </c>
      <c r="B2949" s="891" t="s">
        <v>9504</v>
      </c>
      <c r="C2949" s="892" t="s">
        <v>7499</v>
      </c>
      <c r="D2949" s="893">
        <v>1405000</v>
      </c>
      <c r="E2949" s="893">
        <v>1405000</v>
      </c>
      <c r="F2949" s="893">
        <v>771500</v>
      </c>
      <c r="G2949" s="893">
        <v>771500</v>
      </c>
      <c r="H2949" s="894">
        <f t="shared" si="46"/>
        <v>54.911032028469755</v>
      </c>
      <c r="I2949" s="892" t="s">
        <v>7545</v>
      </c>
      <c r="J2949" s="894">
        <v>100</v>
      </c>
      <c r="K2949" s="875"/>
    </row>
    <row r="2950" spans="1:11" ht="33.75" customHeight="1">
      <c r="A2950" s="890" t="s">
        <v>10567</v>
      </c>
      <c r="B2950" s="891" t="s">
        <v>9504</v>
      </c>
      <c r="C2950" s="892" t="s">
        <v>7499</v>
      </c>
      <c r="D2950" s="893">
        <v>3751637.08</v>
      </c>
      <c r="E2950" s="893">
        <v>3751637.08</v>
      </c>
      <c r="F2950" s="893">
        <v>2160994.73</v>
      </c>
      <c r="G2950" s="893">
        <v>2160994.73</v>
      </c>
      <c r="H2950" s="894">
        <f t="shared" si="46"/>
        <v>57.601379982095715</v>
      </c>
      <c r="I2950" s="892" t="s">
        <v>7545</v>
      </c>
      <c r="J2950" s="894">
        <v>100</v>
      </c>
      <c r="K2950" s="875"/>
    </row>
    <row r="2951" spans="1:11" ht="22.5" customHeight="1">
      <c r="A2951" s="890" t="s">
        <v>10568</v>
      </c>
      <c r="B2951" s="891" t="s">
        <v>9504</v>
      </c>
      <c r="C2951" s="892" t="s">
        <v>7499</v>
      </c>
      <c r="D2951" s="893">
        <v>500000</v>
      </c>
      <c r="E2951" s="893">
        <v>500000</v>
      </c>
      <c r="F2951" s="893">
        <v>500000</v>
      </c>
      <c r="G2951" s="893">
        <v>500000</v>
      </c>
      <c r="H2951" s="894">
        <f t="shared" si="46"/>
        <v>100</v>
      </c>
      <c r="I2951" s="892" t="s">
        <v>7557</v>
      </c>
      <c r="J2951" s="894">
        <v>100</v>
      </c>
      <c r="K2951" s="875"/>
    </row>
    <row r="2952" spans="1:11" ht="22.5" customHeight="1">
      <c r="A2952" s="890" t="s">
        <v>10569</v>
      </c>
      <c r="B2952" s="891" t="s">
        <v>9328</v>
      </c>
      <c r="C2952" s="892" t="s">
        <v>7499</v>
      </c>
      <c r="D2952" s="893">
        <v>506735</v>
      </c>
      <c r="E2952" s="893">
        <v>506735</v>
      </c>
      <c r="F2952" s="893">
        <v>307480.43</v>
      </c>
      <c r="G2952" s="893">
        <v>307480.43</v>
      </c>
      <c r="H2952" s="894">
        <f t="shared" si="46"/>
        <v>60.678743327380189</v>
      </c>
      <c r="I2952" s="892" t="s">
        <v>8208</v>
      </c>
      <c r="J2952" s="894">
        <v>60</v>
      </c>
      <c r="K2952" s="875"/>
    </row>
    <row r="2953" spans="1:11" ht="22.5" customHeight="1">
      <c r="A2953" s="890" t="s">
        <v>10570</v>
      </c>
      <c r="B2953" s="891" t="s">
        <v>9504</v>
      </c>
      <c r="C2953" s="892" t="s">
        <v>7499</v>
      </c>
      <c r="D2953" s="893">
        <v>790500</v>
      </c>
      <c r="E2953" s="893">
        <v>790500</v>
      </c>
      <c r="F2953" s="893">
        <v>354268.38</v>
      </c>
      <c r="G2953" s="893">
        <v>354268.38</v>
      </c>
      <c r="H2953" s="894">
        <f t="shared" si="46"/>
        <v>44.815734345351046</v>
      </c>
      <c r="I2953" s="892" t="s">
        <v>7557</v>
      </c>
      <c r="J2953" s="894">
        <v>64.709999999999994</v>
      </c>
      <c r="K2953" s="875"/>
    </row>
    <row r="2954" spans="1:11" ht="22.5" customHeight="1">
      <c r="A2954" s="890" t="s">
        <v>10571</v>
      </c>
      <c r="B2954" s="891" t="s">
        <v>9504</v>
      </c>
      <c r="C2954" s="892" t="s">
        <v>7499</v>
      </c>
      <c r="D2954" s="893">
        <v>604500</v>
      </c>
      <c r="E2954" s="893">
        <v>604500</v>
      </c>
      <c r="F2954" s="893">
        <v>298469.05</v>
      </c>
      <c r="G2954" s="893">
        <v>298469.05</v>
      </c>
      <c r="H2954" s="894">
        <f t="shared" si="46"/>
        <v>49.374532671629446</v>
      </c>
      <c r="I2954" s="892" t="s">
        <v>7549</v>
      </c>
      <c r="J2954" s="894">
        <v>76.92</v>
      </c>
      <c r="K2954" s="875"/>
    </row>
    <row r="2955" spans="1:11" ht="22.5" customHeight="1">
      <c r="A2955" s="890" t="s">
        <v>10572</v>
      </c>
      <c r="B2955" s="891" t="s">
        <v>9504</v>
      </c>
      <c r="C2955" s="892" t="s">
        <v>7499</v>
      </c>
      <c r="D2955" s="893">
        <v>1104000</v>
      </c>
      <c r="E2955" s="893">
        <v>1104000</v>
      </c>
      <c r="F2955" s="893">
        <v>715220.69</v>
      </c>
      <c r="G2955" s="893">
        <v>715220.69</v>
      </c>
      <c r="H2955" s="894">
        <f t="shared" si="46"/>
        <v>64.784482789855076</v>
      </c>
      <c r="I2955" s="892" t="s">
        <v>7549</v>
      </c>
      <c r="J2955" s="894">
        <v>100</v>
      </c>
      <c r="K2955" s="875"/>
    </row>
    <row r="2956" spans="1:11" ht="33.75" customHeight="1">
      <c r="A2956" s="890" t="s">
        <v>10573</v>
      </c>
      <c r="B2956" s="891" t="s">
        <v>9504</v>
      </c>
      <c r="C2956" s="892" t="s">
        <v>7499</v>
      </c>
      <c r="D2956" s="893">
        <v>2175091.08</v>
      </c>
      <c r="E2956" s="893">
        <v>2175091.08</v>
      </c>
      <c r="F2956" s="893">
        <v>1640923.46</v>
      </c>
      <c r="G2956" s="893">
        <v>1640923.46</v>
      </c>
      <c r="H2956" s="894">
        <f t="shared" si="46"/>
        <v>75.441597599673855</v>
      </c>
      <c r="I2956" s="892" t="s">
        <v>7545</v>
      </c>
      <c r="J2956" s="894">
        <v>76.08</v>
      </c>
      <c r="K2956" s="875"/>
    </row>
    <row r="2957" spans="1:11" ht="22.5" customHeight="1">
      <c r="A2957" s="890" t="s">
        <v>10574</v>
      </c>
      <c r="B2957" s="891" t="s">
        <v>9504</v>
      </c>
      <c r="C2957" s="892" t="s">
        <v>7499</v>
      </c>
      <c r="D2957" s="893">
        <v>920000</v>
      </c>
      <c r="E2957" s="893">
        <v>920000</v>
      </c>
      <c r="F2957" s="893">
        <v>736000</v>
      </c>
      <c r="G2957" s="893">
        <v>736000</v>
      </c>
      <c r="H2957" s="894">
        <f t="shared" si="46"/>
        <v>80</v>
      </c>
      <c r="I2957" s="892" t="s">
        <v>7549</v>
      </c>
      <c r="J2957" s="894">
        <v>100</v>
      </c>
      <c r="K2957" s="875"/>
    </row>
    <row r="2958" spans="1:11" ht="22.5" customHeight="1">
      <c r="A2958" s="890" t="s">
        <v>10575</v>
      </c>
      <c r="B2958" s="891" t="s">
        <v>9504</v>
      </c>
      <c r="C2958" s="892" t="s">
        <v>7499</v>
      </c>
      <c r="D2958" s="893">
        <v>2800000</v>
      </c>
      <c r="E2958" s="893">
        <v>2800000</v>
      </c>
      <c r="F2958" s="893">
        <v>1683360.65</v>
      </c>
      <c r="G2958" s="893">
        <v>1683360.65</v>
      </c>
      <c r="H2958" s="894">
        <f t="shared" si="46"/>
        <v>60.120023214285709</v>
      </c>
      <c r="I2958" s="892" t="s">
        <v>7545</v>
      </c>
      <c r="J2958" s="894">
        <v>100</v>
      </c>
      <c r="K2958" s="875"/>
    </row>
    <row r="2959" spans="1:11" ht="22.5" customHeight="1">
      <c r="A2959" s="890" t="s">
        <v>10576</v>
      </c>
      <c r="B2959" s="891" t="s">
        <v>9504</v>
      </c>
      <c r="C2959" s="892" t="s">
        <v>7499</v>
      </c>
      <c r="D2959" s="893">
        <v>2067439.6</v>
      </c>
      <c r="E2959" s="893">
        <v>2067439.6</v>
      </c>
      <c r="F2959" s="893">
        <v>620231.88</v>
      </c>
      <c r="G2959" s="893">
        <v>620231.88</v>
      </c>
      <c r="H2959" s="894">
        <f t="shared" si="46"/>
        <v>30</v>
      </c>
      <c r="I2959" s="892" t="s">
        <v>7549</v>
      </c>
      <c r="J2959" s="894">
        <v>30</v>
      </c>
      <c r="K2959" s="875"/>
    </row>
    <row r="2960" spans="1:11" ht="22.5" customHeight="1">
      <c r="A2960" s="890" t="s">
        <v>10570</v>
      </c>
      <c r="B2960" s="891" t="s">
        <v>9504</v>
      </c>
      <c r="C2960" s="892" t="s">
        <v>7499</v>
      </c>
      <c r="D2960" s="893">
        <v>799000</v>
      </c>
      <c r="E2960" s="893">
        <v>799000</v>
      </c>
      <c r="F2960" s="893">
        <v>239700</v>
      </c>
      <c r="G2960" s="893">
        <v>239700</v>
      </c>
      <c r="H2960" s="894">
        <f t="shared" si="46"/>
        <v>30</v>
      </c>
      <c r="I2960" s="892" t="s">
        <v>7549</v>
      </c>
      <c r="J2960" s="894">
        <v>30</v>
      </c>
      <c r="K2960" s="875"/>
    </row>
    <row r="2961" spans="1:11" ht="22.5" customHeight="1">
      <c r="A2961" s="890" t="s">
        <v>10577</v>
      </c>
      <c r="B2961" s="891" t="s">
        <v>7865</v>
      </c>
      <c r="C2961" s="892" t="s">
        <v>7499</v>
      </c>
      <c r="D2961" s="893">
        <v>491951.1</v>
      </c>
      <c r="E2961" s="893">
        <v>491951.1</v>
      </c>
      <c r="F2961" s="893">
        <v>491951.1</v>
      </c>
      <c r="G2961" s="893">
        <v>491951.1</v>
      </c>
      <c r="H2961" s="894">
        <f t="shared" si="46"/>
        <v>100</v>
      </c>
      <c r="I2961" s="892" t="s">
        <v>8402</v>
      </c>
      <c r="J2961" s="894">
        <v>100</v>
      </c>
      <c r="K2961" s="875"/>
    </row>
    <row r="2962" spans="1:11" ht="22.5" customHeight="1">
      <c r="A2962" s="890" t="s">
        <v>10578</v>
      </c>
      <c r="B2962" s="891" t="s">
        <v>9504</v>
      </c>
      <c r="C2962" s="892" t="s">
        <v>7499</v>
      </c>
      <c r="D2962" s="893">
        <v>1392000</v>
      </c>
      <c r="E2962" s="893">
        <v>1392000</v>
      </c>
      <c r="F2962" s="893">
        <v>417600</v>
      </c>
      <c r="G2962" s="893">
        <v>417600</v>
      </c>
      <c r="H2962" s="894">
        <f t="shared" si="46"/>
        <v>30</v>
      </c>
      <c r="I2962" s="892" t="s">
        <v>7549</v>
      </c>
      <c r="J2962" s="894">
        <v>30</v>
      </c>
      <c r="K2962" s="875"/>
    </row>
    <row r="2963" spans="1:11" ht="22.5" customHeight="1">
      <c r="A2963" s="890" t="s">
        <v>10579</v>
      </c>
      <c r="B2963" s="891" t="s">
        <v>9504</v>
      </c>
      <c r="C2963" s="892" t="s">
        <v>7499</v>
      </c>
      <c r="D2963" s="893">
        <v>2304000</v>
      </c>
      <c r="E2963" s="893">
        <v>2304000</v>
      </c>
      <c r="F2963" s="893">
        <v>691200</v>
      </c>
      <c r="G2963" s="893">
        <v>691200</v>
      </c>
      <c r="H2963" s="894">
        <f t="shared" si="46"/>
        <v>30</v>
      </c>
      <c r="I2963" s="892" t="s">
        <v>7549</v>
      </c>
      <c r="J2963" s="894">
        <v>30</v>
      </c>
      <c r="K2963" s="875"/>
    </row>
    <row r="2964" spans="1:11" ht="45" customHeight="1">
      <c r="A2964" s="890" t="s">
        <v>10580</v>
      </c>
      <c r="B2964" s="891" t="s">
        <v>9504</v>
      </c>
      <c r="C2964" s="892" t="s">
        <v>7499</v>
      </c>
      <c r="D2964" s="893">
        <v>2174800.87</v>
      </c>
      <c r="E2964" s="893">
        <v>2174800.87</v>
      </c>
      <c r="F2964" s="893">
        <v>652440.26</v>
      </c>
      <c r="G2964" s="893">
        <v>652440.26</v>
      </c>
      <c r="H2964" s="894">
        <f t="shared" si="46"/>
        <v>29.999999954018779</v>
      </c>
      <c r="I2964" s="892" t="s">
        <v>7557</v>
      </c>
      <c r="J2964" s="894">
        <v>30</v>
      </c>
      <c r="K2964" s="875"/>
    </row>
    <row r="2965" spans="1:11" ht="22.5" customHeight="1">
      <c r="A2965" s="890" t="s">
        <v>10581</v>
      </c>
      <c r="B2965" s="891" t="s">
        <v>9504</v>
      </c>
      <c r="C2965" s="892" t="s">
        <v>7499</v>
      </c>
      <c r="D2965" s="893">
        <v>1776000</v>
      </c>
      <c r="E2965" s="893">
        <v>1776000</v>
      </c>
      <c r="F2965" s="893">
        <v>532800</v>
      </c>
      <c r="G2965" s="893">
        <v>532800</v>
      </c>
      <c r="H2965" s="894">
        <f t="shared" si="46"/>
        <v>30</v>
      </c>
      <c r="I2965" s="892" t="s">
        <v>7557</v>
      </c>
      <c r="J2965" s="894">
        <v>30</v>
      </c>
      <c r="K2965" s="875"/>
    </row>
    <row r="2966" spans="1:11" ht="22.5" customHeight="1">
      <c r="A2966" s="890" t="s">
        <v>10582</v>
      </c>
      <c r="B2966" s="891" t="s">
        <v>9504</v>
      </c>
      <c r="C2966" s="892" t="s">
        <v>7499</v>
      </c>
      <c r="D2966" s="893">
        <v>768000</v>
      </c>
      <c r="E2966" s="893">
        <v>768000</v>
      </c>
      <c r="F2966" s="893">
        <v>230400</v>
      </c>
      <c r="G2966" s="893">
        <v>230400</v>
      </c>
      <c r="H2966" s="894">
        <f t="shared" si="46"/>
        <v>30</v>
      </c>
      <c r="I2966" s="892" t="s">
        <v>7549</v>
      </c>
      <c r="J2966" s="894">
        <v>30</v>
      </c>
      <c r="K2966" s="875"/>
    </row>
    <row r="2967" spans="1:11" ht="33.75" customHeight="1">
      <c r="A2967" s="890" t="s">
        <v>10583</v>
      </c>
      <c r="B2967" s="891" t="s">
        <v>7703</v>
      </c>
      <c r="C2967" s="892" t="s">
        <v>7499</v>
      </c>
      <c r="D2967" s="893">
        <v>232477.54</v>
      </c>
      <c r="E2967" s="893">
        <v>284062.59000000003</v>
      </c>
      <c r="F2967" s="893">
        <v>284062.59000000003</v>
      </c>
      <c r="G2967" s="893">
        <v>284062.59000000003</v>
      </c>
      <c r="H2967" s="894">
        <f t="shared" si="46"/>
        <v>100</v>
      </c>
      <c r="I2967" s="892" t="s">
        <v>7496</v>
      </c>
      <c r="J2967" s="894">
        <v>100</v>
      </c>
      <c r="K2967" s="875"/>
    </row>
    <row r="2968" spans="1:11" ht="22.5" customHeight="1">
      <c r="A2968" s="890" t="s">
        <v>10584</v>
      </c>
      <c r="B2968" s="891" t="s">
        <v>8059</v>
      </c>
      <c r="C2968" s="892" t="s">
        <v>7499</v>
      </c>
      <c r="D2968" s="893">
        <v>630000</v>
      </c>
      <c r="E2968" s="893">
        <v>630000</v>
      </c>
      <c r="F2968" s="893">
        <v>150649.35</v>
      </c>
      <c r="G2968" s="893">
        <v>150649.35</v>
      </c>
      <c r="H2968" s="894">
        <f t="shared" si="46"/>
        <v>23.912595238095239</v>
      </c>
      <c r="I2968" s="892" t="s">
        <v>7489</v>
      </c>
      <c r="J2968" s="894">
        <v>23.91</v>
      </c>
      <c r="K2968" s="875"/>
    </row>
    <row r="2969" spans="1:11" ht="45" customHeight="1">
      <c r="A2969" s="890" t="s">
        <v>10585</v>
      </c>
      <c r="B2969" s="891" t="s">
        <v>7703</v>
      </c>
      <c r="C2969" s="892" t="s">
        <v>7499</v>
      </c>
      <c r="D2969" s="893">
        <v>6075000</v>
      </c>
      <c r="E2969" s="893">
        <v>284062.59000000003</v>
      </c>
      <c r="F2969" s="893">
        <v>284062.59000000003</v>
      </c>
      <c r="G2969" s="893">
        <v>284062.59000000003</v>
      </c>
      <c r="H2969" s="894">
        <f t="shared" si="46"/>
        <v>100</v>
      </c>
      <c r="I2969" s="892" t="s">
        <v>8031</v>
      </c>
      <c r="J2969" s="894">
        <v>100</v>
      </c>
      <c r="K2969" s="875"/>
    </row>
    <row r="2970" spans="1:11" ht="22.5" customHeight="1">
      <c r="A2970" s="890" t="s">
        <v>10586</v>
      </c>
      <c r="B2970" s="891" t="s">
        <v>7703</v>
      </c>
      <c r="C2970" s="892" t="s">
        <v>7499</v>
      </c>
      <c r="D2970" s="893">
        <v>1988678.45</v>
      </c>
      <c r="E2970" s="893">
        <v>1988678.45</v>
      </c>
      <c r="F2970" s="893">
        <v>1988678.45</v>
      </c>
      <c r="G2970" s="893">
        <v>1988678.45</v>
      </c>
      <c r="H2970" s="894">
        <f t="shared" si="46"/>
        <v>100</v>
      </c>
      <c r="I2970" s="892" t="s">
        <v>8031</v>
      </c>
      <c r="J2970" s="894">
        <v>100</v>
      </c>
      <c r="K2970" s="875"/>
    </row>
    <row r="2971" spans="1:11" ht="45" customHeight="1">
      <c r="A2971" s="890" t="s">
        <v>10587</v>
      </c>
      <c r="B2971" s="891" t="s">
        <v>7703</v>
      </c>
      <c r="C2971" s="892" t="s">
        <v>7499</v>
      </c>
      <c r="D2971" s="893">
        <v>380844.83</v>
      </c>
      <c r="E2971" s="893">
        <v>380844.83</v>
      </c>
      <c r="F2971" s="893">
        <v>114253.45</v>
      </c>
      <c r="G2971" s="893">
        <v>114253.45</v>
      </c>
      <c r="H2971" s="894">
        <f t="shared" si="46"/>
        <v>30.00000026257413</v>
      </c>
      <c r="I2971" s="892" t="s">
        <v>7489</v>
      </c>
      <c r="J2971" s="894">
        <v>30</v>
      </c>
      <c r="K2971" s="875"/>
    </row>
    <row r="2972" spans="1:11" ht="33.75" customHeight="1">
      <c r="A2972" s="890" t="s">
        <v>10588</v>
      </c>
      <c r="B2972" s="891" t="s">
        <v>7703</v>
      </c>
      <c r="C2972" s="892" t="s">
        <v>7499</v>
      </c>
      <c r="D2972" s="893">
        <v>983460.42</v>
      </c>
      <c r="E2972" s="893">
        <v>983460.42</v>
      </c>
      <c r="F2972" s="893">
        <v>295038.12</v>
      </c>
      <c r="G2972" s="893">
        <v>295038.12</v>
      </c>
      <c r="H2972" s="894">
        <f t="shared" si="46"/>
        <v>29.999999389909355</v>
      </c>
      <c r="I2972" s="892" t="s">
        <v>7557</v>
      </c>
      <c r="J2972" s="894">
        <v>30</v>
      </c>
      <c r="K2972" s="875"/>
    </row>
    <row r="2973" spans="1:11" ht="22.5" customHeight="1">
      <c r="A2973" s="890" t="s">
        <v>10589</v>
      </c>
      <c r="B2973" s="891" t="s">
        <v>8059</v>
      </c>
      <c r="C2973" s="892" t="s">
        <v>7499</v>
      </c>
      <c r="D2973" s="893">
        <v>649995.75</v>
      </c>
      <c r="E2973" s="893">
        <v>649995.75</v>
      </c>
      <c r="F2973" s="893">
        <v>0</v>
      </c>
      <c r="G2973" s="893">
        <v>0</v>
      </c>
      <c r="H2973" s="894">
        <f t="shared" si="46"/>
        <v>0</v>
      </c>
      <c r="I2973" s="892" t="s">
        <v>7543</v>
      </c>
      <c r="J2973" s="894">
        <v>30</v>
      </c>
      <c r="K2973" s="875"/>
    </row>
    <row r="2974" spans="1:11" ht="33.75" customHeight="1">
      <c r="A2974" s="890" t="s">
        <v>10590</v>
      </c>
      <c r="B2974" s="891" t="s">
        <v>7703</v>
      </c>
      <c r="C2974" s="892" t="s">
        <v>7499</v>
      </c>
      <c r="D2974" s="893">
        <v>327631.46000000002</v>
      </c>
      <c r="E2974" s="893">
        <v>327631.46000000002</v>
      </c>
      <c r="F2974" s="893">
        <v>282314.18</v>
      </c>
      <c r="G2974" s="893">
        <v>282314.18</v>
      </c>
      <c r="H2974" s="894">
        <f t="shared" si="46"/>
        <v>86.168214737375948</v>
      </c>
      <c r="I2974" s="892" t="s">
        <v>7557</v>
      </c>
      <c r="J2974" s="894">
        <v>86.17</v>
      </c>
      <c r="K2974" s="875"/>
    </row>
    <row r="2975" spans="1:11" ht="22.5" customHeight="1">
      <c r="A2975" s="890" t="s">
        <v>10591</v>
      </c>
      <c r="B2975" s="891" t="s">
        <v>8059</v>
      </c>
      <c r="C2975" s="892" t="s">
        <v>7499</v>
      </c>
      <c r="D2975" s="893">
        <v>356000</v>
      </c>
      <c r="E2975" s="893">
        <v>356000</v>
      </c>
      <c r="F2975" s="893">
        <v>0</v>
      </c>
      <c r="G2975" s="893">
        <v>0</v>
      </c>
      <c r="H2975" s="894">
        <f t="shared" si="46"/>
        <v>0</v>
      </c>
      <c r="I2975" s="892" t="s">
        <v>7543</v>
      </c>
      <c r="J2975" s="894">
        <v>35</v>
      </c>
      <c r="K2975" s="875"/>
    </row>
    <row r="2976" spans="1:11" ht="22.5" customHeight="1">
      <c r="A2976" s="890" t="s">
        <v>10592</v>
      </c>
      <c r="B2976" s="891" t="s">
        <v>8059</v>
      </c>
      <c r="C2976" s="892" t="s">
        <v>7499</v>
      </c>
      <c r="D2976" s="893">
        <v>480000</v>
      </c>
      <c r="E2976" s="893">
        <v>480000</v>
      </c>
      <c r="F2976" s="893">
        <v>155108.57</v>
      </c>
      <c r="G2976" s="893">
        <v>155108.57</v>
      </c>
      <c r="H2976" s="894">
        <f t="shared" si="46"/>
        <v>32.314285416666664</v>
      </c>
      <c r="I2976" s="892" t="s">
        <v>8031</v>
      </c>
      <c r="J2976" s="894">
        <v>32.31</v>
      </c>
      <c r="K2976" s="875"/>
    </row>
    <row r="2977" spans="1:11" ht="45" customHeight="1">
      <c r="A2977" s="890" t="s">
        <v>10593</v>
      </c>
      <c r="B2977" s="891" t="s">
        <v>7703</v>
      </c>
      <c r="C2977" s="892" t="s">
        <v>7499</v>
      </c>
      <c r="D2977" s="893">
        <v>923527.92</v>
      </c>
      <c r="E2977" s="893">
        <v>923527.92</v>
      </c>
      <c r="F2977" s="893">
        <v>277058.38</v>
      </c>
      <c r="G2977" s="893">
        <v>277058.38</v>
      </c>
      <c r="H2977" s="894">
        <f t="shared" si="46"/>
        <v>30.000000433121716</v>
      </c>
      <c r="I2977" s="892" t="s">
        <v>7489</v>
      </c>
      <c r="J2977" s="894">
        <v>30</v>
      </c>
      <c r="K2977" s="875"/>
    </row>
    <row r="2978" spans="1:11" ht="22.5" customHeight="1">
      <c r="A2978" s="890" t="s">
        <v>10594</v>
      </c>
      <c r="B2978" s="891" t="s">
        <v>8059</v>
      </c>
      <c r="C2978" s="892" t="s">
        <v>7499</v>
      </c>
      <c r="D2978" s="893">
        <v>1116313.33</v>
      </c>
      <c r="E2978" s="893">
        <v>1116313.33</v>
      </c>
      <c r="F2978" s="893">
        <v>600000</v>
      </c>
      <c r="G2978" s="893">
        <v>600000</v>
      </c>
      <c r="H2978" s="894">
        <f t="shared" si="46"/>
        <v>53.748350384743681</v>
      </c>
      <c r="I2978" s="892" t="s">
        <v>7520</v>
      </c>
      <c r="J2978" s="894">
        <v>53.75</v>
      </c>
      <c r="K2978" s="875"/>
    </row>
    <row r="2979" spans="1:11" ht="33.75" customHeight="1">
      <c r="A2979" s="890" t="s">
        <v>10595</v>
      </c>
      <c r="B2979" s="891" t="s">
        <v>7703</v>
      </c>
      <c r="C2979" s="892" t="s">
        <v>7499</v>
      </c>
      <c r="D2979" s="893">
        <v>250000</v>
      </c>
      <c r="E2979" s="893">
        <v>250000</v>
      </c>
      <c r="F2979" s="893">
        <v>74853</v>
      </c>
      <c r="G2979" s="893">
        <v>74853</v>
      </c>
      <c r="H2979" s="894">
        <f t="shared" si="46"/>
        <v>29.941200000000002</v>
      </c>
      <c r="I2979" s="892" t="s">
        <v>7489</v>
      </c>
      <c r="J2979" s="894">
        <v>29.94</v>
      </c>
      <c r="K2979" s="875"/>
    </row>
    <row r="2980" spans="1:11" ht="33.75" customHeight="1">
      <c r="A2980" s="890" t="s">
        <v>10596</v>
      </c>
      <c r="B2980" s="891" t="s">
        <v>7703</v>
      </c>
      <c r="C2980" s="892" t="s">
        <v>7499</v>
      </c>
      <c r="D2980" s="893">
        <v>989526.84</v>
      </c>
      <c r="E2980" s="893">
        <v>989526.84</v>
      </c>
      <c r="F2980" s="893">
        <v>296858.05</v>
      </c>
      <c r="G2980" s="893">
        <v>296858.05</v>
      </c>
      <c r="H2980" s="894">
        <f t="shared" si="46"/>
        <v>29.999999797883198</v>
      </c>
      <c r="I2980" s="892" t="s">
        <v>7496</v>
      </c>
      <c r="J2980" s="894">
        <v>30</v>
      </c>
      <c r="K2980" s="875"/>
    </row>
    <row r="2981" spans="1:11" ht="22.5" customHeight="1">
      <c r="A2981" s="890" t="s">
        <v>10597</v>
      </c>
      <c r="B2981" s="891" t="s">
        <v>8059</v>
      </c>
      <c r="C2981" s="892" t="s">
        <v>7499</v>
      </c>
      <c r="D2981" s="893">
        <v>1000000</v>
      </c>
      <c r="E2981" s="893">
        <v>1000000</v>
      </c>
      <c r="F2981" s="893">
        <v>300000</v>
      </c>
      <c r="G2981" s="893">
        <v>300000</v>
      </c>
      <c r="H2981" s="894">
        <f t="shared" si="46"/>
        <v>30</v>
      </c>
      <c r="I2981" s="892" t="s">
        <v>7520</v>
      </c>
      <c r="J2981" s="894">
        <v>30</v>
      </c>
      <c r="K2981" s="875"/>
    </row>
    <row r="2982" spans="1:11" ht="22.5" customHeight="1">
      <c r="A2982" s="890" t="s">
        <v>10598</v>
      </c>
      <c r="B2982" s="891" t="s">
        <v>8059</v>
      </c>
      <c r="C2982" s="892" t="s">
        <v>7499</v>
      </c>
      <c r="D2982" s="893">
        <v>1150000</v>
      </c>
      <c r="E2982" s="893">
        <v>1150000</v>
      </c>
      <c r="F2982" s="893">
        <v>300000</v>
      </c>
      <c r="G2982" s="893">
        <v>300000</v>
      </c>
      <c r="H2982" s="894">
        <f t="shared" si="46"/>
        <v>26.086956521739129</v>
      </c>
      <c r="I2982" s="892" t="s">
        <v>7496</v>
      </c>
      <c r="J2982" s="894">
        <v>60</v>
      </c>
      <c r="K2982" s="875"/>
    </row>
    <row r="2983" spans="1:11" ht="22.5" customHeight="1">
      <c r="A2983" s="890" t="s">
        <v>10592</v>
      </c>
      <c r="B2983" s="891" t="s">
        <v>8059</v>
      </c>
      <c r="C2983" s="892" t="s">
        <v>7499</v>
      </c>
      <c r="D2983" s="893">
        <v>1004329.01</v>
      </c>
      <c r="E2983" s="893">
        <v>1004329.01</v>
      </c>
      <c r="F2983" s="893">
        <v>1004329.01</v>
      </c>
      <c r="G2983" s="893">
        <v>1004329.01</v>
      </c>
      <c r="H2983" s="894">
        <f t="shared" si="46"/>
        <v>100</v>
      </c>
      <c r="I2983" s="892" t="s">
        <v>8031</v>
      </c>
      <c r="J2983" s="894">
        <v>100</v>
      </c>
      <c r="K2983" s="875"/>
    </row>
    <row r="2984" spans="1:11" ht="11.25" customHeight="1">
      <c r="A2984" s="890" t="s">
        <v>10577</v>
      </c>
      <c r="B2984" s="891" t="s">
        <v>7615</v>
      </c>
      <c r="C2984" s="892" t="s">
        <v>7499</v>
      </c>
      <c r="D2984" s="893">
        <v>643473.61</v>
      </c>
      <c r="E2984" s="893">
        <v>643473.61</v>
      </c>
      <c r="F2984" s="893">
        <v>108670</v>
      </c>
      <c r="G2984" s="893">
        <v>108670</v>
      </c>
      <c r="H2984" s="894">
        <f t="shared" si="46"/>
        <v>16.888027467047174</v>
      </c>
      <c r="I2984" s="892" t="s">
        <v>7543</v>
      </c>
      <c r="J2984" s="894">
        <v>17</v>
      </c>
      <c r="K2984" s="875"/>
    </row>
    <row r="2985" spans="1:11" ht="11.25" customHeight="1">
      <c r="A2985" s="890" t="s">
        <v>7525</v>
      </c>
      <c r="B2985" s="891" t="s">
        <v>7615</v>
      </c>
      <c r="C2985" s="892" t="s">
        <v>7499</v>
      </c>
      <c r="D2985" s="893">
        <v>1068405.78</v>
      </c>
      <c r="E2985" s="893">
        <v>1068405.78</v>
      </c>
      <c r="F2985" s="893">
        <v>357706.01</v>
      </c>
      <c r="G2985" s="893">
        <v>357706.01</v>
      </c>
      <c r="H2985" s="894">
        <f t="shared" si="46"/>
        <v>33.480351444747889</v>
      </c>
      <c r="I2985" s="892" t="s">
        <v>7543</v>
      </c>
      <c r="J2985" s="894">
        <v>33</v>
      </c>
      <c r="K2985" s="875"/>
    </row>
    <row r="2986" spans="1:11" ht="22.5" customHeight="1">
      <c r="A2986" s="890" t="s">
        <v>9947</v>
      </c>
      <c r="B2986" s="891" t="s">
        <v>8062</v>
      </c>
      <c r="C2986" s="892" t="s">
        <v>7499</v>
      </c>
      <c r="D2986" s="893">
        <v>4999</v>
      </c>
      <c r="E2986" s="893">
        <v>4999</v>
      </c>
      <c r="F2986" s="893">
        <v>1854.84</v>
      </c>
      <c r="G2986" s="893">
        <v>1854.84</v>
      </c>
      <c r="H2986" s="894">
        <f t="shared" si="46"/>
        <v>37.104220844168836</v>
      </c>
      <c r="I2986" s="892" t="s">
        <v>7520</v>
      </c>
      <c r="J2986" s="894">
        <v>37</v>
      </c>
      <c r="K2986" s="875"/>
    </row>
    <row r="2987" spans="1:11" ht="22.5" customHeight="1">
      <c r="A2987" s="890" t="s">
        <v>10599</v>
      </c>
      <c r="B2987" s="891" t="s">
        <v>10600</v>
      </c>
      <c r="C2987" s="892" t="s">
        <v>7499</v>
      </c>
      <c r="D2987" s="893">
        <v>261600</v>
      </c>
      <c r="E2987" s="893">
        <v>261600</v>
      </c>
      <c r="F2987" s="893">
        <v>261600</v>
      </c>
      <c r="G2987" s="893">
        <v>260472.41</v>
      </c>
      <c r="H2987" s="894">
        <f t="shared" si="46"/>
        <v>100</v>
      </c>
      <c r="I2987" s="892" t="s">
        <v>7557</v>
      </c>
      <c r="J2987" s="894">
        <v>100</v>
      </c>
      <c r="K2987" s="875"/>
    </row>
    <row r="2988" spans="1:11" ht="22.5" customHeight="1">
      <c r="A2988" s="890" t="s">
        <v>9930</v>
      </c>
      <c r="B2988" s="891" t="s">
        <v>7618</v>
      </c>
      <c r="C2988" s="892" t="s">
        <v>7499</v>
      </c>
      <c r="D2988" s="893">
        <v>736527</v>
      </c>
      <c r="E2988" s="893">
        <v>736527</v>
      </c>
      <c r="F2988" s="893">
        <v>0</v>
      </c>
      <c r="G2988" s="893">
        <v>0</v>
      </c>
      <c r="H2988" s="894">
        <f t="shared" si="46"/>
        <v>0</v>
      </c>
      <c r="I2988" s="892" t="s">
        <v>7557</v>
      </c>
      <c r="J2988" s="894">
        <v>90</v>
      </c>
      <c r="K2988" s="875"/>
    </row>
    <row r="2989" spans="1:11" ht="22.5" customHeight="1">
      <c r="A2989" s="890" t="s">
        <v>10601</v>
      </c>
      <c r="B2989" s="891" t="s">
        <v>10600</v>
      </c>
      <c r="C2989" s="892" t="s">
        <v>7499</v>
      </c>
      <c r="D2989" s="893">
        <v>396346.92</v>
      </c>
      <c r="E2989" s="893">
        <v>396346.92</v>
      </c>
      <c r="F2989" s="893">
        <v>353948.36</v>
      </c>
      <c r="G2989" s="893">
        <v>353948.36</v>
      </c>
      <c r="H2989" s="894">
        <f t="shared" si="46"/>
        <v>89.302664443563742</v>
      </c>
      <c r="I2989" s="892" t="s">
        <v>7557</v>
      </c>
      <c r="J2989" s="894">
        <v>89.3</v>
      </c>
      <c r="K2989" s="875"/>
    </row>
    <row r="2990" spans="1:11" ht="22.5" customHeight="1">
      <c r="A2990" s="890" t="s">
        <v>10602</v>
      </c>
      <c r="B2990" s="891" t="s">
        <v>7618</v>
      </c>
      <c r="C2990" s="892" t="s">
        <v>7499</v>
      </c>
      <c r="D2990" s="893">
        <v>1649227</v>
      </c>
      <c r="E2990" s="893">
        <v>1649227</v>
      </c>
      <c r="F2990" s="893">
        <v>494768.1</v>
      </c>
      <c r="G2990" s="893">
        <v>494768.1</v>
      </c>
      <c r="H2990" s="894">
        <f t="shared" si="46"/>
        <v>30</v>
      </c>
      <c r="I2990" s="892" t="s">
        <v>7489</v>
      </c>
      <c r="J2990" s="894">
        <v>10</v>
      </c>
      <c r="K2990" s="875"/>
    </row>
    <row r="2991" spans="1:11" ht="33.75" customHeight="1">
      <c r="A2991" s="890" t="s">
        <v>10603</v>
      </c>
      <c r="B2991" s="891" t="s">
        <v>8250</v>
      </c>
      <c r="C2991" s="892" t="s">
        <v>7499</v>
      </c>
      <c r="D2991" s="893">
        <v>404470.86</v>
      </c>
      <c r="E2991" s="893">
        <v>404470.86</v>
      </c>
      <c r="F2991" s="893">
        <v>404470.86</v>
      </c>
      <c r="G2991" s="893">
        <v>404470.86</v>
      </c>
      <c r="H2991" s="894">
        <f t="shared" si="46"/>
        <v>100</v>
      </c>
      <c r="I2991" s="892" t="s">
        <v>7489</v>
      </c>
      <c r="J2991" s="894">
        <v>100</v>
      </c>
      <c r="K2991" s="875"/>
    </row>
    <row r="2992" spans="1:11" ht="33.75" customHeight="1">
      <c r="A2992" s="890" t="s">
        <v>10604</v>
      </c>
      <c r="B2992" s="891" t="s">
        <v>8860</v>
      </c>
      <c r="C2992" s="892" t="s">
        <v>7499</v>
      </c>
      <c r="D2992" s="893">
        <v>300000.23</v>
      </c>
      <c r="E2992" s="893">
        <v>300000.23</v>
      </c>
      <c r="F2992" s="893">
        <v>300000.23</v>
      </c>
      <c r="G2992" s="893">
        <v>300000.23</v>
      </c>
      <c r="H2992" s="894">
        <f t="shared" si="46"/>
        <v>100</v>
      </c>
      <c r="I2992" s="892" t="s">
        <v>7551</v>
      </c>
      <c r="J2992" s="894">
        <v>100</v>
      </c>
      <c r="K2992" s="875"/>
    </row>
    <row r="2993" spans="1:11" ht="22.5" customHeight="1">
      <c r="A2993" s="890" t="s">
        <v>10605</v>
      </c>
      <c r="B2993" s="891" t="s">
        <v>8681</v>
      </c>
      <c r="C2993" s="892" t="s">
        <v>7499</v>
      </c>
      <c r="D2993" s="893">
        <v>113421.81</v>
      </c>
      <c r="E2993" s="893">
        <v>113421.81</v>
      </c>
      <c r="F2993" s="893">
        <v>113421.81</v>
      </c>
      <c r="G2993" s="893">
        <v>113421.81</v>
      </c>
      <c r="H2993" s="894">
        <f t="shared" si="46"/>
        <v>100</v>
      </c>
      <c r="I2993" s="892" t="s">
        <v>7545</v>
      </c>
      <c r="J2993" s="894">
        <v>100</v>
      </c>
      <c r="K2993" s="875"/>
    </row>
    <row r="2994" spans="1:11" ht="22.5" customHeight="1">
      <c r="A2994" s="890" t="s">
        <v>10606</v>
      </c>
      <c r="B2994" s="891" t="s">
        <v>8681</v>
      </c>
      <c r="C2994" s="892" t="s">
        <v>7499</v>
      </c>
      <c r="D2994" s="893">
        <v>564000</v>
      </c>
      <c r="E2994" s="893">
        <v>564000</v>
      </c>
      <c r="F2994" s="893">
        <v>564000</v>
      </c>
      <c r="G2994" s="893">
        <v>564000</v>
      </c>
      <c r="H2994" s="894">
        <f t="shared" si="46"/>
        <v>100</v>
      </c>
      <c r="I2994" s="892" t="s">
        <v>7549</v>
      </c>
      <c r="J2994" s="894">
        <v>100</v>
      </c>
      <c r="K2994" s="875"/>
    </row>
    <row r="2995" spans="1:11" ht="22.5" customHeight="1">
      <c r="A2995" s="890" t="s">
        <v>10607</v>
      </c>
      <c r="B2995" s="891" t="s">
        <v>8681</v>
      </c>
      <c r="C2995" s="892" t="s">
        <v>7499</v>
      </c>
      <c r="D2995" s="893">
        <v>508000</v>
      </c>
      <c r="E2995" s="893">
        <v>508000</v>
      </c>
      <c r="F2995" s="893">
        <v>508000</v>
      </c>
      <c r="G2995" s="893">
        <v>508000</v>
      </c>
      <c r="H2995" s="894">
        <f t="shared" si="46"/>
        <v>100</v>
      </c>
      <c r="I2995" s="892" t="s">
        <v>7549</v>
      </c>
      <c r="J2995" s="894">
        <v>100</v>
      </c>
      <c r="K2995" s="875"/>
    </row>
    <row r="2996" spans="1:11" ht="22.5" customHeight="1">
      <c r="A2996" s="890" t="s">
        <v>10608</v>
      </c>
      <c r="B2996" s="891" t="s">
        <v>10609</v>
      </c>
      <c r="C2996" s="892" t="s">
        <v>7499</v>
      </c>
      <c r="D2996" s="893">
        <v>250000</v>
      </c>
      <c r="E2996" s="893">
        <v>250000</v>
      </c>
      <c r="F2996" s="893">
        <v>30000</v>
      </c>
      <c r="G2996" s="893">
        <v>30000</v>
      </c>
      <c r="H2996" s="894">
        <f t="shared" si="46"/>
        <v>12</v>
      </c>
      <c r="I2996" s="892" t="s">
        <v>7489</v>
      </c>
      <c r="J2996" s="894">
        <v>30</v>
      </c>
      <c r="K2996" s="875"/>
    </row>
    <row r="2997" spans="1:11" ht="11.25" customHeight="1">
      <c r="A2997" s="890" t="s">
        <v>8310</v>
      </c>
      <c r="B2997" s="891" t="s">
        <v>7615</v>
      </c>
      <c r="C2997" s="892" t="s">
        <v>7499</v>
      </c>
      <c r="D2997" s="893">
        <v>395392.4</v>
      </c>
      <c r="E2997" s="893">
        <v>395392.4</v>
      </c>
      <c r="F2997" s="893">
        <v>226645.91</v>
      </c>
      <c r="G2997" s="893">
        <v>226645.91</v>
      </c>
      <c r="H2997" s="894">
        <f t="shared" si="46"/>
        <v>57.32176693330473</v>
      </c>
      <c r="I2997" s="892" t="s">
        <v>7496</v>
      </c>
      <c r="J2997" s="894">
        <v>57</v>
      </c>
      <c r="K2997" s="875"/>
    </row>
    <row r="2998" spans="1:11" ht="11.25" customHeight="1">
      <c r="A2998" s="890" t="s">
        <v>10610</v>
      </c>
      <c r="B2998" s="891" t="s">
        <v>7615</v>
      </c>
      <c r="C2998" s="892" t="s">
        <v>7499</v>
      </c>
      <c r="D2998" s="893">
        <v>860400</v>
      </c>
      <c r="E2998" s="893">
        <v>860400</v>
      </c>
      <c r="F2998" s="893">
        <v>603539.13</v>
      </c>
      <c r="G2998" s="893">
        <v>603539.13</v>
      </c>
      <c r="H2998" s="894">
        <f t="shared" si="46"/>
        <v>70.146342398884244</v>
      </c>
      <c r="I2998" s="892" t="s">
        <v>7496</v>
      </c>
      <c r="J2998" s="894">
        <v>80</v>
      </c>
      <c r="K2998" s="875"/>
    </row>
    <row r="2999" spans="1:11" ht="11.25" customHeight="1">
      <c r="A2999" s="890" t="s">
        <v>10611</v>
      </c>
      <c r="B2999" s="891" t="s">
        <v>7615</v>
      </c>
      <c r="C2999" s="892" t="s">
        <v>7499</v>
      </c>
      <c r="D2999" s="893">
        <v>819500</v>
      </c>
      <c r="E2999" s="893">
        <v>819500</v>
      </c>
      <c r="F2999" s="893">
        <v>438834.76</v>
      </c>
      <c r="G2999" s="893">
        <v>438834.76</v>
      </c>
      <c r="H2999" s="894">
        <f t="shared" si="46"/>
        <v>53.549086028065894</v>
      </c>
      <c r="I2999" s="892" t="s">
        <v>7496</v>
      </c>
      <c r="J2999" s="894">
        <v>50</v>
      </c>
      <c r="K2999" s="875"/>
    </row>
    <row r="3000" spans="1:11" ht="22.5" customHeight="1">
      <c r="A3000" s="890" t="s">
        <v>10612</v>
      </c>
      <c r="B3000" s="891" t="s">
        <v>7615</v>
      </c>
      <c r="C3000" s="892" t="s">
        <v>7499</v>
      </c>
      <c r="D3000" s="893">
        <v>293262</v>
      </c>
      <c r="E3000" s="893">
        <v>293262</v>
      </c>
      <c r="F3000" s="893">
        <v>293262</v>
      </c>
      <c r="G3000" s="893">
        <v>293262</v>
      </c>
      <c r="H3000" s="894">
        <f t="shared" si="46"/>
        <v>100</v>
      </c>
      <c r="I3000" s="892" t="s">
        <v>7496</v>
      </c>
      <c r="J3000" s="894">
        <v>100</v>
      </c>
      <c r="K3000" s="875"/>
    </row>
    <row r="3001" spans="1:11" ht="11.25" customHeight="1">
      <c r="A3001" s="890" t="s">
        <v>10613</v>
      </c>
      <c r="B3001" s="891" t="s">
        <v>7615</v>
      </c>
      <c r="C3001" s="892" t="s">
        <v>7499</v>
      </c>
      <c r="D3001" s="893">
        <v>771492</v>
      </c>
      <c r="E3001" s="893">
        <v>771492</v>
      </c>
      <c r="F3001" s="893">
        <v>231447.6</v>
      </c>
      <c r="G3001" s="893">
        <v>231447.6</v>
      </c>
      <c r="H3001" s="894">
        <f t="shared" si="46"/>
        <v>30</v>
      </c>
      <c r="I3001" s="892" t="s">
        <v>7496</v>
      </c>
      <c r="J3001" s="894">
        <v>30</v>
      </c>
      <c r="K3001" s="875"/>
    </row>
    <row r="3002" spans="1:11" ht="22.5" customHeight="1">
      <c r="A3002" s="890" t="s">
        <v>10614</v>
      </c>
      <c r="B3002" s="891" t="s">
        <v>7615</v>
      </c>
      <c r="C3002" s="892" t="s">
        <v>7499</v>
      </c>
      <c r="D3002" s="893">
        <v>312156</v>
      </c>
      <c r="E3002" s="893">
        <v>312156</v>
      </c>
      <c r="F3002" s="893">
        <v>312156</v>
      </c>
      <c r="G3002" s="893">
        <v>312156</v>
      </c>
      <c r="H3002" s="894">
        <f t="shared" si="46"/>
        <v>100</v>
      </c>
      <c r="I3002" s="892" t="s">
        <v>7496</v>
      </c>
      <c r="J3002" s="894">
        <v>100</v>
      </c>
      <c r="K3002" s="875"/>
    </row>
    <row r="3003" spans="1:11" ht="11.25" customHeight="1">
      <c r="A3003" s="890" t="s">
        <v>10613</v>
      </c>
      <c r="B3003" s="891" t="s">
        <v>7615</v>
      </c>
      <c r="C3003" s="892" t="s">
        <v>7499</v>
      </c>
      <c r="D3003" s="893">
        <v>867214</v>
      </c>
      <c r="E3003" s="893">
        <v>887214</v>
      </c>
      <c r="F3003" s="893">
        <v>887214</v>
      </c>
      <c r="G3003" s="893">
        <v>887214</v>
      </c>
      <c r="H3003" s="894">
        <f t="shared" si="46"/>
        <v>100</v>
      </c>
      <c r="I3003" s="892" t="s">
        <v>7496</v>
      </c>
      <c r="J3003" s="894">
        <v>100</v>
      </c>
      <c r="K3003" s="875"/>
    </row>
    <row r="3004" spans="1:11" ht="11.25" customHeight="1">
      <c r="A3004" s="890" t="s">
        <v>10613</v>
      </c>
      <c r="B3004" s="891" t="s">
        <v>7615</v>
      </c>
      <c r="C3004" s="892" t="s">
        <v>7499</v>
      </c>
      <c r="D3004" s="893">
        <v>640283.53</v>
      </c>
      <c r="E3004" s="893">
        <v>640283.53</v>
      </c>
      <c r="F3004" s="893">
        <v>640283.53</v>
      </c>
      <c r="G3004" s="893">
        <v>640283.53</v>
      </c>
      <c r="H3004" s="894">
        <f t="shared" si="46"/>
        <v>100</v>
      </c>
      <c r="I3004" s="892" t="s">
        <v>7496</v>
      </c>
      <c r="J3004" s="894">
        <v>100</v>
      </c>
      <c r="K3004" s="875"/>
    </row>
    <row r="3005" spans="1:11" ht="11.25" customHeight="1">
      <c r="A3005" s="890" t="s">
        <v>10615</v>
      </c>
      <c r="B3005" s="891" t="s">
        <v>7733</v>
      </c>
      <c r="C3005" s="892" t="s">
        <v>7499</v>
      </c>
      <c r="D3005" s="893">
        <v>564608.92000000004</v>
      </c>
      <c r="E3005" s="893">
        <v>564608.92000000004</v>
      </c>
      <c r="F3005" s="893">
        <v>564608.92000000004</v>
      </c>
      <c r="G3005" s="893">
        <v>564608.92000000004</v>
      </c>
      <c r="H3005" s="894">
        <f t="shared" si="46"/>
        <v>100</v>
      </c>
      <c r="I3005" s="892" t="s">
        <v>7557</v>
      </c>
      <c r="J3005" s="894">
        <v>100</v>
      </c>
      <c r="K3005" s="875"/>
    </row>
    <row r="3006" spans="1:11" ht="22.5" customHeight="1">
      <c r="A3006" s="890" t="s">
        <v>10616</v>
      </c>
      <c r="B3006" s="891" t="s">
        <v>7733</v>
      </c>
      <c r="C3006" s="892" t="s">
        <v>7499</v>
      </c>
      <c r="D3006" s="893">
        <v>832553.34</v>
      </c>
      <c r="E3006" s="893">
        <v>832553.34</v>
      </c>
      <c r="F3006" s="893">
        <v>663171.80000000005</v>
      </c>
      <c r="G3006" s="893">
        <v>663171.80000000005</v>
      </c>
      <c r="H3006" s="894">
        <f t="shared" si="46"/>
        <v>79.655172604316277</v>
      </c>
      <c r="I3006" s="892" t="s">
        <v>7557</v>
      </c>
      <c r="J3006" s="894">
        <v>100</v>
      </c>
      <c r="K3006" s="875"/>
    </row>
    <row r="3007" spans="1:11" ht="11.25" customHeight="1">
      <c r="A3007" s="890" t="s">
        <v>10613</v>
      </c>
      <c r="B3007" s="891" t="s">
        <v>7615</v>
      </c>
      <c r="C3007" s="892" t="s">
        <v>7499</v>
      </c>
      <c r="D3007" s="893">
        <v>573620</v>
      </c>
      <c r="E3007" s="893">
        <v>573620</v>
      </c>
      <c r="F3007" s="893">
        <v>172086</v>
      </c>
      <c r="G3007" s="893">
        <v>172086</v>
      </c>
      <c r="H3007" s="894">
        <f t="shared" si="46"/>
        <v>30</v>
      </c>
      <c r="I3007" s="892" t="s">
        <v>7496</v>
      </c>
      <c r="J3007" s="894">
        <v>30</v>
      </c>
      <c r="K3007" s="875"/>
    </row>
    <row r="3008" spans="1:11" ht="22.5" customHeight="1">
      <c r="A3008" s="890" t="s">
        <v>10617</v>
      </c>
      <c r="B3008" s="891" t="s">
        <v>7733</v>
      </c>
      <c r="C3008" s="892" t="s">
        <v>7499</v>
      </c>
      <c r="D3008" s="893">
        <v>887636.77</v>
      </c>
      <c r="E3008" s="893">
        <v>887636.77</v>
      </c>
      <c r="F3008" s="893">
        <v>490135.21</v>
      </c>
      <c r="G3008" s="893">
        <v>490135.21</v>
      </c>
      <c r="H3008" s="894">
        <f t="shared" si="46"/>
        <v>55.217993053622607</v>
      </c>
      <c r="I3008" s="892" t="s">
        <v>7557</v>
      </c>
      <c r="J3008" s="894">
        <v>100</v>
      </c>
      <c r="K3008" s="875"/>
    </row>
    <row r="3009" spans="1:11" ht="22.5" customHeight="1">
      <c r="A3009" s="890" t="s">
        <v>10618</v>
      </c>
      <c r="B3009" s="891" t="s">
        <v>7615</v>
      </c>
      <c r="C3009" s="892" t="s">
        <v>7499</v>
      </c>
      <c r="D3009" s="893">
        <v>313500</v>
      </c>
      <c r="E3009" s="893">
        <v>313500</v>
      </c>
      <c r="F3009" s="893">
        <v>94050</v>
      </c>
      <c r="G3009" s="893">
        <v>94050</v>
      </c>
      <c r="H3009" s="894">
        <f t="shared" si="46"/>
        <v>30</v>
      </c>
      <c r="I3009" s="892" t="s">
        <v>7496</v>
      </c>
      <c r="J3009" s="894">
        <v>30</v>
      </c>
      <c r="K3009" s="875"/>
    </row>
    <row r="3010" spans="1:11" ht="33.75" customHeight="1">
      <c r="A3010" s="890" t="s">
        <v>10619</v>
      </c>
      <c r="B3010" s="891" t="s">
        <v>7615</v>
      </c>
      <c r="C3010" s="892" t="s">
        <v>7499</v>
      </c>
      <c r="D3010" s="893">
        <v>132942</v>
      </c>
      <c r="E3010" s="893">
        <v>132942</v>
      </c>
      <c r="F3010" s="893">
        <v>132942</v>
      </c>
      <c r="G3010" s="893">
        <v>132942</v>
      </c>
      <c r="H3010" s="894">
        <f t="shared" si="46"/>
        <v>100</v>
      </c>
      <c r="I3010" s="892" t="s">
        <v>7496</v>
      </c>
      <c r="J3010" s="894">
        <v>100</v>
      </c>
      <c r="K3010" s="875"/>
    </row>
    <row r="3011" spans="1:11" ht="33.75" customHeight="1">
      <c r="A3011" s="890" t="s">
        <v>10620</v>
      </c>
      <c r="B3011" s="891" t="s">
        <v>7733</v>
      </c>
      <c r="C3011" s="892" t="s">
        <v>7499</v>
      </c>
      <c r="D3011" s="893">
        <v>876085.26</v>
      </c>
      <c r="E3011" s="893">
        <v>876085.26</v>
      </c>
      <c r="F3011" s="893">
        <v>876085.26</v>
      </c>
      <c r="G3011" s="893">
        <v>876085.26</v>
      </c>
      <c r="H3011" s="894">
        <f t="shared" si="46"/>
        <v>100</v>
      </c>
      <c r="I3011" s="892" t="s">
        <v>7557</v>
      </c>
      <c r="J3011" s="894">
        <v>100</v>
      </c>
      <c r="K3011" s="875"/>
    </row>
    <row r="3012" spans="1:11" ht="22.5" customHeight="1">
      <c r="A3012" s="890" t="s">
        <v>10621</v>
      </c>
      <c r="B3012" s="891" t="s">
        <v>8860</v>
      </c>
      <c r="C3012" s="892" t="s">
        <v>7499</v>
      </c>
      <c r="D3012" s="893">
        <v>310125.25</v>
      </c>
      <c r="E3012" s="893">
        <v>311467.78000000003</v>
      </c>
      <c r="F3012" s="893">
        <v>311467.78000000003</v>
      </c>
      <c r="G3012" s="893">
        <v>311467.78000000003</v>
      </c>
      <c r="H3012" s="894">
        <f t="shared" ref="H3012:H3075" si="47">IF(ISERROR(F3012/E3012),0,((F3012/E3012)*100))</f>
        <v>100</v>
      </c>
      <c r="I3012" s="892" t="s">
        <v>7551</v>
      </c>
      <c r="J3012" s="894">
        <v>100</v>
      </c>
      <c r="K3012" s="875"/>
    </row>
    <row r="3013" spans="1:11" ht="22.5" customHeight="1">
      <c r="A3013" s="890" t="s">
        <v>10622</v>
      </c>
      <c r="B3013" s="891" t="s">
        <v>7615</v>
      </c>
      <c r="C3013" s="892" t="s">
        <v>7499</v>
      </c>
      <c r="D3013" s="893">
        <v>280200</v>
      </c>
      <c r="E3013" s="893">
        <v>280200</v>
      </c>
      <c r="F3013" s="893">
        <v>83958.19</v>
      </c>
      <c r="G3013" s="893">
        <v>83958.19</v>
      </c>
      <c r="H3013" s="894">
        <f t="shared" si="47"/>
        <v>29.963665239114917</v>
      </c>
      <c r="I3013" s="892" t="s">
        <v>7496</v>
      </c>
      <c r="J3013" s="894">
        <v>30</v>
      </c>
      <c r="K3013" s="875"/>
    </row>
    <row r="3014" spans="1:11" ht="33.75" customHeight="1">
      <c r="A3014" s="890" t="s">
        <v>10623</v>
      </c>
      <c r="B3014" s="891" t="s">
        <v>7733</v>
      </c>
      <c r="C3014" s="892" t="s">
        <v>7499</v>
      </c>
      <c r="D3014" s="893">
        <v>399100</v>
      </c>
      <c r="E3014" s="893">
        <v>399100</v>
      </c>
      <c r="F3014" s="893">
        <v>278165.82</v>
      </c>
      <c r="G3014" s="893">
        <v>278165.82</v>
      </c>
      <c r="H3014" s="894">
        <f t="shared" si="47"/>
        <v>69.698276121272869</v>
      </c>
      <c r="I3014" s="892" t="s">
        <v>7549</v>
      </c>
      <c r="J3014" s="894">
        <v>100</v>
      </c>
      <c r="K3014" s="875"/>
    </row>
    <row r="3015" spans="1:11" ht="22.5" customHeight="1">
      <c r="A3015" s="890" t="s">
        <v>10624</v>
      </c>
      <c r="B3015" s="891" t="s">
        <v>8860</v>
      </c>
      <c r="C3015" s="892" t="s">
        <v>7499</v>
      </c>
      <c r="D3015" s="893">
        <v>1477178.21</v>
      </c>
      <c r="E3015" s="893">
        <v>512256.76</v>
      </c>
      <c r="F3015" s="893">
        <v>170234.84</v>
      </c>
      <c r="G3015" s="893">
        <v>170234.84</v>
      </c>
      <c r="H3015" s="894">
        <f t="shared" si="47"/>
        <v>33.232326694917603</v>
      </c>
      <c r="I3015" s="892" t="s">
        <v>7496</v>
      </c>
      <c r="J3015" s="894">
        <v>85</v>
      </c>
      <c r="K3015" s="875"/>
    </row>
    <row r="3016" spans="1:11" ht="22.5" customHeight="1">
      <c r="A3016" s="890" t="s">
        <v>10622</v>
      </c>
      <c r="B3016" s="891" t="s">
        <v>7615</v>
      </c>
      <c r="C3016" s="892" t="s">
        <v>7499</v>
      </c>
      <c r="D3016" s="893">
        <v>101015.53</v>
      </c>
      <c r="E3016" s="893">
        <v>101015.53</v>
      </c>
      <c r="F3016" s="893">
        <v>19800</v>
      </c>
      <c r="G3016" s="893">
        <v>19800</v>
      </c>
      <c r="H3016" s="894">
        <f t="shared" si="47"/>
        <v>19.60094650792804</v>
      </c>
      <c r="I3016" s="892" t="s">
        <v>7496</v>
      </c>
      <c r="J3016" s="894">
        <v>20</v>
      </c>
      <c r="K3016" s="875"/>
    </row>
    <row r="3017" spans="1:11" ht="33.75" customHeight="1">
      <c r="A3017" s="890" t="s">
        <v>10625</v>
      </c>
      <c r="B3017" s="891" t="s">
        <v>7733</v>
      </c>
      <c r="C3017" s="892" t="s">
        <v>7499</v>
      </c>
      <c r="D3017" s="893">
        <v>798220.82</v>
      </c>
      <c r="E3017" s="893">
        <v>798220.82</v>
      </c>
      <c r="F3017" s="893">
        <v>798220.82</v>
      </c>
      <c r="G3017" s="893">
        <v>798220.82</v>
      </c>
      <c r="H3017" s="894">
        <f t="shared" si="47"/>
        <v>100</v>
      </c>
      <c r="I3017" s="892" t="s">
        <v>7557</v>
      </c>
      <c r="J3017" s="894">
        <v>100</v>
      </c>
      <c r="K3017" s="875"/>
    </row>
    <row r="3018" spans="1:11" ht="22.5" customHeight="1">
      <c r="A3018" s="890" t="s">
        <v>10626</v>
      </c>
      <c r="B3018" s="891" t="s">
        <v>8860</v>
      </c>
      <c r="C3018" s="892" t="s">
        <v>7499</v>
      </c>
      <c r="D3018" s="893">
        <v>313572.43</v>
      </c>
      <c r="E3018" s="893">
        <v>313572.43</v>
      </c>
      <c r="F3018" s="893">
        <v>313572.43</v>
      </c>
      <c r="G3018" s="893">
        <v>313572.43</v>
      </c>
      <c r="H3018" s="894">
        <f t="shared" si="47"/>
        <v>100</v>
      </c>
      <c r="I3018" s="892" t="s">
        <v>7549</v>
      </c>
      <c r="J3018" s="894">
        <v>100</v>
      </c>
      <c r="K3018" s="875"/>
    </row>
    <row r="3019" spans="1:11" ht="11.25" customHeight="1">
      <c r="A3019" s="890" t="s">
        <v>8259</v>
      </c>
      <c r="B3019" s="891" t="s">
        <v>7615</v>
      </c>
      <c r="C3019" s="892" t="s">
        <v>7499</v>
      </c>
      <c r="D3019" s="893">
        <v>226679.95</v>
      </c>
      <c r="E3019" s="893">
        <v>226679.95</v>
      </c>
      <c r="F3019" s="893">
        <v>68003.990000000005</v>
      </c>
      <c r="G3019" s="893">
        <v>68003.990000000005</v>
      </c>
      <c r="H3019" s="894">
        <f t="shared" si="47"/>
        <v>30.000002205753091</v>
      </c>
      <c r="I3019" s="892" t="s">
        <v>7496</v>
      </c>
      <c r="J3019" s="894">
        <v>30</v>
      </c>
      <c r="K3019" s="875"/>
    </row>
    <row r="3020" spans="1:11" ht="33.75" customHeight="1">
      <c r="A3020" s="890" t="s">
        <v>10627</v>
      </c>
      <c r="B3020" s="891" t="s">
        <v>7733</v>
      </c>
      <c r="C3020" s="892" t="s">
        <v>7499</v>
      </c>
      <c r="D3020" s="893">
        <v>880489.61</v>
      </c>
      <c r="E3020" s="893">
        <v>880489.61</v>
      </c>
      <c r="F3020" s="893">
        <v>701355.51</v>
      </c>
      <c r="G3020" s="893">
        <v>701355.51</v>
      </c>
      <c r="H3020" s="894">
        <f t="shared" si="47"/>
        <v>79.655171626613523</v>
      </c>
      <c r="I3020" s="892" t="s">
        <v>7557</v>
      </c>
      <c r="J3020" s="894">
        <v>100</v>
      </c>
      <c r="K3020" s="875"/>
    </row>
    <row r="3021" spans="1:11" ht="11.25" customHeight="1">
      <c r="A3021" s="890" t="s">
        <v>10628</v>
      </c>
      <c r="B3021" s="891" t="s">
        <v>7615</v>
      </c>
      <c r="C3021" s="892" t="s">
        <v>7499</v>
      </c>
      <c r="D3021" s="893">
        <v>564047</v>
      </c>
      <c r="E3021" s="893">
        <v>564047</v>
      </c>
      <c r="F3021" s="893">
        <v>564047</v>
      </c>
      <c r="G3021" s="893">
        <v>564047</v>
      </c>
      <c r="H3021" s="894">
        <f t="shared" si="47"/>
        <v>100</v>
      </c>
      <c r="I3021" s="892" t="s">
        <v>7489</v>
      </c>
      <c r="J3021" s="894">
        <v>100</v>
      </c>
      <c r="K3021" s="875"/>
    </row>
    <row r="3022" spans="1:11" ht="22.5" customHeight="1">
      <c r="A3022" s="890" t="s">
        <v>10629</v>
      </c>
      <c r="B3022" s="891" t="s">
        <v>7733</v>
      </c>
      <c r="C3022" s="892" t="s">
        <v>7499</v>
      </c>
      <c r="D3022" s="893">
        <v>1300607.6000000001</v>
      </c>
      <c r="E3022" s="893">
        <v>1300607.6000000001</v>
      </c>
      <c r="F3022" s="893">
        <v>1204519.6100000001</v>
      </c>
      <c r="G3022" s="893">
        <v>1204519.6100000001</v>
      </c>
      <c r="H3022" s="894">
        <f t="shared" si="47"/>
        <v>92.612069159060738</v>
      </c>
      <c r="I3022" s="892" t="s">
        <v>7557</v>
      </c>
      <c r="J3022" s="894">
        <v>100</v>
      </c>
      <c r="K3022" s="875"/>
    </row>
    <row r="3023" spans="1:11" ht="11.25" customHeight="1">
      <c r="A3023" s="890" t="s">
        <v>10630</v>
      </c>
      <c r="B3023" s="891" t="s">
        <v>7615</v>
      </c>
      <c r="C3023" s="892" t="s">
        <v>7499</v>
      </c>
      <c r="D3023" s="893">
        <v>380267</v>
      </c>
      <c r="E3023" s="893">
        <v>380267</v>
      </c>
      <c r="F3023" s="893">
        <v>380267</v>
      </c>
      <c r="G3023" s="893">
        <v>380267</v>
      </c>
      <c r="H3023" s="894">
        <f t="shared" si="47"/>
        <v>100</v>
      </c>
      <c r="I3023" s="892" t="s">
        <v>7489</v>
      </c>
      <c r="J3023" s="894">
        <v>100</v>
      </c>
      <c r="K3023" s="875"/>
    </row>
    <row r="3024" spans="1:11" ht="22.5" customHeight="1">
      <c r="A3024" s="890" t="s">
        <v>10631</v>
      </c>
      <c r="B3024" s="891" t="s">
        <v>7733</v>
      </c>
      <c r="C3024" s="892" t="s">
        <v>7499</v>
      </c>
      <c r="D3024" s="893">
        <v>786605.28</v>
      </c>
      <c r="E3024" s="893">
        <v>786605.28</v>
      </c>
      <c r="F3024" s="893">
        <v>630934.32999999996</v>
      </c>
      <c r="G3024" s="893">
        <v>630934.32999999996</v>
      </c>
      <c r="H3024" s="894">
        <f t="shared" si="47"/>
        <v>80.2097756068965</v>
      </c>
      <c r="I3024" s="892" t="s">
        <v>7557</v>
      </c>
      <c r="J3024" s="894">
        <v>50</v>
      </c>
      <c r="K3024" s="875"/>
    </row>
    <row r="3025" spans="1:11" ht="22.5" customHeight="1">
      <c r="A3025" s="890" t="s">
        <v>10632</v>
      </c>
      <c r="B3025" s="891" t="s">
        <v>7733</v>
      </c>
      <c r="C3025" s="892" t="s">
        <v>7499</v>
      </c>
      <c r="D3025" s="893">
        <v>477217.19</v>
      </c>
      <c r="E3025" s="893">
        <v>477217.79</v>
      </c>
      <c r="F3025" s="893">
        <v>143165.34</v>
      </c>
      <c r="G3025" s="893">
        <v>143165.34</v>
      </c>
      <c r="H3025" s="894">
        <f t="shared" si="47"/>
        <v>30.000000628643793</v>
      </c>
      <c r="I3025" s="892" t="s">
        <v>7557</v>
      </c>
      <c r="J3025" s="894">
        <v>100</v>
      </c>
      <c r="K3025" s="875"/>
    </row>
    <row r="3026" spans="1:11" ht="22.5" customHeight="1">
      <c r="A3026" s="890" t="s">
        <v>10633</v>
      </c>
      <c r="B3026" s="891" t="s">
        <v>7615</v>
      </c>
      <c r="C3026" s="892" t="s">
        <v>7499</v>
      </c>
      <c r="D3026" s="893">
        <v>746998</v>
      </c>
      <c r="E3026" s="893">
        <v>746998</v>
      </c>
      <c r="F3026" s="893">
        <v>252123.81</v>
      </c>
      <c r="G3026" s="893">
        <v>252123.81</v>
      </c>
      <c r="H3026" s="894">
        <f t="shared" si="47"/>
        <v>33.751604421966327</v>
      </c>
      <c r="I3026" s="892" t="s">
        <v>7489</v>
      </c>
      <c r="J3026" s="894">
        <v>45</v>
      </c>
      <c r="K3026" s="875"/>
    </row>
    <row r="3027" spans="1:11" ht="22.5" customHeight="1">
      <c r="A3027" s="890" t="s">
        <v>10634</v>
      </c>
      <c r="B3027" s="891" t="s">
        <v>7733</v>
      </c>
      <c r="C3027" s="892" t="s">
        <v>7499</v>
      </c>
      <c r="D3027" s="893">
        <v>135565.49</v>
      </c>
      <c r="E3027" s="893">
        <v>135565.49</v>
      </c>
      <c r="F3027" s="893">
        <v>40669.65</v>
      </c>
      <c r="G3027" s="893">
        <v>40669.65</v>
      </c>
      <c r="H3027" s="894">
        <f t="shared" si="47"/>
        <v>30.000002212952577</v>
      </c>
      <c r="I3027" s="892" t="s">
        <v>7557</v>
      </c>
      <c r="J3027" s="894">
        <v>100</v>
      </c>
      <c r="K3027" s="875"/>
    </row>
    <row r="3028" spans="1:11" ht="22.5" customHeight="1">
      <c r="A3028" s="890" t="s">
        <v>10635</v>
      </c>
      <c r="B3028" s="891" t="s">
        <v>7615</v>
      </c>
      <c r="C3028" s="892" t="s">
        <v>7499</v>
      </c>
      <c r="D3028" s="893">
        <v>175489.15</v>
      </c>
      <c r="E3028" s="893">
        <v>175489.15</v>
      </c>
      <c r="F3028" s="893">
        <v>52646.75</v>
      </c>
      <c r="G3028" s="893">
        <v>52646.75</v>
      </c>
      <c r="H3028" s="894">
        <f t="shared" si="47"/>
        <v>30.000002849178998</v>
      </c>
      <c r="I3028" s="892" t="s">
        <v>7489</v>
      </c>
      <c r="J3028" s="894">
        <v>30</v>
      </c>
      <c r="K3028" s="875"/>
    </row>
    <row r="3029" spans="1:11" ht="22.5" customHeight="1">
      <c r="A3029" s="890" t="s">
        <v>10636</v>
      </c>
      <c r="B3029" s="891" t="s">
        <v>7615</v>
      </c>
      <c r="C3029" s="892" t="s">
        <v>7499</v>
      </c>
      <c r="D3029" s="893">
        <v>162000</v>
      </c>
      <c r="E3029" s="893">
        <v>162000</v>
      </c>
      <c r="F3029" s="893">
        <v>96442</v>
      </c>
      <c r="G3029" s="893">
        <v>96442</v>
      </c>
      <c r="H3029" s="894">
        <f t="shared" si="47"/>
        <v>59.532098765432096</v>
      </c>
      <c r="I3029" s="892" t="s">
        <v>7496</v>
      </c>
      <c r="J3029" s="894">
        <v>50</v>
      </c>
      <c r="K3029" s="875"/>
    </row>
    <row r="3030" spans="1:11" ht="11.25" customHeight="1">
      <c r="A3030" s="890" t="s">
        <v>10637</v>
      </c>
      <c r="B3030" s="891" t="s">
        <v>7615</v>
      </c>
      <c r="C3030" s="892" t="s">
        <v>7499</v>
      </c>
      <c r="D3030" s="893">
        <v>120000</v>
      </c>
      <c r="E3030" s="893">
        <v>120000</v>
      </c>
      <c r="F3030" s="893">
        <v>42130</v>
      </c>
      <c r="G3030" s="893">
        <v>42130</v>
      </c>
      <c r="H3030" s="894">
        <f t="shared" si="47"/>
        <v>35.108333333333334</v>
      </c>
      <c r="I3030" s="892" t="s">
        <v>7489</v>
      </c>
      <c r="J3030" s="894">
        <v>35</v>
      </c>
      <c r="K3030" s="875"/>
    </row>
    <row r="3031" spans="1:11" ht="11.25" customHeight="1">
      <c r="A3031" s="890" t="s">
        <v>10638</v>
      </c>
      <c r="B3031" s="891" t="s">
        <v>7615</v>
      </c>
      <c r="C3031" s="892" t="s">
        <v>7499</v>
      </c>
      <c r="D3031" s="893">
        <v>138000</v>
      </c>
      <c r="E3031" s="893">
        <v>138000</v>
      </c>
      <c r="F3031" s="893">
        <v>12600</v>
      </c>
      <c r="G3031" s="893">
        <v>12600</v>
      </c>
      <c r="H3031" s="894">
        <f t="shared" si="47"/>
        <v>9.1304347826086953</v>
      </c>
      <c r="I3031" s="892" t="s">
        <v>7496</v>
      </c>
      <c r="J3031" s="894">
        <v>9</v>
      </c>
      <c r="K3031" s="875"/>
    </row>
    <row r="3032" spans="1:11" ht="22.5" customHeight="1">
      <c r="A3032" s="890" t="s">
        <v>8193</v>
      </c>
      <c r="B3032" s="891" t="s">
        <v>7743</v>
      </c>
      <c r="C3032" s="892" t="s">
        <v>7499</v>
      </c>
      <c r="D3032" s="893">
        <v>2100000</v>
      </c>
      <c r="E3032" s="893">
        <v>2100000</v>
      </c>
      <c r="F3032" s="893">
        <v>1315505.17</v>
      </c>
      <c r="G3032" s="893">
        <v>1315505.17</v>
      </c>
      <c r="H3032" s="894">
        <f t="shared" si="47"/>
        <v>62.643103333333329</v>
      </c>
      <c r="I3032" s="892" t="s">
        <v>7557</v>
      </c>
      <c r="J3032" s="894">
        <v>97.3</v>
      </c>
      <c r="K3032" s="875"/>
    </row>
    <row r="3033" spans="1:11" ht="11.25" customHeight="1">
      <c r="A3033" s="890" t="s">
        <v>10639</v>
      </c>
      <c r="B3033" s="891" t="s">
        <v>7615</v>
      </c>
      <c r="C3033" s="892" t="s">
        <v>7499</v>
      </c>
      <c r="D3033" s="893">
        <v>138000</v>
      </c>
      <c r="E3033" s="893">
        <v>138000</v>
      </c>
      <c r="F3033" s="893">
        <v>77606</v>
      </c>
      <c r="G3033" s="893">
        <v>77606</v>
      </c>
      <c r="H3033" s="894">
        <f t="shared" si="47"/>
        <v>56.236231884057972</v>
      </c>
      <c r="I3033" s="892" t="s">
        <v>7496</v>
      </c>
      <c r="J3033" s="894">
        <v>56</v>
      </c>
      <c r="K3033" s="875"/>
    </row>
    <row r="3034" spans="1:11" ht="11.25" customHeight="1">
      <c r="A3034" s="890" t="s">
        <v>10640</v>
      </c>
      <c r="B3034" s="891" t="s">
        <v>7615</v>
      </c>
      <c r="C3034" s="892" t="s">
        <v>7499</v>
      </c>
      <c r="D3034" s="893">
        <v>700000</v>
      </c>
      <c r="E3034" s="893">
        <v>700000</v>
      </c>
      <c r="F3034" s="893">
        <v>461573.28</v>
      </c>
      <c r="G3034" s="893">
        <v>461573.28</v>
      </c>
      <c r="H3034" s="894">
        <f t="shared" si="47"/>
        <v>65.939040000000006</v>
      </c>
      <c r="I3034" s="892" t="s">
        <v>7551</v>
      </c>
      <c r="J3034" s="894">
        <v>65</v>
      </c>
      <c r="K3034" s="875"/>
    </row>
    <row r="3035" spans="1:11" ht="22.5" customHeight="1">
      <c r="A3035" s="890" t="s">
        <v>10641</v>
      </c>
      <c r="B3035" s="891" t="s">
        <v>7615</v>
      </c>
      <c r="C3035" s="892" t="s">
        <v>7499</v>
      </c>
      <c r="D3035" s="893">
        <v>700000</v>
      </c>
      <c r="E3035" s="893">
        <v>700000</v>
      </c>
      <c r="F3035" s="893">
        <v>377504.2</v>
      </c>
      <c r="G3035" s="893">
        <v>377504.2</v>
      </c>
      <c r="H3035" s="894">
        <f t="shared" si="47"/>
        <v>53.929171428571429</v>
      </c>
      <c r="I3035" s="892" t="s">
        <v>7520</v>
      </c>
      <c r="J3035" s="894">
        <v>54</v>
      </c>
      <c r="K3035" s="875"/>
    </row>
    <row r="3036" spans="1:11" ht="22.5" customHeight="1">
      <c r="A3036" s="890" t="s">
        <v>10642</v>
      </c>
      <c r="B3036" s="891" t="s">
        <v>7615</v>
      </c>
      <c r="C3036" s="892" t="s">
        <v>7499</v>
      </c>
      <c r="D3036" s="893">
        <v>330000</v>
      </c>
      <c r="E3036" s="893">
        <v>330000</v>
      </c>
      <c r="F3036" s="893">
        <v>253268.51</v>
      </c>
      <c r="G3036" s="893">
        <v>253268.51</v>
      </c>
      <c r="H3036" s="894">
        <f t="shared" si="47"/>
        <v>76.748033333333325</v>
      </c>
      <c r="I3036" s="892" t="s">
        <v>7520</v>
      </c>
      <c r="J3036" s="894">
        <v>77</v>
      </c>
      <c r="K3036" s="875"/>
    </row>
    <row r="3037" spans="1:11" ht="22.5" customHeight="1">
      <c r="A3037" s="890" t="s">
        <v>10643</v>
      </c>
      <c r="B3037" s="891" t="s">
        <v>7615</v>
      </c>
      <c r="C3037" s="892" t="s">
        <v>7499</v>
      </c>
      <c r="D3037" s="893">
        <v>650000</v>
      </c>
      <c r="E3037" s="893">
        <v>650000</v>
      </c>
      <c r="F3037" s="893">
        <v>207016.38</v>
      </c>
      <c r="G3037" s="893">
        <v>207016.38</v>
      </c>
      <c r="H3037" s="894">
        <f t="shared" si="47"/>
        <v>31.848673846153847</v>
      </c>
      <c r="I3037" s="892" t="s">
        <v>7520</v>
      </c>
      <c r="J3037" s="894">
        <v>32</v>
      </c>
      <c r="K3037" s="875"/>
    </row>
    <row r="3038" spans="1:11" ht="22.5" customHeight="1">
      <c r="A3038" s="890" t="s">
        <v>8193</v>
      </c>
      <c r="B3038" s="891" t="s">
        <v>7743</v>
      </c>
      <c r="C3038" s="892" t="s">
        <v>7499</v>
      </c>
      <c r="D3038" s="893">
        <v>800000</v>
      </c>
      <c r="E3038" s="893">
        <v>800000</v>
      </c>
      <c r="F3038" s="893">
        <v>0</v>
      </c>
      <c r="G3038" s="893">
        <v>0</v>
      </c>
      <c r="H3038" s="894">
        <f t="shared" si="47"/>
        <v>0</v>
      </c>
      <c r="I3038" s="892" t="s">
        <v>7557</v>
      </c>
      <c r="J3038" s="894">
        <v>60</v>
      </c>
      <c r="K3038" s="875"/>
    </row>
    <row r="3039" spans="1:11" ht="11.25" customHeight="1">
      <c r="A3039" s="890" t="s">
        <v>10644</v>
      </c>
      <c r="B3039" s="891" t="s">
        <v>7615</v>
      </c>
      <c r="C3039" s="892" t="s">
        <v>7499</v>
      </c>
      <c r="D3039" s="893">
        <v>1000000</v>
      </c>
      <c r="E3039" s="893">
        <v>1000000</v>
      </c>
      <c r="F3039" s="893">
        <v>619846.87</v>
      </c>
      <c r="G3039" s="893">
        <v>619846.87</v>
      </c>
      <c r="H3039" s="894">
        <f t="shared" si="47"/>
        <v>61.984687000000008</v>
      </c>
      <c r="I3039" s="892" t="s">
        <v>7551</v>
      </c>
      <c r="J3039" s="894">
        <v>62</v>
      </c>
      <c r="K3039" s="875"/>
    </row>
    <row r="3040" spans="1:11" ht="22.5" customHeight="1">
      <c r="A3040" s="890" t="s">
        <v>8193</v>
      </c>
      <c r="B3040" s="891" t="s">
        <v>7743</v>
      </c>
      <c r="C3040" s="892" t="s">
        <v>7499</v>
      </c>
      <c r="D3040" s="893">
        <v>1200000</v>
      </c>
      <c r="E3040" s="893">
        <v>1200000</v>
      </c>
      <c r="F3040" s="893">
        <v>0</v>
      </c>
      <c r="G3040" s="893">
        <v>0</v>
      </c>
      <c r="H3040" s="894">
        <f t="shared" si="47"/>
        <v>0</v>
      </c>
      <c r="I3040" s="892" t="s">
        <v>7557</v>
      </c>
      <c r="J3040" s="894">
        <v>80</v>
      </c>
      <c r="K3040" s="875"/>
    </row>
    <row r="3041" spans="1:11" ht="11.25" customHeight="1">
      <c r="A3041" s="890" t="s">
        <v>10645</v>
      </c>
      <c r="B3041" s="891" t="s">
        <v>7615</v>
      </c>
      <c r="C3041" s="892" t="s">
        <v>7499</v>
      </c>
      <c r="D3041" s="893">
        <v>1165000</v>
      </c>
      <c r="E3041" s="893">
        <v>1165000</v>
      </c>
      <c r="F3041" s="893">
        <v>958579.25</v>
      </c>
      <c r="G3041" s="893">
        <v>958579.25</v>
      </c>
      <c r="H3041" s="894">
        <f t="shared" si="47"/>
        <v>82.281480686695275</v>
      </c>
      <c r="I3041" s="892" t="s">
        <v>7551</v>
      </c>
      <c r="J3041" s="894">
        <v>82</v>
      </c>
      <c r="K3041" s="875"/>
    </row>
    <row r="3042" spans="1:11" ht="22.5" customHeight="1">
      <c r="A3042" s="890" t="s">
        <v>8193</v>
      </c>
      <c r="B3042" s="891" t="s">
        <v>7743</v>
      </c>
      <c r="C3042" s="892" t="s">
        <v>7499</v>
      </c>
      <c r="D3042" s="893">
        <v>1400000</v>
      </c>
      <c r="E3042" s="893">
        <v>1400000</v>
      </c>
      <c r="F3042" s="893">
        <v>0</v>
      </c>
      <c r="G3042" s="893">
        <v>0</v>
      </c>
      <c r="H3042" s="894">
        <f t="shared" si="47"/>
        <v>0</v>
      </c>
      <c r="I3042" s="892" t="s">
        <v>7557</v>
      </c>
      <c r="J3042" s="894">
        <v>95</v>
      </c>
      <c r="K3042" s="875"/>
    </row>
    <row r="3043" spans="1:11" ht="22.5" customHeight="1">
      <c r="A3043" s="890" t="s">
        <v>10646</v>
      </c>
      <c r="B3043" s="891" t="s">
        <v>7743</v>
      </c>
      <c r="C3043" s="892" t="s">
        <v>7499</v>
      </c>
      <c r="D3043" s="893">
        <v>506818.13</v>
      </c>
      <c r="E3043" s="893">
        <v>506818.13</v>
      </c>
      <c r="F3043" s="893">
        <v>0</v>
      </c>
      <c r="G3043" s="893">
        <v>0</v>
      </c>
      <c r="H3043" s="894">
        <f t="shared" si="47"/>
        <v>0</v>
      </c>
      <c r="I3043" s="892" t="s">
        <v>7520</v>
      </c>
      <c r="J3043" s="894">
        <v>55</v>
      </c>
      <c r="K3043" s="875"/>
    </row>
    <row r="3044" spans="1:11" ht="11.25" customHeight="1">
      <c r="A3044" s="890" t="s">
        <v>10647</v>
      </c>
      <c r="B3044" s="891" t="s">
        <v>7615</v>
      </c>
      <c r="C3044" s="892" t="s">
        <v>7499</v>
      </c>
      <c r="D3044" s="893">
        <v>195600</v>
      </c>
      <c r="E3044" s="893">
        <v>195600</v>
      </c>
      <c r="F3044" s="893">
        <v>79999.399999999994</v>
      </c>
      <c r="G3044" s="893">
        <v>79999.399999999994</v>
      </c>
      <c r="H3044" s="894">
        <f t="shared" si="47"/>
        <v>40.899488752556238</v>
      </c>
      <c r="I3044" s="892" t="s">
        <v>7515</v>
      </c>
      <c r="J3044" s="894">
        <v>41</v>
      </c>
      <c r="K3044" s="875"/>
    </row>
    <row r="3045" spans="1:11" ht="22.5" customHeight="1">
      <c r="A3045" s="890" t="s">
        <v>10648</v>
      </c>
      <c r="B3045" s="891" t="s">
        <v>7743</v>
      </c>
      <c r="C3045" s="892" t="s">
        <v>7499</v>
      </c>
      <c r="D3045" s="893">
        <v>1465000.01</v>
      </c>
      <c r="E3045" s="893">
        <v>1465000.01</v>
      </c>
      <c r="F3045" s="893">
        <v>0</v>
      </c>
      <c r="G3045" s="893">
        <v>0</v>
      </c>
      <c r="H3045" s="894">
        <f t="shared" si="47"/>
        <v>0</v>
      </c>
      <c r="I3045" s="892" t="s">
        <v>7557</v>
      </c>
      <c r="J3045" s="894">
        <v>4</v>
      </c>
      <c r="K3045" s="875"/>
    </row>
    <row r="3046" spans="1:11" ht="22.5" customHeight="1">
      <c r="A3046" s="890" t="s">
        <v>10649</v>
      </c>
      <c r="B3046" s="891" t="s">
        <v>7743</v>
      </c>
      <c r="C3046" s="892" t="s">
        <v>7499</v>
      </c>
      <c r="D3046" s="893">
        <v>1495654.2</v>
      </c>
      <c r="E3046" s="893">
        <v>1495654.2</v>
      </c>
      <c r="F3046" s="893">
        <v>0</v>
      </c>
      <c r="G3046" s="893">
        <v>0</v>
      </c>
      <c r="H3046" s="894">
        <f t="shared" si="47"/>
        <v>0</v>
      </c>
      <c r="I3046" s="892" t="s">
        <v>7489</v>
      </c>
      <c r="J3046" s="894">
        <v>40</v>
      </c>
      <c r="K3046" s="875"/>
    </row>
    <row r="3047" spans="1:11" ht="22.5" customHeight="1">
      <c r="A3047" s="890" t="s">
        <v>10650</v>
      </c>
      <c r="B3047" s="891" t="s">
        <v>7743</v>
      </c>
      <c r="C3047" s="892" t="s">
        <v>7499</v>
      </c>
      <c r="D3047" s="893">
        <v>620000</v>
      </c>
      <c r="E3047" s="893">
        <v>620000</v>
      </c>
      <c r="F3047" s="893">
        <v>0</v>
      </c>
      <c r="G3047" s="893">
        <v>0</v>
      </c>
      <c r="H3047" s="894">
        <f t="shared" si="47"/>
        <v>0</v>
      </c>
      <c r="I3047" s="892" t="s">
        <v>7489</v>
      </c>
      <c r="J3047" s="894">
        <v>15</v>
      </c>
      <c r="K3047" s="875"/>
    </row>
    <row r="3048" spans="1:11" ht="22.5" customHeight="1">
      <c r="A3048" s="890" t="s">
        <v>10651</v>
      </c>
      <c r="B3048" s="891" t="s">
        <v>7743</v>
      </c>
      <c r="C3048" s="892" t="s">
        <v>7499</v>
      </c>
      <c r="D3048" s="893">
        <v>622930.72</v>
      </c>
      <c r="E3048" s="893">
        <v>622930.72</v>
      </c>
      <c r="F3048" s="893">
        <v>328077.27</v>
      </c>
      <c r="G3048" s="893">
        <v>328077.27</v>
      </c>
      <c r="H3048" s="894">
        <f t="shared" si="47"/>
        <v>52.666734753424919</v>
      </c>
      <c r="I3048" s="892" t="s">
        <v>7489</v>
      </c>
      <c r="J3048" s="894">
        <v>55</v>
      </c>
      <c r="K3048" s="875"/>
    </row>
    <row r="3049" spans="1:11" ht="22.5" customHeight="1">
      <c r="A3049" s="890" t="s">
        <v>8038</v>
      </c>
      <c r="B3049" s="891" t="s">
        <v>7743</v>
      </c>
      <c r="C3049" s="892" t="s">
        <v>7499</v>
      </c>
      <c r="D3049" s="893">
        <v>909300</v>
      </c>
      <c r="E3049" s="893">
        <v>909300</v>
      </c>
      <c r="F3049" s="893">
        <v>697845.39</v>
      </c>
      <c r="G3049" s="893">
        <v>697845.39</v>
      </c>
      <c r="H3049" s="894">
        <f t="shared" si="47"/>
        <v>76.745341471461572</v>
      </c>
      <c r="I3049" s="892" t="s">
        <v>7545</v>
      </c>
      <c r="J3049" s="894">
        <v>70</v>
      </c>
      <c r="K3049" s="875"/>
    </row>
    <row r="3050" spans="1:11" ht="22.5" customHeight="1">
      <c r="A3050" s="890" t="s">
        <v>8082</v>
      </c>
      <c r="B3050" s="891" t="s">
        <v>7743</v>
      </c>
      <c r="C3050" s="892" t="s">
        <v>7499</v>
      </c>
      <c r="D3050" s="893">
        <v>525000</v>
      </c>
      <c r="E3050" s="893">
        <v>525000</v>
      </c>
      <c r="F3050" s="893">
        <v>265000</v>
      </c>
      <c r="G3050" s="893">
        <v>265000</v>
      </c>
      <c r="H3050" s="894">
        <f t="shared" si="47"/>
        <v>50.476190476190474</v>
      </c>
      <c r="I3050" s="892" t="s">
        <v>7496</v>
      </c>
      <c r="J3050" s="894">
        <v>70</v>
      </c>
      <c r="K3050" s="875"/>
    </row>
    <row r="3051" spans="1:11" ht="22.5" customHeight="1">
      <c r="A3051" s="890" t="s">
        <v>10652</v>
      </c>
      <c r="B3051" s="891" t="s">
        <v>7743</v>
      </c>
      <c r="C3051" s="892" t="s">
        <v>7499</v>
      </c>
      <c r="D3051" s="893">
        <v>798542.5</v>
      </c>
      <c r="E3051" s="893">
        <v>798542.5</v>
      </c>
      <c r="F3051" s="893">
        <v>795100.51</v>
      </c>
      <c r="G3051" s="893">
        <v>795100.51</v>
      </c>
      <c r="H3051" s="894">
        <f t="shared" si="47"/>
        <v>99.568965959858119</v>
      </c>
      <c r="I3051" s="892" t="s">
        <v>7489</v>
      </c>
      <c r="J3051" s="894">
        <v>100</v>
      </c>
      <c r="K3051" s="875"/>
    </row>
    <row r="3052" spans="1:11" ht="22.5" customHeight="1">
      <c r="A3052" s="890" t="s">
        <v>10653</v>
      </c>
      <c r="B3052" s="891" t="s">
        <v>7743</v>
      </c>
      <c r="C3052" s="892" t="s">
        <v>7499</v>
      </c>
      <c r="D3052" s="893">
        <v>852529.4</v>
      </c>
      <c r="E3052" s="893">
        <v>852529.4</v>
      </c>
      <c r="F3052" s="893">
        <v>322776.23</v>
      </c>
      <c r="G3052" s="893">
        <v>322776.23</v>
      </c>
      <c r="H3052" s="894">
        <f t="shared" si="47"/>
        <v>37.861008664334619</v>
      </c>
      <c r="I3052" s="892" t="s">
        <v>7489</v>
      </c>
      <c r="J3052" s="894">
        <v>60</v>
      </c>
      <c r="K3052" s="875"/>
    </row>
    <row r="3053" spans="1:11" ht="33.75" customHeight="1">
      <c r="A3053" s="890" t="s">
        <v>10654</v>
      </c>
      <c r="B3053" s="891" t="s">
        <v>8104</v>
      </c>
      <c r="C3053" s="892" t="s">
        <v>7499</v>
      </c>
      <c r="D3053" s="893">
        <v>190000</v>
      </c>
      <c r="E3053" s="893">
        <v>190000</v>
      </c>
      <c r="F3053" s="893">
        <v>175924.44</v>
      </c>
      <c r="G3053" s="893">
        <v>175924.44</v>
      </c>
      <c r="H3053" s="894">
        <f t="shared" si="47"/>
        <v>92.591810526315783</v>
      </c>
      <c r="I3053" s="892" t="s">
        <v>7496</v>
      </c>
      <c r="J3053" s="894">
        <v>98</v>
      </c>
      <c r="K3053" s="875"/>
    </row>
    <row r="3054" spans="1:11" ht="22.5" customHeight="1">
      <c r="A3054" s="890" t="s">
        <v>10655</v>
      </c>
      <c r="B3054" s="891" t="s">
        <v>8687</v>
      </c>
      <c r="C3054" s="892" t="s">
        <v>7499</v>
      </c>
      <c r="D3054" s="893">
        <v>1148576.8899999999</v>
      </c>
      <c r="E3054" s="893">
        <v>1148576.8899999999</v>
      </c>
      <c r="F3054" s="893">
        <v>874958.73</v>
      </c>
      <c r="G3054" s="893">
        <v>874958.73</v>
      </c>
      <c r="H3054" s="894">
        <f t="shared" si="47"/>
        <v>76.17763665782968</v>
      </c>
      <c r="I3054" s="892" t="s">
        <v>7520</v>
      </c>
      <c r="J3054" s="894">
        <v>70</v>
      </c>
      <c r="K3054" s="875"/>
    </row>
    <row r="3055" spans="1:11" ht="22.5" customHeight="1">
      <c r="A3055" s="890" t="s">
        <v>10656</v>
      </c>
      <c r="B3055" s="891" t="s">
        <v>8687</v>
      </c>
      <c r="C3055" s="892" t="s">
        <v>7499</v>
      </c>
      <c r="D3055" s="893">
        <v>120000</v>
      </c>
      <c r="E3055" s="893">
        <v>120000</v>
      </c>
      <c r="F3055" s="893">
        <v>52196</v>
      </c>
      <c r="G3055" s="893">
        <v>52196</v>
      </c>
      <c r="H3055" s="894">
        <f t="shared" si="47"/>
        <v>43.49666666666667</v>
      </c>
      <c r="I3055" s="892" t="s">
        <v>7520</v>
      </c>
      <c r="J3055" s="894">
        <v>40</v>
      </c>
      <c r="K3055" s="875"/>
    </row>
    <row r="3056" spans="1:11" ht="33.75" customHeight="1">
      <c r="A3056" s="890" t="s">
        <v>10657</v>
      </c>
      <c r="B3056" s="891" t="s">
        <v>8687</v>
      </c>
      <c r="C3056" s="892" t="s">
        <v>7499</v>
      </c>
      <c r="D3056" s="893">
        <v>250000</v>
      </c>
      <c r="E3056" s="893">
        <v>250000</v>
      </c>
      <c r="F3056" s="893">
        <v>182000</v>
      </c>
      <c r="G3056" s="893">
        <v>182000</v>
      </c>
      <c r="H3056" s="894">
        <f t="shared" si="47"/>
        <v>72.8</v>
      </c>
      <c r="I3056" s="892" t="s">
        <v>7496</v>
      </c>
      <c r="J3056" s="894">
        <v>83</v>
      </c>
      <c r="K3056" s="875"/>
    </row>
    <row r="3057" spans="1:11" ht="22.5" customHeight="1">
      <c r="A3057" s="890" t="s">
        <v>10658</v>
      </c>
      <c r="B3057" s="891" t="s">
        <v>8687</v>
      </c>
      <c r="C3057" s="892" t="s">
        <v>7499</v>
      </c>
      <c r="D3057" s="893">
        <v>40000</v>
      </c>
      <c r="E3057" s="893">
        <v>40000</v>
      </c>
      <c r="F3057" s="893">
        <v>6690</v>
      </c>
      <c r="G3057" s="893">
        <v>6690</v>
      </c>
      <c r="H3057" s="894">
        <f t="shared" si="47"/>
        <v>16.725000000000001</v>
      </c>
      <c r="I3057" s="892" t="s">
        <v>7520</v>
      </c>
      <c r="J3057" s="894">
        <v>10</v>
      </c>
      <c r="K3057" s="875"/>
    </row>
    <row r="3058" spans="1:11" ht="22.5" customHeight="1">
      <c r="A3058" s="890" t="s">
        <v>10659</v>
      </c>
      <c r="B3058" s="891" t="s">
        <v>7694</v>
      </c>
      <c r="C3058" s="892" t="s">
        <v>7499</v>
      </c>
      <c r="D3058" s="893">
        <v>2299524</v>
      </c>
      <c r="E3058" s="893">
        <v>2299524</v>
      </c>
      <c r="F3058" s="893">
        <v>2299524</v>
      </c>
      <c r="G3058" s="893">
        <v>2299524</v>
      </c>
      <c r="H3058" s="894">
        <f t="shared" si="47"/>
        <v>100</v>
      </c>
      <c r="I3058" s="892" t="s">
        <v>7551</v>
      </c>
      <c r="J3058" s="894">
        <v>100</v>
      </c>
      <c r="K3058" s="875"/>
    </row>
    <row r="3059" spans="1:11" ht="22.5" customHeight="1">
      <c r="A3059" s="890" t="s">
        <v>10660</v>
      </c>
      <c r="B3059" s="891" t="s">
        <v>7694</v>
      </c>
      <c r="C3059" s="892" t="s">
        <v>7499</v>
      </c>
      <c r="D3059" s="893">
        <v>1642085</v>
      </c>
      <c r="E3059" s="893">
        <v>1642085</v>
      </c>
      <c r="F3059" s="893">
        <v>1642085</v>
      </c>
      <c r="G3059" s="893">
        <v>1642085</v>
      </c>
      <c r="H3059" s="894">
        <f t="shared" si="47"/>
        <v>100</v>
      </c>
      <c r="I3059" s="892" t="s">
        <v>7496</v>
      </c>
      <c r="J3059" s="894">
        <v>100</v>
      </c>
      <c r="K3059" s="875"/>
    </row>
    <row r="3060" spans="1:11" ht="22.5" customHeight="1">
      <c r="A3060" s="890" t="s">
        <v>10661</v>
      </c>
      <c r="B3060" s="891" t="s">
        <v>7733</v>
      </c>
      <c r="C3060" s="892" t="s">
        <v>7499</v>
      </c>
      <c r="D3060" s="893">
        <v>157730.56</v>
      </c>
      <c r="E3060" s="893">
        <v>157730.56</v>
      </c>
      <c r="F3060" s="893">
        <v>157730.56</v>
      </c>
      <c r="G3060" s="893">
        <v>157730.56</v>
      </c>
      <c r="H3060" s="894">
        <f t="shared" si="47"/>
        <v>100</v>
      </c>
      <c r="I3060" s="892" t="s">
        <v>7557</v>
      </c>
      <c r="J3060" s="894">
        <v>100</v>
      </c>
      <c r="K3060" s="875"/>
    </row>
    <row r="3061" spans="1:11" ht="22.5" customHeight="1">
      <c r="A3061" s="890" t="s">
        <v>10662</v>
      </c>
      <c r="B3061" s="891" t="s">
        <v>7694</v>
      </c>
      <c r="C3061" s="892" t="s">
        <v>7499</v>
      </c>
      <c r="D3061" s="893">
        <v>1801163</v>
      </c>
      <c r="E3061" s="893">
        <v>1801163</v>
      </c>
      <c r="F3061" s="893">
        <v>1801163</v>
      </c>
      <c r="G3061" s="893">
        <v>1801163</v>
      </c>
      <c r="H3061" s="894">
        <f t="shared" si="47"/>
        <v>100</v>
      </c>
      <c r="I3061" s="892" t="s">
        <v>7496</v>
      </c>
      <c r="J3061" s="894">
        <v>100</v>
      </c>
      <c r="K3061" s="875"/>
    </row>
    <row r="3062" spans="1:11" ht="22.5" customHeight="1">
      <c r="A3062" s="890" t="s">
        <v>10663</v>
      </c>
      <c r="B3062" s="891" t="s">
        <v>8687</v>
      </c>
      <c r="C3062" s="892" t="s">
        <v>7499</v>
      </c>
      <c r="D3062" s="893">
        <v>324835.65999999997</v>
      </c>
      <c r="E3062" s="893">
        <v>324835.65999999997</v>
      </c>
      <c r="F3062" s="893">
        <v>200000</v>
      </c>
      <c r="G3062" s="893">
        <v>200000</v>
      </c>
      <c r="H3062" s="894">
        <f t="shared" si="47"/>
        <v>61.569594914548489</v>
      </c>
      <c r="I3062" s="892" t="s">
        <v>7489</v>
      </c>
      <c r="J3062" s="894">
        <v>100</v>
      </c>
      <c r="K3062" s="875"/>
    </row>
    <row r="3063" spans="1:11" ht="22.5" customHeight="1">
      <c r="A3063" s="890" t="s">
        <v>10664</v>
      </c>
      <c r="B3063" s="891" t="s">
        <v>7733</v>
      </c>
      <c r="C3063" s="892" t="s">
        <v>7499</v>
      </c>
      <c r="D3063" s="893">
        <v>67523.789999999994</v>
      </c>
      <c r="E3063" s="893">
        <v>67523.789999999994</v>
      </c>
      <c r="F3063" s="893">
        <v>64026.46</v>
      </c>
      <c r="G3063" s="893">
        <v>64026.46</v>
      </c>
      <c r="H3063" s="894">
        <f t="shared" si="47"/>
        <v>94.820595822598236</v>
      </c>
      <c r="I3063" s="892" t="s">
        <v>8208</v>
      </c>
      <c r="J3063" s="894">
        <v>100</v>
      </c>
      <c r="K3063" s="875"/>
    </row>
    <row r="3064" spans="1:11" ht="22.5" customHeight="1">
      <c r="A3064" s="890" t="s">
        <v>8302</v>
      </c>
      <c r="B3064" s="891" t="s">
        <v>8244</v>
      </c>
      <c r="C3064" s="892" t="s">
        <v>7499</v>
      </c>
      <c r="D3064" s="893">
        <v>1020000</v>
      </c>
      <c r="E3064" s="893">
        <v>1020000</v>
      </c>
      <c r="F3064" s="893">
        <v>994914.6</v>
      </c>
      <c r="G3064" s="893">
        <v>994914.6</v>
      </c>
      <c r="H3064" s="894">
        <f t="shared" si="47"/>
        <v>97.540647058823524</v>
      </c>
      <c r="I3064" s="892" t="s">
        <v>7557</v>
      </c>
      <c r="J3064" s="894">
        <v>88</v>
      </c>
      <c r="K3064" s="875"/>
    </row>
    <row r="3065" spans="1:11" ht="22.5" customHeight="1">
      <c r="A3065" s="890" t="s">
        <v>10665</v>
      </c>
      <c r="B3065" s="891" t="s">
        <v>7733</v>
      </c>
      <c r="C3065" s="892" t="s">
        <v>7499</v>
      </c>
      <c r="D3065" s="893">
        <v>130779.33</v>
      </c>
      <c r="E3065" s="893">
        <v>130779.33</v>
      </c>
      <c r="F3065" s="893">
        <v>36432.32</v>
      </c>
      <c r="G3065" s="893">
        <v>36432.32</v>
      </c>
      <c r="H3065" s="894">
        <f t="shared" si="47"/>
        <v>27.857857965780987</v>
      </c>
      <c r="I3065" s="892" t="s">
        <v>7557</v>
      </c>
      <c r="J3065" s="894">
        <v>70</v>
      </c>
      <c r="K3065" s="875"/>
    </row>
    <row r="3066" spans="1:11" ht="22.5" customHeight="1">
      <c r="A3066" s="890" t="s">
        <v>10666</v>
      </c>
      <c r="B3066" s="891" t="s">
        <v>7733</v>
      </c>
      <c r="C3066" s="892" t="s">
        <v>7499</v>
      </c>
      <c r="D3066" s="893">
        <v>504043.48</v>
      </c>
      <c r="E3066" s="893">
        <v>504043.48</v>
      </c>
      <c r="F3066" s="893">
        <v>284791.32</v>
      </c>
      <c r="G3066" s="893">
        <v>284791.32</v>
      </c>
      <c r="H3066" s="894">
        <f t="shared" si="47"/>
        <v>56.501339924087503</v>
      </c>
      <c r="I3066" s="892" t="s">
        <v>7557</v>
      </c>
      <c r="J3066" s="894">
        <v>100</v>
      </c>
      <c r="K3066" s="875"/>
    </row>
    <row r="3067" spans="1:11" ht="22.5" customHeight="1">
      <c r="A3067" s="890" t="s">
        <v>10667</v>
      </c>
      <c r="B3067" s="891" t="s">
        <v>7733</v>
      </c>
      <c r="C3067" s="892" t="s">
        <v>7499</v>
      </c>
      <c r="D3067" s="893">
        <v>27000</v>
      </c>
      <c r="E3067" s="893">
        <v>27000</v>
      </c>
      <c r="F3067" s="893">
        <v>19631</v>
      </c>
      <c r="G3067" s="893">
        <v>19631</v>
      </c>
      <c r="H3067" s="894">
        <f t="shared" si="47"/>
        <v>72.707407407407416</v>
      </c>
      <c r="I3067" s="892" t="s">
        <v>7557</v>
      </c>
      <c r="J3067" s="894">
        <v>100</v>
      </c>
      <c r="K3067" s="875"/>
    </row>
    <row r="3068" spans="1:11" ht="22.5" customHeight="1">
      <c r="A3068" s="890" t="s">
        <v>10668</v>
      </c>
      <c r="B3068" s="891" t="s">
        <v>7984</v>
      </c>
      <c r="C3068" s="892" t="s">
        <v>7499</v>
      </c>
      <c r="D3068" s="893">
        <v>194515.14</v>
      </c>
      <c r="E3068" s="893">
        <v>194515.11</v>
      </c>
      <c r="F3068" s="893">
        <v>38900</v>
      </c>
      <c r="G3068" s="893">
        <v>38900</v>
      </c>
      <c r="H3068" s="894">
        <f t="shared" si="47"/>
        <v>19.998446393187656</v>
      </c>
      <c r="I3068" s="892" t="s">
        <v>7527</v>
      </c>
      <c r="J3068" s="894">
        <v>20</v>
      </c>
      <c r="K3068" s="875"/>
    </row>
    <row r="3069" spans="1:11" ht="22.5" customHeight="1">
      <c r="A3069" s="890" t="s">
        <v>10669</v>
      </c>
      <c r="B3069" s="891" t="s">
        <v>8687</v>
      </c>
      <c r="C3069" s="892" t="s">
        <v>7499</v>
      </c>
      <c r="D3069" s="893">
        <v>1000076.05</v>
      </c>
      <c r="E3069" s="893">
        <v>1000076.05</v>
      </c>
      <c r="F3069" s="893">
        <v>300022.82</v>
      </c>
      <c r="G3069" s="893">
        <v>300022.82</v>
      </c>
      <c r="H3069" s="894">
        <f t="shared" si="47"/>
        <v>30.000000499961978</v>
      </c>
      <c r="I3069" s="892" t="s">
        <v>7496</v>
      </c>
      <c r="J3069" s="894">
        <v>20</v>
      </c>
      <c r="K3069" s="875"/>
    </row>
    <row r="3070" spans="1:11" ht="22.5" customHeight="1">
      <c r="A3070" s="890" t="s">
        <v>10670</v>
      </c>
      <c r="B3070" s="891" t="s">
        <v>10671</v>
      </c>
      <c r="C3070" s="892" t="s">
        <v>7499</v>
      </c>
      <c r="D3070" s="893">
        <v>1759043.1</v>
      </c>
      <c r="E3070" s="893">
        <v>1759043.1</v>
      </c>
      <c r="F3070" s="893">
        <v>410000</v>
      </c>
      <c r="G3070" s="893">
        <v>410000</v>
      </c>
      <c r="H3070" s="894">
        <f t="shared" si="47"/>
        <v>23.308127015193659</v>
      </c>
      <c r="I3070" s="892" t="s">
        <v>7496</v>
      </c>
      <c r="J3070" s="894">
        <v>20</v>
      </c>
      <c r="K3070" s="875"/>
    </row>
    <row r="3071" spans="1:11" ht="22.5" customHeight="1">
      <c r="A3071" s="890" t="s">
        <v>10672</v>
      </c>
      <c r="B3071" s="891" t="s">
        <v>7733</v>
      </c>
      <c r="C3071" s="892" t="s">
        <v>7499</v>
      </c>
      <c r="D3071" s="893">
        <v>208333.33</v>
      </c>
      <c r="E3071" s="893">
        <v>208333.33</v>
      </c>
      <c r="F3071" s="893">
        <v>164605.10999999999</v>
      </c>
      <c r="G3071" s="893">
        <v>164605.10999999999</v>
      </c>
      <c r="H3071" s="894">
        <f t="shared" si="47"/>
        <v>79.010454064167263</v>
      </c>
      <c r="I3071" s="892" t="s">
        <v>7557</v>
      </c>
      <c r="J3071" s="894">
        <v>90</v>
      </c>
      <c r="K3071" s="875"/>
    </row>
    <row r="3072" spans="1:11" ht="22.5" customHeight="1">
      <c r="A3072" s="890" t="s">
        <v>10673</v>
      </c>
      <c r="B3072" s="891" t="s">
        <v>7733</v>
      </c>
      <c r="C3072" s="892" t="s">
        <v>7499</v>
      </c>
      <c r="D3072" s="893">
        <v>153291.45000000001</v>
      </c>
      <c r="E3072" s="893">
        <v>153291.45000000001</v>
      </c>
      <c r="F3072" s="893">
        <v>82996.28</v>
      </c>
      <c r="G3072" s="893">
        <v>82996.28</v>
      </c>
      <c r="H3072" s="894">
        <f t="shared" si="47"/>
        <v>54.142797918605368</v>
      </c>
      <c r="I3072" s="892" t="s">
        <v>7557</v>
      </c>
      <c r="J3072" s="894">
        <v>90</v>
      </c>
      <c r="K3072" s="875"/>
    </row>
    <row r="3073" spans="1:11" ht="22.5" customHeight="1">
      <c r="A3073" s="890" t="s">
        <v>10674</v>
      </c>
      <c r="B3073" s="891" t="s">
        <v>8687</v>
      </c>
      <c r="C3073" s="892" t="s">
        <v>7499</v>
      </c>
      <c r="D3073" s="893">
        <v>950000</v>
      </c>
      <c r="E3073" s="893">
        <v>950000</v>
      </c>
      <c r="F3073" s="893">
        <v>285000</v>
      </c>
      <c r="G3073" s="893">
        <v>285000</v>
      </c>
      <c r="H3073" s="894">
        <f t="shared" si="47"/>
        <v>30</v>
      </c>
      <c r="I3073" s="892" t="s">
        <v>7520</v>
      </c>
      <c r="J3073" s="894">
        <v>95</v>
      </c>
      <c r="K3073" s="875"/>
    </row>
    <row r="3074" spans="1:11" ht="22.5" customHeight="1">
      <c r="A3074" s="890" t="s">
        <v>10675</v>
      </c>
      <c r="B3074" s="891" t="s">
        <v>7733</v>
      </c>
      <c r="C3074" s="892" t="s">
        <v>7499</v>
      </c>
      <c r="D3074" s="893">
        <v>204244.64</v>
      </c>
      <c r="E3074" s="893">
        <v>204244.64</v>
      </c>
      <c r="F3074" s="893">
        <v>94042.01</v>
      </c>
      <c r="G3074" s="893">
        <v>94042.01</v>
      </c>
      <c r="H3074" s="894">
        <f t="shared" si="47"/>
        <v>46.043808052931027</v>
      </c>
      <c r="I3074" s="892" t="s">
        <v>7557</v>
      </c>
      <c r="J3074" s="894">
        <v>30</v>
      </c>
      <c r="K3074" s="875"/>
    </row>
    <row r="3075" spans="1:11" ht="22.5" customHeight="1">
      <c r="A3075" s="890" t="s">
        <v>10676</v>
      </c>
      <c r="B3075" s="891" t="s">
        <v>8442</v>
      </c>
      <c r="C3075" s="892" t="s">
        <v>7499</v>
      </c>
      <c r="D3075" s="893">
        <v>103345</v>
      </c>
      <c r="E3075" s="893">
        <v>103345</v>
      </c>
      <c r="F3075" s="893">
        <v>103345</v>
      </c>
      <c r="G3075" s="893">
        <v>103345</v>
      </c>
      <c r="H3075" s="894">
        <f t="shared" si="47"/>
        <v>100</v>
      </c>
      <c r="I3075" s="892" t="s">
        <v>7517</v>
      </c>
      <c r="J3075" s="894">
        <v>100</v>
      </c>
      <c r="K3075" s="875"/>
    </row>
    <row r="3076" spans="1:11" ht="22.5" customHeight="1">
      <c r="A3076" s="890" t="s">
        <v>10677</v>
      </c>
      <c r="B3076" s="891" t="s">
        <v>7733</v>
      </c>
      <c r="C3076" s="892" t="s">
        <v>7499</v>
      </c>
      <c r="D3076" s="893">
        <v>208333.33</v>
      </c>
      <c r="E3076" s="893">
        <v>208333.33</v>
      </c>
      <c r="F3076" s="893">
        <v>62409</v>
      </c>
      <c r="G3076" s="893">
        <v>62409</v>
      </c>
      <c r="H3076" s="894">
        <f t="shared" ref="H3076:H3139" si="48">IF(ISERROR(F3076/E3076),0,((F3076/E3076)*100))</f>
        <v>29.95632047930113</v>
      </c>
      <c r="I3076" s="892" t="s">
        <v>7557</v>
      </c>
      <c r="J3076" s="894">
        <v>30</v>
      </c>
      <c r="K3076" s="875"/>
    </row>
    <row r="3077" spans="1:11" ht="33.75" customHeight="1">
      <c r="A3077" s="890" t="s">
        <v>10678</v>
      </c>
      <c r="B3077" s="891" t="s">
        <v>7526</v>
      </c>
      <c r="C3077" s="892" t="s">
        <v>7499</v>
      </c>
      <c r="D3077" s="893">
        <v>650000</v>
      </c>
      <c r="E3077" s="893">
        <v>650000</v>
      </c>
      <c r="F3077" s="893">
        <v>250000</v>
      </c>
      <c r="G3077" s="893">
        <v>250000</v>
      </c>
      <c r="H3077" s="894">
        <f t="shared" si="48"/>
        <v>38.461538461538467</v>
      </c>
      <c r="I3077" s="892" t="s">
        <v>7489</v>
      </c>
      <c r="J3077" s="894">
        <v>85</v>
      </c>
      <c r="K3077" s="875"/>
    </row>
    <row r="3078" spans="1:11" ht="22.5" customHeight="1">
      <c r="A3078" s="890" t="s">
        <v>10679</v>
      </c>
      <c r="B3078" s="891" t="s">
        <v>7984</v>
      </c>
      <c r="C3078" s="892" t="s">
        <v>7499</v>
      </c>
      <c r="D3078" s="893">
        <v>140000</v>
      </c>
      <c r="E3078" s="893">
        <v>140000</v>
      </c>
      <c r="F3078" s="893">
        <v>70000</v>
      </c>
      <c r="G3078" s="893">
        <v>70000</v>
      </c>
      <c r="H3078" s="894">
        <f t="shared" si="48"/>
        <v>50</v>
      </c>
      <c r="I3078" s="892" t="s">
        <v>7541</v>
      </c>
      <c r="J3078" s="894">
        <v>50</v>
      </c>
      <c r="K3078" s="875"/>
    </row>
    <row r="3079" spans="1:11" ht="22.5" customHeight="1">
      <c r="A3079" s="890" t="s">
        <v>10680</v>
      </c>
      <c r="B3079" s="891" t="s">
        <v>7733</v>
      </c>
      <c r="C3079" s="892" t="s">
        <v>7499</v>
      </c>
      <c r="D3079" s="893">
        <v>158333.32999999999</v>
      </c>
      <c r="E3079" s="893">
        <v>158333.32999999999</v>
      </c>
      <c r="F3079" s="893">
        <v>49499.839999999997</v>
      </c>
      <c r="G3079" s="893">
        <v>49499.839999999997</v>
      </c>
      <c r="H3079" s="894">
        <f t="shared" si="48"/>
        <v>31.263057500274893</v>
      </c>
      <c r="I3079" s="892" t="s">
        <v>7557</v>
      </c>
      <c r="J3079" s="894">
        <v>30</v>
      </c>
      <c r="K3079" s="875"/>
    </row>
    <row r="3080" spans="1:11" ht="11.25" customHeight="1">
      <c r="A3080" s="890" t="s">
        <v>10681</v>
      </c>
      <c r="B3080" s="891" t="s">
        <v>7733</v>
      </c>
      <c r="C3080" s="892" t="s">
        <v>7499</v>
      </c>
      <c r="D3080" s="893">
        <v>316666.65999999997</v>
      </c>
      <c r="E3080" s="893">
        <v>316666.65999999997</v>
      </c>
      <c r="F3080" s="893">
        <v>49830.1</v>
      </c>
      <c r="G3080" s="893">
        <v>49830.1</v>
      </c>
      <c r="H3080" s="894">
        <f t="shared" si="48"/>
        <v>15.735821383912029</v>
      </c>
      <c r="I3080" s="892" t="s">
        <v>7557</v>
      </c>
      <c r="J3080" s="894">
        <v>30</v>
      </c>
      <c r="K3080" s="875"/>
    </row>
    <row r="3081" spans="1:11" ht="22.5" customHeight="1">
      <c r="A3081" s="890" t="s">
        <v>10682</v>
      </c>
      <c r="B3081" s="891" t="s">
        <v>7733</v>
      </c>
      <c r="C3081" s="892" t="s">
        <v>7499</v>
      </c>
      <c r="D3081" s="893">
        <v>216008.13</v>
      </c>
      <c r="E3081" s="893">
        <v>216008.13</v>
      </c>
      <c r="F3081" s="893">
        <v>23850</v>
      </c>
      <c r="G3081" s="893">
        <v>23850</v>
      </c>
      <c r="H3081" s="894">
        <f t="shared" si="48"/>
        <v>11.041251086243838</v>
      </c>
      <c r="I3081" s="892" t="s">
        <v>7557</v>
      </c>
      <c r="J3081" s="894">
        <v>30</v>
      </c>
      <c r="K3081" s="875"/>
    </row>
    <row r="3082" spans="1:11" ht="33.75" customHeight="1">
      <c r="A3082" s="890" t="s">
        <v>10683</v>
      </c>
      <c r="B3082" s="891" t="s">
        <v>8523</v>
      </c>
      <c r="C3082" s="892" t="s">
        <v>7499</v>
      </c>
      <c r="D3082" s="893">
        <v>6000000</v>
      </c>
      <c r="E3082" s="893">
        <v>6000000</v>
      </c>
      <c r="F3082" s="893">
        <v>0</v>
      </c>
      <c r="G3082" s="893">
        <v>0</v>
      </c>
      <c r="H3082" s="894">
        <f t="shared" si="48"/>
        <v>0</v>
      </c>
      <c r="I3082" s="892" t="s">
        <v>7496</v>
      </c>
      <c r="J3082" s="894">
        <v>0</v>
      </c>
      <c r="K3082" s="875"/>
    </row>
    <row r="3083" spans="1:11" ht="22.5" customHeight="1">
      <c r="A3083" s="890" t="s">
        <v>10684</v>
      </c>
      <c r="B3083" s="891" t="s">
        <v>7984</v>
      </c>
      <c r="C3083" s="892" t="s">
        <v>7499</v>
      </c>
      <c r="D3083" s="893">
        <v>64000</v>
      </c>
      <c r="E3083" s="893">
        <v>64000</v>
      </c>
      <c r="F3083" s="893">
        <v>32000</v>
      </c>
      <c r="G3083" s="893">
        <v>32000</v>
      </c>
      <c r="H3083" s="894">
        <f t="shared" si="48"/>
        <v>50</v>
      </c>
      <c r="I3083" s="892" t="s">
        <v>7524</v>
      </c>
      <c r="J3083" s="894">
        <v>50</v>
      </c>
      <c r="K3083" s="875"/>
    </row>
    <row r="3084" spans="1:11" ht="22.5" customHeight="1">
      <c r="A3084" s="890" t="s">
        <v>10685</v>
      </c>
      <c r="B3084" s="891" t="s">
        <v>8523</v>
      </c>
      <c r="C3084" s="892" t="s">
        <v>7499</v>
      </c>
      <c r="D3084" s="893">
        <v>283303.3</v>
      </c>
      <c r="E3084" s="893">
        <v>283303.3</v>
      </c>
      <c r="F3084" s="893">
        <v>162796.16</v>
      </c>
      <c r="G3084" s="893">
        <v>162796.16</v>
      </c>
      <c r="H3084" s="894">
        <f t="shared" si="48"/>
        <v>57.463559372587611</v>
      </c>
      <c r="I3084" s="892" t="s">
        <v>7489</v>
      </c>
      <c r="J3084" s="894">
        <v>57.46</v>
      </c>
      <c r="K3084" s="875"/>
    </row>
    <row r="3085" spans="1:11" ht="22.5" customHeight="1">
      <c r="A3085" s="890" t="s">
        <v>10686</v>
      </c>
      <c r="B3085" s="891" t="s">
        <v>8993</v>
      </c>
      <c r="C3085" s="892" t="s">
        <v>7499</v>
      </c>
      <c r="D3085" s="893">
        <v>475600</v>
      </c>
      <c r="E3085" s="893">
        <v>475600</v>
      </c>
      <c r="F3085" s="893">
        <v>276532.40000000002</v>
      </c>
      <c r="G3085" s="893">
        <v>276532.40000000002</v>
      </c>
      <c r="H3085" s="894">
        <f t="shared" si="48"/>
        <v>58.143902439024394</v>
      </c>
      <c r="I3085" s="892" t="s">
        <v>7557</v>
      </c>
      <c r="J3085" s="894">
        <v>58.14</v>
      </c>
      <c r="K3085" s="875"/>
    </row>
    <row r="3086" spans="1:11" ht="22.5" customHeight="1">
      <c r="A3086" s="890" t="s">
        <v>10687</v>
      </c>
      <c r="B3086" s="891" t="s">
        <v>9467</v>
      </c>
      <c r="C3086" s="892" t="s">
        <v>7499</v>
      </c>
      <c r="D3086" s="893">
        <v>703030</v>
      </c>
      <c r="E3086" s="893">
        <v>703030</v>
      </c>
      <c r="F3086" s="893">
        <v>703030</v>
      </c>
      <c r="G3086" s="893">
        <v>703030</v>
      </c>
      <c r="H3086" s="894">
        <f t="shared" si="48"/>
        <v>100</v>
      </c>
      <c r="I3086" s="892" t="s">
        <v>7551</v>
      </c>
      <c r="J3086" s="894">
        <v>100</v>
      </c>
      <c r="K3086" s="875"/>
    </row>
    <row r="3087" spans="1:11" ht="33.75" customHeight="1">
      <c r="A3087" s="890" t="s">
        <v>10688</v>
      </c>
      <c r="B3087" s="891" t="s">
        <v>8481</v>
      </c>
      <c r="C3087" s="892" t="s">
        <v>7499</v>
      </c>
      <c r="D3087" s="893">
        <v>292095</v>
      </c>
      <c r="E3087" s="893">
        <v>292095</v>
      </c>
      <c r="F3087" s="893">
        <v>292095</v>
      </c>
      <c r="G3087" s="893">
        <v>292095</v>
      </c>
      <c r="H3087" s="894">
        <f t="shared" si="48"/>
        <v>100</v>
      </c>
      <c r="I3087" s="892" t="s">
        <v>7496</v>
      </c>
      <c r="J3087" s="894">
        <v>100</v>
      </c>
      <c r="K3087" s="875"/>
    </row>
    <row r="3088" spans="1:11" ht="33.75" customHeight="1">
      <c r="A3088" s="890" t="s">
        <v>10689</v>
      </c>
      <c r="B3088" s="891" t="s">
        <v>7526</v>
      </c>
      <c r="C3088" s="892" t="s">
        <v>7499</v>
      </c>
      <c r="D3088" s="893">
        <v>650000</v>
      </c>
      <c r="E3088" s="893">
        <v>650000</v>
      </c>
      <c r="F3088" s="893">
        <v>650000</v>
      </c>
      <c r="G3088" s="893">
        <v>650000</v>
      </c>
      <c r="H3088" s="894">
        <f t="shared" si="48"/>
        <v>100</v>
      </c>
      <c r="I3088" s="892" t="s">
        <v>7489</v>
      </c>
      <c r="J3088" s="894">
        <v>93</v>
      </c>
      <c r="K3088" s="875"/>
    </row>
    <row r="3089" spans="1:11" ht="22.5" customHeight="1">
      <c r="A3089" s="890" t="s">
        <v>8214</v>
      </c>
      <c r="B3089" s="891" t="s">
        <v>8993</v>
      </c>
      <c r="C3089" s="892" t="s">
        <v>7499</v>
      </c>
      <c r="D3089" s="893">
        <v>57820</v>
      </c>
      <c r="E3089" s="893">
        <v>57820</v>
      </c>
      <c r="F3089" s="893">
        <v>7656</v>
      </c>
      <c r="G3089" s="893">
        <v>7656</v>
      </c>
      <c r="H3089" s="894">
        <f t="shared" si="48"/>
        <v>13.241093047388446</v>
      </c>
      <c r="I3089" s="892" t="s">
        <v>8094</v>
      </c>
      <c r="J3089" s="894">
        <v>13.24</v>
      </c>
      <c r="K3089" s="875"/>
    </row>
    <row r="3090" spans="1:11" ht="22.5" customHeight="1">
      <c r="A3090" s="890" t="s">
        <v>10690</v>
      </c>
      <c r="B3090" s="891" t="s">
        <v>9467</v>
      </c>
      <c r="C3090" s="892" t="s">
        <v>7499</v>
      </c>
      <c r="D3090" s="893">
        <v>1283048</v>
      </c>
      <c r="E3090" s="893">
        <v>1283048</v>
      </c>
      <c r="F3090" s="893">
        <v>954113</v>
      </c>
      <c r="G3090" s="893">
        <v>954113</v>
      </c>
      <c r="H3090" s="894">
        <f t="shared" si="48"/>
        <v>74.363001228325061</v>
      </c>
      <c r="I3090" s="892" t="s">
        <v>7496</v>
      </c>
      <c r="J3090" s="894">
        <v>70</v>
      </c>
      <c r="K3090" s="875"/>
    </row>
    <row r="3091" spans="1:11" ht="22.5" customHeight="1">
      <c r="A3091" s="890" t="s">
        <v>10691</v>
      </c>
      <c r="B3091" s="891" t="s">
        <v>8523</v>
      </c>
      <c r="C3091" s="892" t="s">
        <v>7499</v>
      </c>
      <c r="D3091" s="893">
        <v>396944.76</v>
      </c>
      <c r="E3091" s="893">
        <v>396944.76</v>
      </c>
      <c r="F3091" s="893">
        <v>0</v>
      </c>
      <c r="G3091" s="893">
        <v>0</v>
      </c>
      <c r="H3091" s="894">
        <f t="shared" si="48"/>
        <v>0</v>
      </c>
      <c r="I3091" s="892" t="s">
        <v>7496</v>
      </c>
      <c r="J3091" s="894">
        <v>0</v>
      </c>
      <c r="K3091" s="875"/>
    </row>
    <row r="3092" spans="1:11" ht="33.75" customHeight="1">
      <c r="A3092" s="890" t="s">
        <v>10692</v>
      </c>
      <c r="B3092" s="891" t="s">
        <v>8481</v>
      </c>
      <c r="C3092" s="892" t="s">
        <v>7499</v>
      </c>
      <c r="D3092" s="893">
        <v>56896.21</v>
      </c>
      <c r="E3092" s="893">
        <v>56896.21</v>
      </c>
      <c r="F3092" s="893">
        <v>0</v>
      </c>
      <c r="G3092" s="893">
        <v>0</v>
      </c>
      <c r="H3092" s="894">
        <f t="shared" si="48"/>
        <v>0</v>
      </c>
      <c r="I3092" s="892" t="s">
        <v>7543</v>
      </c>
      <c r="J3092" s="894">
        <v>0</v>
      </c>
      <c r="K3092" s="875"/>
    </row>
    <row r="3093" spans="1:11" ht="22.5" customHeight="1">
      <c r="A3093" s="890" t="s">
        <v>10693</v>
      </c>
      <c r="B3093" s="891" t="s">
        <v>8244</v>
      </c>
      <c r="C3093" s="892" t="s">
        <v>7499</v>
      </c>
      <c r="D3093" s="893">
        <v>1500000</v>
      </c>
      <c r="E3093" s="893">
        <v>1500000</v>
      </c>
      <c r="F3093" s="893">
        <v>0</v>
      </c>
      <c r="G3093" s="893">
        <v>0</v>
      </c>
      <c r="H3093" s="894">
        <f t="shared" si="48"/>
        <v>0</v>
      </c>
      <c r="I3093" s="892" t="s">
        <v>7489</v>
      </c>
      <c r="J3093" s="894">
        <v>0</v>
      </c>
      <c r="K3093" s="875"/>
    </row>
    <row r="3094" spans="1:11" ht="22.5" customHeight="1">
      <c r="A3094" s="890" t="s">
        <v>10694</v>
      </c>
      <c r="B3094" s="891" t="s">
        <v>8442</v>
      </c>
      <c r="C3094" s="892" t="s">
        <v>7499</v>
      </c>
      <c r="D3094" s="893">
        <v>378179</v>
      </c>
      <c r="E3094" s="893">
        <v>378179</v>
      </c>
      <c r="F3094" s="893">
        <v>212929.24</v>
      </c>
      <c r="G3094" s="893">
        <v>212929.24</v>
      </c>
      <c r="H3094" s="894">
        <f t="shared" si="48"/>
        <v>56.303824379460522</v>
      </c>
      <c r="I3094" s="892" t="s">
        <v>7545</v>
      </c>
      <c r="J3094" s="894">
        <v>50</v>
      </c>
      <c r="K3094" s="875"/>
    </row>
    <row r="3095" spans="1:11" ht="22.5" customHeight="1">
      <c r="A3095" s="890" t="s">
        <v>10695</v>
      </c>
      <c r="B3095" s="891" t="s">
        <v>9467</v>
      </c>
      <c r="C3095" s="892" t="s">
        <v>7499</v>
      </c>
      <c r="D3095" s="893">
        <v>142101</v>
      </c>
      <c r="E3095" s="893">
        <v>142101</v>
      </c>
      <c r="F3095" s="893">
        <v>42630</v>
      </c>
      <c r="G3095" s="893">
        <v>42630</v>
      </c>
      <c r="H3095" s="894">
        <f t="shared" si="48"/>
        <v>29.999788882555368</v>
      </c>
      <c r="I3095" s="892" t="s">
        <v>7520</v>
      </c>
      <c r="J3095" s="894">
        <v>30</v>
      </c>
      <c r="K3095" s="875"/>
    </row>
    <row r="3096" spans="1:11" ht="22.5" customHeight="1">
      <c r="A3096" s="890" t="s">
        <v>10696</v>
      </c>
      <c r="B3096" s="891" t="s">
        <v>8616</v>
      </c>
      <c r="C3096" s="892" t="s">
        <v>7499</v>
      </c>
      <c r="D3096" s="893">
        <v>305708.26</v>
      </c>
      <c r="E3096" s="893">
        <v>305708.26</v>
      </c>
      <c r="F3096" s="893">
        <v>0</v>
      </c>
      <c r="G3096" s="893">
        <v>0</v>
      </c>
      <c r="H3096" s="894">
        <f t="shared" si="48"/>
        <v>0</v>
      </c>
      <c r="I3096" s="892" t="s">
        <v>7551</v>
      </c>
      <c r="J3096" s="894">
        <v>0</v>
      </c>
      <c r="K3096" s="875"/>
    </row>
    <row r="3097" spans="1:11" ht="22.5" customHeight="1">
      <c r="A3097" s="890" t="s">
        <v>10697</v>
      </c>
      <c r="B3097" s="891" t="s">
        <v>8244</v>
      </c>
      <c r="C3097" s="892" t="s">
        <v>7499</v>
      </c>
      <c r="D3097" s="893">
        <v>1890000</v>
      </c>
      <c r="E3097" s="893">
        <v>1890000</v>
      </c>
      <c r="F3097" s="893">
        <v>0</v>
      </c>
      <c r="G3097" s="893">
        <v>0</v>
      </c>
      <c r="H3097" s="894">
        <f t="shared" si="48"/>
        <v>0</v>
      </c>
      <c r="I3097" s="892" t="s">
        <v>7489</v>
      </c>
      <c r="J3097" s="894">
        <v>0</v>
      </c>
      <c r="K3097" s="875"/>
    </row>
    <row r="3098" spans="1:11" ht="22.5" customHeight="1">
      <c r="A3098" s="890" t="s">
        <v>10698</v>
      </c>
      <c r="B3098" s="891" t="s">
        <v>8486</v>
      </c>
      <c r="C3098" s="892" t="s">
        <v>7499</v>
      </c>
      <c r="D3098" s="893">
        <v>447746.8</v>
      </c>
      <c r="E3098" s="893">
        <v>447746.8</v>
      </c>
      <c r="F3098" s="893">
        <v>366775.93</v>
      </c>
      <c r="G3098" s="893">
        <v>366775.93</v>
      </c>
      <c r="H3098" s="894">
        <f t="shared" si="48"/>
        <v>81.915924357248343</v>
      </c>
      <c r="I3098" s="892" t="s">
        <v>7557</v>
      </c>
      <c r="J3098" s="894">
        <v>90</v>
      </c>
      <c r="K3098" s="875"/>
    </row>
    <row r="3099" spans="1:11" ht="33.75" customHeight="1">
      <c r="A3099" s="890" t="s">
        <v>10699</v>
      </c>
      <c r="B3099" s="891" t="s">
        <v>8442</v>
      </c>
      <c r="C3099" s="892" t="s">
        <v>7499</v>
      </c>
      <c r="D3099" s="893">
        <v>1375880</v>
      </c>
      <c r="E3099" s="893">
        <v>1375880.49</v>
      </c>
      <c r="F3099" s="893">
        <v>619146.22</v>
      </c>
      <c r="G3099" s="893">
        <v>619146.22</v>
      </c>
      <c r="H3099" s="894">
        <f t="shared" si="48"/>
        <v>44.999999963659633</v>
      </c>
      <c r="I3099" s="892" t="s">
        <v>7496</v>
      </c>
      <c r="J3099" s="894">
        <v>45</v>
      </c>
      <c r="K3099" s="875"/>
    </row>
    <row r="3100" spans="1:11" ht="22.5" customHeight="1">
      <c r="A3100" s="890" t="s">
        <v>10700</v>
      </c>
      <c r="B3100" s="891" t="s">
        <v>7503</v>
      </c>
      <c r="C3100" s="892" t="s">
        <v>7499</v>
      </c>
      <c r="D3100" s="893">
        <v>1879990.73</v>
      </c>
      <c r="E3100" s="893">
        <v>1879990.73</v>
      </c>
      <c r="F3100" s="893">
        <v>1518649.78</v>
      </c>
      <c r="G3100" s="893">
        <v>1518649.78</v>
      </c>
      <c r="H3100" s="894">
        <f t="shared" si="48"/>
        <v>80.779641929404619</v>
      </c>
      <c r="I3100" s="892" t="s">
        <v>8034</v>
      </c>
      <c r="J3100" s="894">
        <v>80.78</v>
      </c>
      <c r="K3100" s="875"/>
    </row>
    <row r="3101" spans="1:11" ht="33.75" customHeight="1">
      <c r="A3101" s="890" t="s">
        <v>10701</v>
      </c>
      <c r="B3101" s="891" t="s">
        <v>7491</v>
      </c>
      <c r="C3101" s="892" t="s">
        <v>7499</v>
      </c>
      <c r="D3101" s="893">
        <v>893197.08</v>
      </c>
      <c r="E3101" s="893">
        <v>893197.08</v>
      </c>
      <c r="F3101" s="893">
        <v>0</v>
      </c>
      <c r="G3101" s="893">
        <v>0</v>
      </c>
      <c r="H3101" s="894">
        <f t="shared" si="48"/>
        <v>0</v>
      </c>
      <c r="I3101" s="892" t="s">
        <v>7551</v>
      </c>
      <c r="J3101" s="894">
        <v>0</v>
      </c>
      <c r="K3101" s="875"/>
    </row>
    <row r="3102" spans="1:11" ht="22.5" customHeight="1">
      <c r="A3102" s="890" t="s">
        <v>10702</v>
      </c>
      <c r="B3102" s="891" t="s">
        <v>8244</v>
      </c>
      <c r="C3102" s="892" t="s">
        <v>7499</v>
      </c>
      <c r="D3102" s="893">
        <v>2000000</v>
      </c>
      <c r="E3102" s="893">
        <v>2000000</v>
      </c>
      <c r="F3102" s="893">
        <v>0</v>
      </c>
      <c r="G3102" s="893">
        <v>0</v>
      </c>
      <c r="H3102" s="894">
        <f t="shared" si="48"/>
        <v>0</v>
      </c>
      <c r="I3102" s="892" t="s">
        <v>7489</v>
      </c>
      <c r="J3102" s="894">
        <v>0</v>
      </c>
      <c r="K3102" s="875"/>
    </row>
    <row r="3103" spans="1:11" ht="22.5" customHeight="1">
      <c r="A3103" s="890" t="s">
        <v>9730</v>
      </c>
      <c r="B3103" s="891" t="s">
        <v>7503</v>
      </c>
      <c r="C3103" s="892" t="s">
        <v>7499</v>
      </c>
      <c r="D3103" s="893">
        <v>576000</v>
      </c>
      <c r="E3103" s="893">
        <v>576000</v>
      </c>
      <c r="F3103" s="893">
        <v>576000</v>
      </c>
      <c r="G3103" s="893">
        <v>576000</v>
      </c>
      <c r="H3103" s="894">
        <f t="shared" si="48"/>
        <v>100</v>
      </c>
      <c r="I3103" s="892" t="s">
        <v>7549</v>
      </c>
      <c r="J3103" s="894">
        <v>100</v>
      </c>
      <c r="K3103" s="875"/>
    </row>
    <row r="3104" spans="1:11" ht="22.5" customHeight="1">
      <c r="A3104" s="890" t="s">
        <v>10703</v>
      </c>
      <c r="B3104" s="891" t="s">
        <v>8616</v>
      </c>
      <c r="C3104" s="892" t="s">
        <v>7499</v>
      </c>
      <c r="D3104" s="893">
        <v>1203875.3600000001</v>
      </c>
      <c r="E3104" s="893">
        <v>1203875.3600000001</v>
      </c>
      <c r="F3104" s="893">
        <v>0</v>
      </c>
      <c r="G3104" s="893">
        <v>0</v>
      </c>
      <c r="H3104" s="894">
        <f t="shared" si="48"/>
        <v>0</v>
      </c>
      <c r="I3104" s="892" t="s">
        <v>7489</v>
      </c>
      <c r="J3104" s="894">
        <v>0</v>
      </c>
      <c r="K3104" s="875"/>
    </row>
    <row r="3105" spans="1:11" ht="22.5" customHeight="1">
      <c r="A3105" s="890" t="s">
        <v>10704</v>
      </c>
      <c r="B3105" s="891" t="s">
        <v>7765</v>
      </c>
      <c r="C3105" s="892" t="s">
        <v>7499</v>
      </c>
      <c r="D3105" s="893">
        <v>690000</v>
      </c>
      <c r="E3105" s="893">
        <v>690000</v>
      </c>
      <c r="F3105" s="893">
        <v>690000</v>
      </c>
      <c r="G3105" s="893">
        <v>690000</v>
      </c>
      <c r="H3105" s="894">
        <f t="shared" si="48"/>
        <v>100</v>
      </c>
      <c r="I3105" s="892" t="s">
        <v>7545</v>
      </c>
      <c r="J3105" s="894">
        <v>100</v>
      </c>
      <c r="K3105" s="875"/>
    </row>
    <row r="3106" spans="1:11" ht="22.5" customHeight="1">
      <c r="A3106" s="890" t="s">
        <v>10705</v>
      </c>
      <c r="B3106" s="891" t="s">
        <v>8486</v>
      </c>
      <c r="C3106" s="892" t="s">
        <v>7499</v>
      </c>
      <c r="D3106" s="893">
        <v>447746.8</v>
      </c>
      <c r="E3106" s="893">
        <v>447746.8</v>
      </c>
      <c r="F3106" s="893">
        <v>417996.81</v>
      </c>
      <c r="G3106" s="893">
        <v>417996.81</v>
      </c>
      <c r="H3106" s="894">
        <f t="shared" si="48"/>
        <v>93.355621972061002</v>
      </c>
      <c r="I3106" s="892" t="s">
        <v>7557</v>
      </c>
      <c r="J3106" s="894">
        <v>90</v>
      </c>
      <c r="K3106" s="875"/>
    </row>
    <row r="3107" spans="1:11" ht="22.5" customHeight="1">
      <c r="A3107" s="890" t="s">
        <v>10706</v>
      </c>
      <c r="B3107" s="891" t="s">
        <v>8486</v>
      </c>
      <c r="C3107" s="892" t="s">
        <v>7499</v>
      </c>
      <c r="D3107" s="893">
        <v>447746.8</v>
      </c>
      <c r="E3107" s="893">
        <v>447746.8</v>
      </c>
      <c r="F3107" s="893">
        <v>372500.6</v>
      </c>
      <c r="G3107" s="893">
        <v>372500.6</v>
      </c>
      <c r="H3107" s="894">
        <f t="shared" si="48"/>
        <v>83.194475091725948</v>
      </c>
      <c r="I3107" s="892" t="s">
        <v>7557</v>
      </c>
      <c r="J3107" s="894">
        <v>70</v>
      </c>
      <c r="K3107" s="875"/>
    </row>
    <row r="3108" spans="1:11" ht="22.5" customHeight="1">
      <c r="A3108" s="890" t="s">
        <v>10707</v>
      </c>
      <c r="B3108" s="891" t="s">
        <v>8244</v>
      </c>
      <c r="C3108" s="892" t="s">
        <v>7499</v>
      </c>
      <c r="D3108" s="893">
        <v>1500000</v>
      </c>
      <c r="E3108" s="893">
        <v>1500000</v>
      </c>
      <c r="F3108" s="893">
        <v>0</v>
      </c>
      <c r="G3108" s="893">
        <v>0</v>
      </c>
      <c r="H3108" s="894">
        <f t="shared" si="48"/>
        <v>0</v>
      </c>
      <c r="I3108" s="892" t="s">
        <v>7489</v>
      </c>
      <c r="J3108" s="894">
        <v>0</v>
      </c>
      <c r="K3108" s="875"/>
    </row>
    <row r="3109" spans="1:11" ht="22.5" customHeight="1">
      <c r="A3109" s="890" t="s">
        <v>10708</v>
      </c>
      <c r="B3109" s="891" t="s">
        <v>8355</v>
      </c>
      <c r="C3109" s="892" t="s">
        <v>7499</v>
      </c>
      <c r="D3109" s="893">
        <v>589329.69999999995</v>
      </c>
      <c r="E3109" s="893">
        <v>589329.69999999995</v>
      </c>
      <c r="F3109" s="893">
        <v>0</v>
      </c>
      <c r="G3109" s="893">
        <v>0</v>
      </c>
      <c r="H3109" s="894">
        <f t="shared" si="48"/>
        <v>0</v>
      </c>
      <c r="I3109" s="892" t="s">
        <v>7489</v>
      </c>
      <c r="J3109" s="894">
        <v>0</v>
      </c>
      <c r="K3109" s="875"/>
    </row>
    <row r="3110" spans="1:11" ht="22.5" customHeight="1">
      <c r="A3110" s="890" t="s">
        <v>8231</v>
      </c>
      <c r="B3110" s="891" t="s">
        <v>7765</v>
      </c>
      <c r="C3110" s="892" t="s">
        <v>7499</v>
      </c>
      <c r="D3110" s="893">
        <v>690000</v>
      </c>
      <c r="E3110" s="893">
        <v>690000</v>
      </c>
      <c r="F3110" s="893">
        <v>345000</v>
      </c>
      <c r="G3110" s="893">
        <v>345000</v>
      </c>
      <c r="H3110" s="894">
        <f t="shared" si="48"/>
        <v>50</v>
      </c>
      <c r="I3110" s="892" t="s">
        <v>7545</v>
      </c>
      <c r="J3110" s="894">
        <v>50</v>
      </c>
      <c r="K3110" s="875"/>
    </row>
    <row r="3111" spans="1:11" ht="22.5" customHeight="1">
      <c r="A3111" s="890" t="s">
        <v>10709</v>
      </c>
      <c r="B3111" s="891" t="s">
        <v>8486</v>
      </c>
      <c r="C3111" s="892" t="s">
        <v>7499</v>
      </c>
      <c r="D3111" s="893">
        <v>578500.22</v>
      </c>
      <c r="E3111" s="893">
        <v>578500.22</v>
      </c>
      <c r="F3111" s="893">
        <v>405748.92</v>
      </c>
      <c r="G3111" s="893">
        <v>405748.92</v>
      </c>
      <c r="H3111" s="894">
        <f t="shared" si="48"/>
        <v>70.138075314820099</v>
      </c>
      <c r="I3111" s="892" t="s">
        <v>7557</v>
      </c>
      <c r="J3111" s="894">
        <v>70</v>
      </c>
      <c r="K3111" s="875"/>
    </row>
    <row r="3112" spans="1:11" ht="22.5" customHeight="1">
      <c r="A3112" s="890" t="s">
        <v>10710</v>
      </c>
      <c r="B3112" s="891" t="s">
        <v>8244</v>
      </c>
      <c r="C3112" s="892" t="s">
        <v>7499</v>
      </c>
      <c r="D3112" s="893">
        <v>822580.03</v>
      </c>
      <c r="E3112" s="893">
        <v>822580.03</v>
      </c>
      <c r="F3112" s="893">
        <v>0</v>
      </c>
      <c r="G3112" s="893">
        <v>0</v>
      </c>
      <c r="H3112" s="894">
        <f t="shared" si="48"/>
        <v>0</v>
      </c>
      <c r="I3112" s="892" t="s">
        <v>7489</v>
      </c>
      <c r="J3112" s="894">
        <v>0</v>
      </c>
      <c r="K3112" s="875"/>
    </row>
    <row r="3113" spans="1:11" ht="22.5" customHeight="1">
      <c r="A3113" s="890" t="s">
        <v>10711</v>
      </c>
      <c r="B3113" s="891" t="s">
        <v>8486</v>
      </c>
      <c r="C3113" s="892" t="s">
        <v>7499</v>
      </c>
      <c r="D3113" s="893">
        <v>447746.8</v>
      </c>
      <c r="E3113" s="893">
        <v>447746.8</v>
      </c>
      <c r="F3113" s="893">
        <v>274678.96000000002</v>
      </c>
      <c r="G3113" s="893">
        <v>274678.96000000002</v>
      </c>
      <c r="H3113" s="894">
        <f t="shared" si="48"/>
        <v>61.346939832959166</v>
      </c>
      <c r="I3113" s="892" t="s">
        <v>7557</v>
      </c>
      <c r="J3113" s="894">
        <v>70</v>
      </c>
      <c r="K3113" s="875"/>
    </row>
    <row r="3114" spans="1:11" ht="22.5" customHeight="1">
      <c r="A3114" s="890" t="s">
        <v>10712</v>
      </c>
      <c r="B3114" s="891" t="s">
        <v>7503</v>
      </c>
      <c r="C3114" s="892" t="s">
        <v>7499</v>
      </c>
      <c r="D3114" s="893">
        <v>1130065.5</v>
      </c>
      <c r="E3114" s="893">
        <v>1130065.5</v>
      </c>
      <c r="F3114" s="893">
        <v>1130065.5</v>
      </c>
      <c r="G3114" s="893">
        <v>1130065.5</v>
      </c>
      <c r="H3114" s="894">
        <f t="shared" si="48"/>
        <v>100</v>
      </c>
      <c r="I3114" s="892" t="s">
        <v>7551</v>
      </c>
      <c r="J3114" s="894">
        <v>100</v>
      </c>
      <c r="K3114" s="875"/>
    </row>
    <row r="3115" spans="1:11" ht="22.5" customHeight="1">
      <c r="A3115" s="890" t="s">
        <v>10713</v>
      </c>
      <c r="B3115" s="891" t="s">
        <v>10714</v>
      </c>
      <c r="C3115" s="892" t="s">
        <v>7499</v>
      </c>
      <c r="D3115" s="893">
        <v>846320.37</v>
      </c>
      <c r="E3115" s="893">
        <v>846320.37</v>
      </c>
      <c r="F3115" s="893">
        <v>846320.37</v>
      </c>
      <c r="G3115" s="893">
        <v>846320.37</v>
      </c>
      <c r="H3115" s="894">
        <f t="shared" si="48"/>
        <v>100</v>
      </c>
      <c r="I3115" s="892" t="s">
        <v>7489</v>
      </c>
      <c r="J3115" s="894">
        <v>100</v>
      </c>
      <c r="K3115" s="875"/>
    </row>
    <row r="3116" spans="1:11" ht="22.5" customHeight="1">
      <c r="A3116" s="890" t="s">
        <v>10715</v>
      </c>
      <c r="B3116" s="891" t="s">
        <v>8244</v>
      </c>
      <c r="C3116" s="892" t="s">
        <v>7499</v>
      </c>
      <c r="D3116" s="893">
        <v>400000</v>
      </c>
      <c r="E3116" s="893">
        <v>400000</v>
      </c>
      <c r="F3116" s="893">
        <v>0</v>
      </c>
      <c r="G3116" s="893">
        <v>0</v>
      </c>
      <c r="H3116" s="894">
        <f t="shared" si="48"/>
        <v>0</v>
      </c>
      <c r="I3116" s="892" t="s">
        <v>7489</v>
      </c>
      <c r="J3116" s="894">
        <v>0</v>
      </c>
      <c r="K3116" s="875"/>
    </row>
    <row r="3117" spans="1:11" ht="22.5" customHeight="1">
      <c r="A3117" s="890" t="s">
        <v>10716</v>
      </c>
      <c r="B3117" s="891" t="s">
        <v>7765</v>
      </c>
      <c r="C3117" s="892" t="s">
        <v>7499</v>
      </c>
      <c r="D3117" s="893">
        <v>1069052.5</v>
      </c>
      <c r="E3117" s="893">
        <v>1069052.5</v>
      </c>
      <c r="F3117" s="893">
        <v>622746.29</v>
      </c>
      <c r="G3117" s="893">
        <v>622746.29</v>
      </c>
      <c r="H3117" s="894">
        <f t="shared" si="48"/>
        <v>58.25217096447556</v>
      </c>
      <c r="I3117" s="892" t="s">
        <v>7489</v>
      </c>
      <c r="J3117" s="894">
        <v>58.25</v>
      </c>
      <c r="K3117" s="875"/>
    </row>
    <row r="3118" spans="1:11" ht="22.5" customHeight="1">
      <c r="A3118" s="890" t="s">
        <v>10717</v>
      </c>
      <c r="B3118" s="891" t="s">
        <v>8442</v>
      </c>
      <c r="C3118" s="892" t="s">
        <v>7499</v>
      </c>
      <c r="D3118" s="893">
        <v>1130000</v>
      </c>
      <c r="E3118" s="893">
        <v>1130000</v>
      </c>
      <c r="F3118" s="893">
        <v>406000</v>
      </c>
      <c r="G3118" s="893">
        <v>406000</v>
      </c>
      <c r="H3118" s="894">
        <f t="shared" si="48"/>
        <v>35.929203539823007</v>
      </c>
      <c r="I3118" s="892" t="s">
        <v>7545</v>
      </c>
      <c r="J3118" s="894">
        <v>30</v>
      </c>
      <c r="K3118" s="875"/>
    </row>
    <row r="3119" spans="1:11" ht="33.75" customHeight="1">
      <c r="A3119" s="890" t="s">
        <v>10718</v>
      </c>
      <c r="B3119" s="891" t="s">
        <v>8244</v>
      </c>
      <c r="C3119" s="892" t="s">
        <v>7499</v>
      </c>
      <c r="D3119" s="893">
        <v>4000000</v>
      </c>
      <c r="E3119" s="893">
        <v>4000000</v>
      </c>
      <c r="F3119" s="893">
        <v>0</v>
      </c>
      <c r="G3119" s="893">
        <v>0</v>
      </c>
      <c r="H3119" s="894">
        <f t="shared" si="48"/>
        <v>0</v>
      </c>
      <c r="I3119" s="892" t="s">
        <v>7557</v>
      </c>
      <c r="J3119" s="894">
        <v>0</v>
      </c>
      <c r="K3119" s="875"/>
    </row>
    <row r="3120" spans="1:11" ht="22.5" customHeight="1">
      <c r="A3120" s="890" t="s">
        <v>10719</v>
      </c>
      <c r="B3120" s="891" t="s">
        <v>7765</v>
      </c>
      <c r="C3120" s="892" t="s">
        <v>7499</v>
      </c>
      <c r="D3120" s="893">
        <v>641452.5</v>
      </c>
      <c r="E3120" s="893">
        <v>641452.5</v>
      </c>
      <c r="F3120" s="893">
        <v>360580.25</v>
      </c>
      <c r="G3120" s="893">
        <v>360580.25</v>
      </c>
      <c r="H3120" s="894">
        <f t="shared" si="48"/>
        <v>56.213086705562766</v>
      </c>
      <c r="I3120" s="892" t="s">
        <v>7557</v>
      </c>
      <c r="J3120" s="894">
        <v>56.21</v>
      </c>
      <c r="K3120" s="875"/>
    </row>
    <row r="3121" spans="1:11" ht="22.5" customHeight="1">
      <c r="A3121" s="890" t="s">
        <v>10720</v>
      </c>
      <c r="B3121" s="891" t="s">
        <v>8019</v>
      </c>
      <c r="C3121" s="892" t="s">
        <v>7499</v>
      </c>
      <c r="D3121" s="893">
        <v>1103149</v>
      </c>
      <c r="E3121" s="893">
        <v>1103149</v>
      </c>
      <c r="F3121" s="893">
        <v>1103149</v>
      </c>
      <c r="G3121" s="893">
        <v>1103149</v>
      </c>
      <c r="H3121" s="894">
        <f t="shared" si="48"/>
        <v>100</v>
      </c>
      <c r="I3121" s="892" t="s">
        <v>7496</v>
      </c>
      <c r="J3121" s="894">
        <v>100</v>
      </c>
      <c r="K3121" s="875"/>
    </row>
    <row r="3122" spans="1:11" ht="22.5" customHeight="1">
      <c r="A3122" s="890" t="s">
        <v>9730</v>
      </c>
      <c r="B3122" s="891" t="s">
        <v>7503</v>
      </c>
      <c r="C3122" s="892" t="s">
        <v>7499</v>
      </c>
      <c r="D3122" s="893">
        <v>195080</v>
      </c>
      <c r="E3122" s="893">
        <v>195080</v>
      </c>
      <c r="F3122" s="893">
        <v>195080</v>
      </c>
      <c r="G3122" s="893">
        <v>195080</v>
      </c>
      <c r="H3122" s="894">
        <f t="shared" si="48"/>
        <v>100</v>
      </c>
      <c r="I3122" s="892" t="s">
        <v>7549</v>
      </c>
      <c r="J3122" s="894">
        <v>100</v>
      </c>
      <c r="K3122" s="875"/>
    </row>
    <row r="3123" spans="1:11" ht="22.5" customHeight="1">
      <c r="A3123" s="890" t="s">
        <v>9730</v>
      </c>
      <c r="B3123" s="891" t="s">
        <v>7503</v>
      </c>
      <c r="C3123" s="892" t="s">
        <v>7499</v>
      </c>
      <c r="D3123" s="893">
        <v>124500</v>
      </c>
      <c r="E3123" s="893">
        <v>124500</v>
      </c>
      <c r="F3123" s="893">
        <v>124500</v>
      </c>
      <c r="G3123" s="893">
        <v>124500</v>
      </c>
      <c r="H3123" s="894">
        <f t="shared" si="48"/>
        <v>100</v>
      </c>
      <c r="I3123" s="892" t="s">
        <v>7549</v>
      </c>
      <c r="J3123" s="894">
        <v>100</v>
      </c>
      <c r="K3123" s="875"/>
    </row>
    <row r="3124" spans="1:11" ht="22.5" customHeight="1">
      <c r="A3124" s="890" t="s">
        <v>10721</v>
      </c>
      <c r="B3124" s="891" t="s">
        <v>10714</v>
      </c>
      <c r="C3124" s="892" t="s">
        <v>7499</v>
      </c>
      <c r="D3124" s="893">
        <v>853679.65</v>
      </c>
      <c r="E3124" s="893">
        <v>853679.65</v>
      </c>
      <c r="F3124" s="893">
        <v>853679.65</v>
      </c>
      <c r="G3124" s="893">
        <v>853679.65</v>
      </c>
      <c r="H3124" s="894">
        <f t="shared" si="48"/>
        <v>100</v>
      </c>
      <c r="I3124" s="892" t="s">
        <v>7489</v>
      </c>
      <c r="J3124" s="894">
        <v>100</v>
      </c>
      <c r="K3124" s="875"/>
    </row>
    <row r="3125" spans="1:11" ht="22.5" customHeight="1">
      <c r="A3125" s="890" t="s">
        <v>10592</v>
      </c>
      <c r="B3125" s="891" t="s">
        <v>8059</v>
      </c>
      <c r="C3125" s="892" t="s">
        <v>7499</v>
      </c>
      <c r="D3125" s="893">
        <v>600000</v>
      </c>
      <c r="E3125" s="893">
        <v>600000</v>
      </c>
      <c r="F3125" s="893">
        <v>180000</v>
      </c>
      <c r="G3125" s="893">
        <v>180000</v>
      </c>
      <c r="H3125" s="894">
        <f t="shared" si="48"/>
        <v>30</v>
      </c>
      <c r="I3125" s="892" t="s">
        <v>8031</v>
      </c>
      <c r="J3125" s="894">
        <v>30</v>
      </c>
      <c r="K3125" s="875"/>
    </row>
    <row r="3126" spans="1:11" ht="22.5" customHeight="1">
      <c r="A3126" s="890" t="s">
        <v>10722</v>
      </c>
      <c r="B3126" s="891" t="s">
        <v>10714</v>
      </c>
      <c r="C3126" s="892" t="s">
        <v>7499</v>
      </c>
      <c r="D3126" s="893">
        <v>355796.7</v>
      </c>
      <c r="E3126" s="893">
        <v>355796.7</v>
      </c>
      <c r="F3126" s="893">
        <v>355796.7</v>
      </c>
      <c r="G3126" s="893">
        <v>355796.7</v>
      </c>
      <c r="H3126" s="894">
        <f t="shared" si="48"/>
        <v>100</v>
      </c>
      <c r="I3126" s="892" t="s">
        <v>7496</v>
      </c>
      <c r="J3126" s="894">
        <v>100</v>
      </c>
      <c r="K3126" s="875"/>
    </row>
    <row r="3127" spans="1:11" ht="22.5" customHeight="1">
      <c r="A3127" s="890" t="s">
        <v>9876</v>
      </c>
      <c r="B3127" s="891" t="s">
        <v>8059</v>
      </c>
      <c r="C3127" s="892" t="s">
        <v>7499</v>
      </c>
      <c r="D3127" s="893">
        <v>600000</v>
      </c>
      <c r="E3127" s="893">
        <v>600000</v>
      </c>
      <c r="F3127" s="893">
        <v>180000</v>
      </c>
      <c r="G3127" s="893">
        <v>180000</v>
      </c>
      <c r="H3127" s="894">
        <f t="shared" si="48"/>
        <v>30</v>
      </c>
      <c r="I3127" s="892" t="s">
        <v>7549</v>
      </c>
      <c r="J3127" s="894">
        <v>30</v>
      </c>
      <c r="K3127" s="875"/>
    </row>
    <row r="3128" spans="1:11" ht="22.5" customHeight="1">
      <c r="A3128" s="890" t="s">
        <v>9730</v>
      </c>
      <c r="B3128" s="891" t="s">
        <v>7503</v>
      </c>
      <c r="C3128" s="892" t="s">
        <v>7499</v>
      </c>
      <c r="D3128" s="893">
        <v>855000</v>
      </c>
      <c r="E3128" s="893">
        <v>855000</v>
      </c>
      <c r="F3128" s="893">
        <v>855000</v>
      </c>
      <c r="G3128" s="893">
        <v>855000</v>
      </c>
      <c r="H3128" s="894">
        <f t="shared" si="48"/>
        <v>100</v>
      </c>
      <c r="I3128" s="892" t="s">
        <v>7549</v>
      </c>
      <c r="J3128" s="894">
        <v>100</v>
      </c>
      <c r="K3128" s="875"/>
    </row>
    <row r="3129" spans="1:11" ht="22.5" customHeight="1">
      <c r="A3129" s="890" t="s">
        <v>10592</v>
      </c>
      <c r="B3129" s="891" t="s">
        <v>8059</v>
      </c>
      <c r="C3129" s="892" t="s">
        <v>7499</v>
      </c>
      <c r="D3129" s="893">
        <v>450000</v>
      </c>
      <c r="E3129" s="893">
        <v>450000</v>
      </c>
      <c r="F3129" s="893">
        <v>224529.8</v>
      </c>
      <c r="G3129" s="893">
        <v>224529.8</v>
      </c>
      <c r="H3129" s="894">
        <f t="shared" si="48"/>
        <v>49.895511111111105</v>
      </c>
      <c r="I3129" s="892" t="s">
        <v>8031</v>
      </c>
      <c r="J3129" s="894">
        <v>49.9</v>
      </c>
      <c r="K3129" s="875"/>
    </row>
    <row r="3130" spans="1:11" ht="22.5" customHeight="1">
      <c r="A3130" s="890" t="s">
        <v>10723</v>
      </c>
      <c r="B3130" s="891" t="s">
        <v>8059</v>
      </c>
      <c r="C3130" s="892" t="s">
        <v>7499</v>
      </c>
      <c r="D3130" s="893">
        <v>540000</v>
      </c>
      <c r="E3130" s="893">
        <v>540000</v>
      </c>
      <c r="F3130" s="893">
        <v>316989.33</v>
      </c>
      <c r="G3130" s="893">
        <v>316989.33</v>
      </c>
      <c r="H3130" s="894">
        <f t="shared" si="48"/>
        <v>58.701727777777776</v>
      </c>
      <c r="I3130" s="892" t="s">
        <v>7543</v>
      </c>
      <c r="J3130" s="894">
        <v>58.7</v>
      </c>
      <c r="K3130" s="875"/>
    </row>
    <row r="3131" spans="1:11" ht="33.75" customHeight="1">
      <c r="A3131" s="890" t="s">
        <v>10654</v>
      </c>
      <c r="B3131" s="891" t="s">
        <v>8104</v>
      </c>
      <c r="C3131" s="892" t="s">
        <v>7499</v>
      </c>
      <c r="D3131" s="893">
        <v>190000</v>
      </c>
      <c r="E3131" s="893">
        <v>190000</v>
      </c>
      <c r="F3131" s="893">
        <v>175924.44</v>
      </c>
      <c r="G3131" s="893">
        <v>175924.44</v>
      </c>
      <c r="H3131" s="894">
        <f t="shared" si="48"/>
        <v>92.591810526315783</v>
      </c>
      <c r="I3131" s="892" t="s">
        <v>7496</v>
      </c>
      <c r="J3131" s="894">
        <v>98</v>
      </c>
      <c r="K3131" s="875"/>
    </row>
    <row r="3132" spans="1:11" ht="22.5" customHeight="1">
      <c r="A3132" s="890" t="s">
        <v>10724</v>
      </c>
      <c r="B3132" s="891" t="s">
        <v>7503</v>
      </c>
      <c r="C3132" s="892" t="s">
        <v>7499</v>
      </c>
      <c r="D3132" s="893">
        <v>824837.36</v>
      </c>
      <c r="E3132" s="893">
        <v>824837.36</v>
      </c>
      <c r="F3132" s="893">
        <v>824837.36</v>
      </c>
      <c r="G3132" s="893">
        <v>824837.36</v>
      </c>
      <c r="H3132" s="894">
        <f t="shared" si="48"/>
        <v>100</v>
      </c>
      <c r="I3132" s="892" t="s">
        <v>7549</v>
      </c>
      <c r="J3132" s="894">
        <v>100</v>
      </c>
      <c r="K3132" s="875"/>
    </row>
    <row r="3133" spans="1:11" ht="22.5" customHeight="1">
      <c r="A3133" s="890" t="s">
        <v>10725</v>
      </c>
      <c r="B3133" s="891" t="s">
        <v>7503</v>
      </c>
      <c r="C3133" s="892" t="s">
        <v>7499</v>
      </c>
      <c r="D3133" s="893">
        <v>4040491.41</v>
      </c>
      <c r="E3133" s="893">
        <v>4040491.41</v>
      </c>
      <c r="F3133" s="893">
        <v>2009357.35</v>
      </c>
      <c r="G3133" s="893">
        <v>2009357.35</v>
      </c>
      <c r="H3133" s="894">
        <f t="shared" si="48"/>
        <v>49.730519040999525</v>
      </c>
      <c r="I3133" s="892" t="s">
        <v>7551</v>
      </c>
      <c r="J3133" s="894">
        <v>49.73</v>
      </c>
      <c r="K3133" s="875"/>
    </row>
    <row r="3134" spans="1:11" ht="22.5" customHeight="1">
      <c r="A3134" s="890" t="s">
        <v>10726</v>
      </c>
      <c r="B3134" s="891" t="s">
        <v>8244</v>
      </c>
      <c r="C3134" s="892" t="s">
        <v>7499</v>
      </c>
      <c r="D3134" s="893">
        <v>21925326</v>
      </c>
      <c r="E3134" s="893">
        <v>21925326</v>
      </c>
      <c r="F3134" s="893">
        <v>0</v>
      </c>
      <c r="G3134" s="893">
        <v>0</v>
      </c>
      <c r="H3134" s="894">
        <f t="shared" si="48"/>
        <v>0</v>
      </c>
      <c r="I3134" s="892" t="s">
        <v>7557</v>
      </c>
      <c r="J3134" s="894">
        <v>0</v>
      </c>
      <c r="K3134" s="875"/>
    </row>
    <row r="3135" spans="1:11" ht="22.5" customHeight="1">
      <c r="A3135" s="890" t="s">
        <v>10727</v>
      </c>
      <c r="B3135" s="891" t="s">
        <v>10728</v>
      </c>
      <c r="C3135" s="892" t="s">
        <v>7499</v>
      </c>
      <c r="D3135" s="893">
        <v>208912.88</v>
      </c>
      <c r="E3135" s="893">
        <v>208912.88</v>
      </c>
      <c r="F3135" s="893">
        <v>208912.88</v>
      </c>
      <c r="G3135" s="893">
        <v>208912.88</v>
      </c>
      <c r="H3135" s="894">
        <f t="shared" si="48"/>
        <v>100</v>
      </c>
      <c r="I3135" s="892" t="s">
        <v>7496</v>
      </c>
      <c r="J3135" s="894">
        <v>100</v>
      </c>
      <c r="K3135" s="875"/>
    </row>
    <row r="3136" spans="1:11" ht="22.5" customHeight="1">
      <c r="A3136" s="890" t="s">
        <v>10729</v>
      </c>
      <c r="B3136" s="891" t="s">
        <v>8244</v>
      </c>
      <c r="C3136" s="892" t="s">
        <v>7499</v>
      </c>
      <c r="D3136" s="893">
        <v>6274264</v>
      </c>
      <c r="E3136" s="893">
        <v>6274264</v>
      </c>
      <c r="F3136" s="893">
        <v>0</v>
      </c>
      <c r="G3136" s="893">
        <v>0</v>
      </c>
      <c r="H3136" s="894">
        <f t="shared" si="48"/>
        <v>0</v>
      </c>
      <c r="I3136" s="892" t="s">
        <v>7557</v>
      </c>
      <c r="J3136" s="894">
        <v>0</v>
      </c>
      <c r="K3136" s="875"/>
    </row>
    <row r="3137" spans="1:11" ht="22.5" customHeight="1">
      <c r="A3137" s="890" t="s">
        <v>10730</v>
      </c>
      <c r="B3137" s="891" t="s">
        <v>8244</v>
      </c>
      <c r="C3137" s="892" t="s">
        <v>7499</v>
      </c>
      <c r="D3137" s="893">
        <v>1435000</v>
      </c>
      <c r="E3137" s="893">
        <v>1435000</v>
      </c>
      <c r="F3137" s="893">
        <v>0</v>
      </c>
      <c r="G3137" s="893">
        <v>0</v>
      </c>
      <c r="H3137" s="894">
        <f t="shared" si="48"/>
        <v>0</v>
      </c>
      <c r="I3137" s="892" t="s">
        <v>7557</v>
      </c>
      <c r="J3137" s="894">
        <v>0</v>
      </c>
      <c r="K3137" s="875"/>
    </row>
    <row r="3138" spans="1:11" ht="22.5" customHeight="1">
      <c r="A3138" s="890" t="s">
        <v>10731</v>
      </c>
      <c r="B3138" s="891" t="s">
        <v>10728</v>
      </c>
      <c r="C3138" s="892" t="s">
        <v>7499</v>
      </c>
      <c r="D3138" s="893">
        <v>311403.3</v>
      </c>
      <c r="E3138" s="893">
        <v>311403.3</v>
      </c>
      <c r="F3138" s="893">
        <v>311403.3</v>
      </c>
      <c r="G3138" s="893">
        <v>311403.3</v>
      </c>
      <c r="H3138" s="894">
        <f t="shared" si="48"/>
        <v>100</v>
      </c>
      <c r="I3138" s="892" t="s">
        <v>7496</v>
      </c>
      <c r="J3138" s="894">
        <v>100</v>
      </c>
      <c r="K3138" s="875"/>
    </row>
    <row r="3139" spans="1:11" ht="22.5" customHeight="1">
      <c r="A3139" s="890" t="s">
        <v>8303</v>
      </c>
      <c r="B3139" s="891" t="s">
        <v>8244</v>
      </c>
      <c r="C3139" s="892" t="s">
        <v>7499</v>
      </c>
      <c r="D3139" s="893">
        <v>121304</v>
      </c>
      <c r="E3139" s="893">
        <v>121304</v>
      </c>
      <c r="F3139" s="893">
        <v>0</v>
      </c>
      <c r="G3139" s="893">
        <v>0</v>
      </c>
      <c r="H3139" s="894">
        <f t="shared" si="48"/>
        <v>0</v>
      </c>
      <c r="I3139" s="892" t="s">
        <v>7557</v>
      </c>
      <c r="J3139" s="894">
        <v>0</v>
      </c>
      <c r="K3139" s="875"/>
    </row>
    <row r="3140" spans="1:11" ht="22.5" customHeight="1">
      <c r="A3140" s="890" t="s">
        <v>10732</v>
      </c>
      <c r="B3140" s="891" t="s">
        <v>8019</v>
      </c>
      <c r="C3140" s="892" t="s">
        <v>7499</v>
      </c>
      <c r="D3140" s="893">
        <v>131527</v>
      </c>
      <c r="E3140" s="893">
        <v>131527</v>
      </c>
      <c r="F3140" s="893">
        <v>131527</v>
      </c>
      <c r="G3140" s="893">
        <v>131527</v>
      </c>
      <c r="H3140" s="894">
        <f t="shared" ref="H3140:H3203" si="49">IF(ISERROR(F3140/E3140),0,((F3140/E3140)*100))</f>
        <v>100</v>
      </c>
      <c r="I3140" s="892" t="s">
        <v>7489</v>
      </c>
      <c r="J3140" s="894">
        <v>1</v>
      </c>
      <c r="K3140" s="875"/>
    </row>
    <row r="3141" spans="1:11" ht="11.25" customHeight="1">
      <c r="A3141" s="890" t="s">
        <v>10733</v>
      </c>
      <c r="B3141" s="891" t="s">
        <v>10728</v>
      </c>
      <c r="C3141" s="892" t="s">
        <v>7499</v>
      </c>
      <c r="D3141" s="893">
        <v>93480.53</v>
      </c>
      <c r="E3141" s="893">
        <v>93480.53</v>
      </c>
      <c r="F3141" s="893">
        <v>93480.53</v>
      </c>
      <c r="G3141" s="893">
        <v>93480.53</v>
      </c>
      <c r="H3141" s="894">
        <f t="shared" si="49"/>
        <v>100</v>
      </c>
      <c r="I3141" s="892" t="s">
        <v>7496</v>
      </c>
      <c r="J3141" s="894">
        <v>100</v>
      </c>
      <c r="K3141" s="875"/>
    </row>
    <row r="3142" spans="1:11" ht="11.25" customHeight="1">
      <c r="A3142" s="890" t="s">
        <v>10734</v>
      </c>
      <c r="B3142" s="891" t="s">
        <v>10728</v>
      </c>
      <c r="C3142" s="892" t="s">
        <v>7499</v>
      </c>
      <c r="D3142" s="893">
        <v>802351.95</v>
      </c>
      <c r="E3142" s="893">
        <v>802351.95</v>
      </c>
      <c r="F3142" s="893">
        <v>0</v>
      </c>
      <c r="G3142" s="893">
        <v>0</v>
      </c>
      <c r="H3142" s="894">
        <f t="shared" si="49"/>
        <v>0</v>
      </c>
      <c r="I3142" s="892" t="s">
        <v>7515</v>
      </c>
      <c r="J3142" s="894">
        <v>85</v>
      </c>
      <c r="K3142" s="875"/>
    </row>
    <row r="3143" spans="1:11" ht="22.5" customHeight="1">
      <c r="A3143" s="890" t="s">
        <v>10735</v>
      </c>
      <c r="B3143" s="891" t="s">
        <v>10728</v>
      </c>
      <c r="C3143" s="892" t="s">
        <v>7499</v>
      </c>
      <c r="D3143" s="893">
        <v>727978.74</v>
      </c>
      <c r="E3143" s="893">
        <v>727978.74</v>
      </c>
      <c r="F3143" s="893">
        <v>0</v>
      </c>
      <c r="G3143" s="893">
        <v>0</v>
      </c>
      <c r="H3143" s="894">
        <f t="shared" si="49"/>
        <v>0</v>
      </c>
      <c r="I3143" s="892" t="s">
        <v>7557</v>
      </c>
      <c r="J3143" s="894">
        <v>50</v>
      </c>
      <c r="K3143" s="875"/>
    </row>
    <row r="3144" spans="1:11" ht="22.5" customHeight="1">
      <c r="A3144" s="890" t="s">
        <v>10736</v>
      </c>
      <c r="B3144" s="891" t="s">
        <v>8019</v>
      </c>
      <c r="C3144" s="892" t="s">
        <v>7499</v>
      </c>
      <c r="D3144" s="893">
        <v>127100</v>
      </c>
      <c r="E3144" s="893">
        <v>127100</v>
      </c>
      <c r="F3144" s="893">
        <v>127100</v>
      </c>
      <c r="G3144" s="893">
        <v>127100</v>
      </c>
      <c r="H3144" s="894">
        <f t="shared" si="49"/>
        <v>100</v>
      </c>
      <c r="I3144" s="892" t="s">
        <v>7496</v>
      </c>
      <c r="J3144" s="894">
        <v>1</v>
      </c>
      <c r="K3144" s="875"/>
    </row>
    <row r="3145" spans="1:11" ht="22.5" customHeight="1">
      <c r="A3145" s="890" t="s">
        <v>10737</v>
      </c>
      <c r="B3145" s="891" t="s">
        <v>8244</v>
      </c>
      <c r="C3145" s="892" t="s">
        <v>7499</v>
      </c>
      <c r="D3145" s="893">
        <v>224000</v>
      </c>
      <c r="E3145" s="893">
        <v>224000</v>
      </c>
      <c r="F3145" s="893">
        <v>0</v>
      </c>
      <c r="G3145" s="893">
        <v>0</v>
      </c>
      <c r="H3145" s="894">
        <f t="shared" si="49"/>
        <v>0</v>
      </c>
      <c r="I3145" s="892" t="s">
        <v>7557</v>
      </c>
      <c r="J3145" s="894">
        <v>0</v>
      </c>
      <c r="K3145" s="875"/>
    </row>
    <row r="3146" spans="1:11" ht="22.5" customHeight="1">
      <c r="A3146" s="890" t="s">
        <v>10738</v>
      </c>
      <c r="B3146" s="891" t="s">
        <v>7620</v>
      </c>
      <c r="C3146" s="892" t="s">
        <v>7499</v>
      </c>
      <c r="D3146" s="893">
        <v>487540</v>
      </c>
      <c r="E3146" s="893">
        <v>487540</v>
      </c>
      <c r="F3146" s="893">
        <v>487540</v>
      </c>
      <c r="G3146" s="893">
        <v>487540</v>
      </c>
      <c r="H3146" s="894">
        <f t="shared" si="49"/>
        <v>100</v>
      </c>
      <c r="I3146" s="892" t="s">
        <v>7489</v>
      </c>
      <c r="J3146" s="894">
        <v>100</v>
      </c>
      <c r="K3146" s="875"/>
    </row>
    <row r="3147" spans="1:11" ht="22.5" customHeight="1">
      <c r="A3147" s="890" t="s">
        <v>10739</v>
      </c>
      <c r="B3147" s="891" t="s">
        <v>8019</v>
      </c>
      <c r="C3147" s="892" t="s">
        <v>7499</v>
      </c>
      <c r="D3147" s="893">
        <v>670787</v>
      </c>
      <c r="E3147" s="893">
        <v>670787</v>
      </c>
      <c r="F3147" s="893">
        <v>670787</v>
      </c>
      <c r="G3147" s="893">
        <v>670787</v>
      </c>
      <c r="H3147" s="894">
        <f t="shared" si="49"/>
        <v>100</v>
      </c>
      <c r="I3147" s="892" t="s">
        <v>7496</v>
      </c>
      <c r="J3147" s="894">
        <v>1</v>
      </c>
      <c r="K3147" s="875"/>
    </row>
    <row r="3148" spans="1:11" ht="22.5" customHeight="1">
      <c r="A3148" s="890" t="s">
        <v>10740</v>
      </c>
      <c r="B3148" s="891" t="s">
        <v>8244</v>
      </c>
      <c r="C3148" s="892" t="s">
        <v>7499</v>
      </c>
      <c r="D3148" s="893">
        <v>1608000</v>
      </c>
      <c r="E3148" s="893">
        <v>1608000</v>
      </c>
      <c r="F3148" s="893">
        <v>0</v>
      </c>
      <c r="G3148" s="893">
        <v>0</v>
      </c>
      <c r="H3148" s="894">
        <f t="shared" si="49"/>
        <v>0</v>
      </c>
      <c r="I3148" s="892" t="s">
        <v>7557</v>
      </c>
      <c r="J3148" s="894">
        <v>0</v>
      </c>
      <c r="K3148" s="875"/>
    </row>
    <row r="3149" spans="1:11" ht="22.5" customHeight="1">
      <c r="A3149" s="890" t="s">
        <v>10741</v>
      </c>
      <c r="B3149" s="891" t="s">
        <v>8019</v>
      </c>
      <c r="C3149" s="892" t="s">
        <v>7499</v>
      </c>
      <c r="D3149" s="893">
        <v>1192019</v>
      </c>
      <c r="E3149" s="893">
        <v>1192019</v>
      </c>
      <c r="F3149" s="893">
        <v>476807</v>
      </c>
      <c r="G3149" s="893">
        <v>476807</v>
      </c>
      <c r="H3149" s="894">
        <f t="shared" si="49"/>
        <v>39.999949665231846</v>
      </c>
      <c r="I3149" s="892" t="s">
        <v>7551</v>
      </c>
      <c r="J3149" s="894">
        <v>0.4</v>
      </c>
      <c r="K3149" s="875"/>
    </row>
    <row r="3150" spans="1:11" ht="22.5" customHeight="1">
      <c r="A3150" s="890" t="s">
        <v>10742</v>
      </c>
      <c r="B3150" s="891" t="s">
        <v>7620</v>
      </c>
      <c r="C3150" s="892" t="s">
        <v>7499</v>
      </c>
      <c r="D3150" s="893">
        <v>474346</v>
      </c>
      <c r="E3150" s="893">
        <v>474346</v>
      </c>
      <c r="F3150" s="893">
        <v>237220</v>
      </c>
      <c r="G3150" s="893">
        <v>237220</v>
      </c>
      <c r="H3150" s="894">
        <f t="shared" si="49"/>
        <v>50.009908379115664</v>
      </c>
      <c r="I3150" s="892" t="s">
        <v>7496</v>
      </c>
      <c r="J3150" s="894">
        <v>50</v>
      </c>
      <c r="K3150" s="875"/>
    </row>
    <row r="3151" spans="1:11" ht="22.5" customHeight="1">
      <c r="A3151" s="890" t="s">
        <v>10743</v>
      </c>
      <c r="B3151" s="891" t="s">
        <v>10744</v>
      </c>
      <c r="C3151" s="892" t="s">
        <v>7499</v>
      </c>
      <c r="D3151" s="893">
        <v>1850953.24</v>
      </c>
      <c r="E3151" s="893">
        <v>1850953.24</v>
      </c>
      <c r="F3151" s="893">
        <v>555285.97</v>
      </c>
      <c r="G3151" s="893">
        <v>555285.97</v>
      </c>
      <c r="H3151" s="894">
        <f t="shared" si="49"/>
        <v>29.999999891947564</v>
      </c>
      <c r="I3151" s="892" t="s">
        <v>7489</v>
      </c>
      <c r="J3151" s="894">
        <v>30</v>
      </c>
      <c r="K3151" s="875"/>
    </row>
    <row r="3152" spans="1:11" ht="22.5" customHeight="1">
      <c r="A3152" s="890" t="s">
        <v>10745</v>
      </c>
      <c r="B3152" s="891" t="s">
        <v>7620</v>
      </c>
      <c r="C3152" s="892" t="s">
        <v>7499</v>
      </c>
      <c r="D3152" s="893">
        <v>210080</v>
      </c>
      <c r="E3152" s="893">
        <v>210080</v>
      </c>
      <c r="F3152" s="893">
        <v>210080</v>
      </c>
      <c r="G3152" s="893">
        <v>210080</v>
      </c>
      <c r="H3152" s="894">
        <f t="shared" si="49"/>
        <v>100</v>
      </c>
      <c r="I3152" s="892" t="s">
        <v>7545</v>
      </c>
      <c r="J3152" s="894">
        <v>100</v>
      </c>
      <c r="K3152" s="875"/>
    </row>
    <row r="3153" spans="1:11" ht="22.5" customHeight="1">
      <c r="A3153" s="890" t="s">
        <v>10746</v>
      </c>
      <c r="B3153" s="891" t="s">
        <v>7694</v>
      </c>
      <c r="C3153" s="892" t="s">
        <v>7499</v>
      </c>
      <c r="D3153" s="893">
        <v>2050120</v>
      </c>
      <c r="E3153" s="893">
        <v>2050120</v>
      </c>
      <c r="F3153" s="893">
        <v>984242</v>
      </c>
      <c r="G3153" s="893">
        <v>984242</v>
      </c>
      <c r="H3153" s="894">
        <f t="shared" si="49"/>
        <v>48.008994595438317</v>
      </c>
      <c r="I3153" s="892" t="s">
        <v>7496</v>
      </c>
      <c r="J3153" s="894">
        <v>55</v>
      </c>
      <c r="K3153" s="875"/>
    </row>
    <row r="3154" spans="1:11" ht="22.5" customHeight="1">
      <c r="A3154" s="890" t="s">
        <v>10747</v>
      </c>
      <c r="B3154" s="891" t="s">
        <v>9838</v>
      </c>
      <c r="C3154" s="892" t="s">
        <v>7499</v>
      </c>
      <c r="D3154" s="893">
        <v>590000</v>
      </c>
      <c r="E3154" s="893">
        <v>590000</v>
      </c>
      <c r="F3154" s="893">
        <v>314805.07</v>
      </c>
      <c r="G3154" s="893">
        <v>314805.07</v>
      </c>
      <c r="H3154" s="894">
        <f t="shared" si="49"/>
        <v>53.356791525423731</v>
      </c>
      <c r="I3154" s="892" t="s">
        <v>7545</v>
      </c>
      <c r="J3154" s="894">
        <v>70</v>
      </c>
      <c r="K3154" s="875"/>
    </row>
    <row r="3155" spans="1:11" ht="22.5" customHeight="1">
      <c r="A3155" s="890" t="s">
        <v>10748</v>
      </c>
      <c r="B3155" s="891" t="s">
        <v>8019</v>
      </c>
      <c r="C3155" s="892" t="s">
        <v>7499</v>
      </c>
      <c r="D3155" s="893">
        <v>3999589</v>
      </c>
      <c r="E3155" s="893">
        <v>5999589</v>
      </c>
      <c r="F3155" s="893">
        <v>1599836</v>
      </c>
      <c r="G3155" s="893">
        <v>1599836</v>
      </c>
      <c r="H3155" s="894">
        <f t="shared" si="49"/>
        <v>26.665759937889078</v>
      </c>
      <c r="I3155" s="892" t="s">
        <v>7496</v>
      </c>
      <c r="J3155" s="894">
        <v>0.26</v>
      </c>
      <c r="K3155" s="875"/>
    </row>
    <row r="3156" spans="1:11" ht="22.5" customHeight="1">
      <c r="A3156" s="890" t="s">
        <v>10749</v>
      </c>
      <c r="B3156" s="891" t="s">
        <v>7620</v>
      </c>
      <c r="C3156" s="892" t="s">
        <v>7499</v>
      </c>
      <c r="D3156" s="893">
        <v>216000</v>
      </c>
      <c r="E3156" s="893">
        <v>216000</v>
      </c>
      <c r="F3156" s="893">
        <v>216000</v>
      </c>
      <c r="G3156" s="893">
        <v>216000</v>
      </c>
      <c r="H3156" s="894">
        <f t="shared" si="49"/>
        <v>100</v>
      </c>
      <c r="I3156" s="892" t="s">
        <v>7557</v>
      </c>
      <c r="J3156" s="894">
        <v>100</v>
      </c>
      <c r="K3156" s="875"/>
    </row>
    <row r="3157" spans="1:11" ht="22.5" customHeight="1">
      <c r="A3157" s="890" t="s">
        <v>8231</v>
      </c>
      <c r="B3157" s="891" t="s">
        <v>7694</v>
      </c>
      <c r="C3157" s="892" t="s">
        <v>7499</v>
      </c>
      <c r="D3157" s="893">
        <v>1800000</v>
      </c>
      <c r="E3157" s="893">
        <v>1800000</v>
      </c>
      <c r="F3157" s="893">
        <v>360000</v>
      </c>
      <c r="G3157" s="893">
        <v>360000</v>
      </c>
      <c r="H3157" s="894">
        <f t="shared" si="49"/>
        <v>20</v>
      </c>
      <c r="I3157" s="892" t="s">
        <v>7496</v>
      </c>
      <c r="J3157" s="894">
        <v>30</v>
      </c>
      <c r="K3157" s="875"/>
    </row>
    <row r="3158" spans="1:11" ht="22.5" customHeight="1">
      <c r="A3158" s="890" t="s">
        <v>10750</v>
      </c>
      <c r="B3158" s="891" t="s">
        <v>8019</v>
      </c>
      <c r="C3158" s="892" t="s">
        <v>7499</v>
      </c>
      <c r="D3158" s="893">
        <v>350000</v>
      </c>
      <c r="E3158" s="893">
        <v>350000</v>
      </c>
      <c r="F3158" s="893">
        <v>216426</v>
      </c>
      <c r="G3158" s="893">
        <v>216426</v>
      </c>
      <c r="H3158" s="894">
        <f t="shared" si="49"/>
        <v>61.835999999999999</v>
      </c>
      <c r="I3158" s="892" t="s">
        <v>7551</v>
      </c>
      <c r="J3158" s="894">
        <v>0.62</v>
      </c>
      <c r="K3158" s="875"/>
    </row>
    <row r="3159" spans="1:11" ht="22.5" customHeight="1">
      <c r="A3159" s="890" t="s">
        <v>10751</v>
      </c>
      <c r="B3159" s="891" t="s">
        <v>9838</v>
      </c>
      <c r="C3159" s="892" t="s">
        <v>7499</v>
      </c>
      <c r="D3159" s="893">
        <v>596380.5</v>
      </c>
      <c r="E3159" s="893">
        <v>596380.5</v>
      </c>
      <c r="F3159" s="893">
        <v>550000</v>
      </c>
      <c r="G3159" s="893">
        <v>550000</v>
      </c>
      <c r="H3159" s="894">
        <f t="shared" si="49"/>
        <v>92.223001925783947</v>
      </c>
      <c r="I3159" s="892" t="s">
        <v>7496</v>
      </c>
      <c r="J3159" s="894">
        <v>80</v>
      </c>
      <c r="K3159" s="875"/>
    </row>
    <row r="3160" spans="1:11" ht="22.5" customHeight="1">
      <c r="A3160" s="890" t="s">
        <v>10752</v>
      </c>
      <c r="B3160" s="891" t="s">
        <v>7620</v>
      </c>
      <c r="C3160" s="892" t="s">
        <v>7499</v>
      </c>
      <c r="D3160" s="893">
        <v>2300743.23</v>
      </c>
      <c r="E3160" s="893">
        <v>2300743.23</v>
      </c>
      <c r="F3160" s="893">
        <v>743744.66</v>
      </c>
      <c r="G3160" s="893">
        <v>743744.66</v>
      </c>
      <c r="H3160" s="894">
        <f t="shared" si="49"/>
        <v>32.326278321809951</v>
      </c>
      <c r="I3160" s="892" t="s">
        <v>7515</v>
      </c>
      <c r="J3160" s="894">
        <v>33</v>
      </c>
      <c r="K3160" s="875"/>
    </row>
    <row r="3161" spans="1:11" ht="22.5" customHeight="1">
      <c r="A3161" s="890" t="s">
        <v>10753</v>
      </c>
      <c r="B3161" s="891" t="s">
        <v>9940</v>
      </c>
      <c r="C3161" s="892" t="s">
        <v>7499</v>
      </c>
      <c r="D3161" s="893">
        <v>2432000</v>
      </c>
      <c r="E3161" s="893">
        <v>2432000</v>
      </c>
      <c r="F3161" s="893">
        <v>1364350.27</v>
      </c>
      <c r="G3161" s="893">
        <v>1358469.45</v>
      </c>
      <c r="H3161" s="894">
        <f t="shared" si="49"/>
        <v>56.099928865131574</v>
      </c>
      <c r="I3161" s="892" t="s">
        <v>7520</v>
      </c>
      <c r="J3161" s="894">
        <v>50</v>
      </c>
      <c r="K3161" s="875"/>
    </row>
    <row r="3162" spans="1:11" ht="22.5" customHeight="1">
      <c r="A3162" s="890" t="s">
        <v>9939</v>
      </c>
      <c r="B3162" s="891" t="s">
        <v>9940</v>
      </c>
      <c r="C3162" s="892" t="s">
        <v>7499</v>
      </c>
      <c r="D3162" s="893">
        <v>260000</v>
      </c>
      <c r="E3162" s="893">
        <v>260000</v>
      </c>
      <c r="F3162" s="893">
        <v>230885.08</v>
      </c>
      <c r="G3162" s="893">
        <v>230885.08</v>
      </c>
      <c r="H3162" s="894">
        <f t="shared" si="49"/>
        <v>88.801953846153836</v>
      </c>
      <c r="I3162" s="892" t="s">
        <v>7496</v>
      </c>
      <c r="J3162" s="894">
        <v>100</v>
      </c>
      <c r="K3162" s="875"/>
    </row>
    <row r="3163" spans="1:11" ht="22.5" customHeight="1">
      <c r="A3163" s="890" t="s">
        <v>9939</v>
      </c>
      <c r="B3163" s="891" t="s">
        <v>9940</v>
      </c>
      <c r="C3163" s="892" t="s">
        <v>7499</v>
      </c>
      <c r="D3163" s="893">
        <v>185000</v>
      </c>
      <c r="E3163" s="893">
        <v>185000</v>
      </c>
      <c r="F3163" s="893">
        <v>179951.2</v>
      </c>
      <c r="G3163" s="893">
        <v>179951.2</v>
      </c>
      <c r="H3163" s="894">
        <f t="shared" si="49"/>
        <v>97.270918918918923</v>
      </c>
      <c r="I3163" s="892" t="s">
        <v>7496</v>
      </c>
      <c r="J3163" s="894">
        <v>100</v>
      </c>
      <c r="K3163" s="875"/>
    </row>
    <row r="3164" spans="1:11" ht="22.5" customHeight="1">
      <c r="A3164" s="890" t="s">
        <v>9939</v>
      </c>
      <c r="B3164" s="891" t="s">
        <v>9940</v>
      </c>
      <c r="C3164" s="892" t="s">
        <v>7499</v>
      </c>
      <c r="D3164" s="893">
        <v>270000</v>
      </c>
      <c r="E3164" s="893">
        <v>270000</v>
      </c>
      <c r="F3164" s="893">
        <v>206017.34</v>
      </c>
      <c r="G3164" s="893">
        <v>206017.34</v>
      </c>
      <c r="H3164" s="894">
        <f t="shared" si="49"/>
        <v>76.302718518518517</v>
      </c>
      <c r="I3164" s="892" t="s">
        <v>7496</v>
      </c>
      <c r="J3164" s="894">
        <v>80</v>
      </c>
      <c r="K3164" s="875"/>
    </row>
    <row r="3165" spans="1:11" ht="22.5" customHeight="1">
      <c r="A3165" s="890" t="s">
        <v>10754</v>
      </c>
      <c r="B3165" s="891" t="s">
        <v>9940</v>
      </c>
      <c r="C3165" s="892" t="s">
        <v>7499</v>
      </c>
      <c r="D3165" s="893">
        <v>499999.45</v>
      </c>
      <c r="E3165" s="893">
        <v>499999.45</v>
      </c>
      <c r="F3165" s="893">
        <v>497844.28</v>
      </c>
      <c r="G3165" s="893">
        <v>497844.28</v>
      </c>
      <c r="H3165" s="894">
        <f t="shared" si="49"/>
        <v>99.568965525862083</v>
      </c>
      <c r="I3165" s="892" t="s">
        <v>7496</v>
      </c>
      <c r="J3165" s="894">
        <v>100</v>
      </c>
      <c r="K3165" s="875"/>
    </row>
    <row r="3166" spans="1:11" ht="22.5" customHeight="1">
      <c r="A3166" s="890" t="s">
        <v>10755</v>
      </c>
      <c r="B3166" s="891" t="s">
        <v>8077</v>
      </c>
      <c r="C3166" s="892" t="s">
        <v>7499</v>
      </c>
      <c r="D3166" s="893">
        <v>654205</v>
      </c>
      <c r="E3166" s="893">
        <v>654205</v>
      </c>
      <c r="F3166" s="893">
        <v>654205</v>
      </c>
      <c r="G3166" s="893">
        <v>654205</v>
      </c>
      <c r="H3166" s="894">
        <f t="shared" si="49"/>
        <v>100</v>
      </c>
      <c r="I3166" s="892" t="s">
        <v>7489</v>
      </c>
      <c r="J3166" s="894">
        <v>100</v>
      </c>
      <c r="K3166" s="875"/>
    </row>
    <row r="3167" spans="1:11" ht="22.5" customHeight="1">
      <c r="A3167" s="890" t="s">
        <v>8106</v>
      </c>
      <c r="B3167" s="891" t="s">
        <v>8059</v>
      </c>
      <c r="C3167" s="892" t="s">
        <v>7499</v>
      </c>
      <c r="D3167" s="893">
        <v>285076.33</v>
      </c>
      <c r="E3167" s="893">
        <v>285076.33</v>
      </c>
      <c r="F3167" s="893">
        <v>153744.69</v>
      </c>
      <c r="G3167" s="893">
        <v>153744.69</v>
      </c>
      <c r="H3167" s="894">
        <f t="shared" si="49"/>
        <v>53.931061200345887</v>
      </c>
      <c r="I3167" s="892" t="s">
        <v>7496</v>
      </c>
      <c r="J3167" s="894">
        <v>50</v>
      </c>
      <c r="K3167" s="875"/>
    </row>
    <row r="3168" spans="1:11" ht="22.5" customHeight="1">
      <c r="A3168" s="890" t="s">
        <v>9944</v>
      </c>
      <c r="B3168" s="891" t="s">
        <v>9940</v>
      </c>
      <c r="C3168" s="892" t="s">
        <v>7499</v>
      </c>
      <c r="D3168" s="893">
        <v>1284944.67</v>
      </c>
      <c r="E3168" s="893">
        <v>1284944.67</v>
      </c>
      <c r="F3168" s="893">
        <v>917817.62</v>
      </c>
      <c r="G3168" s="893">
        <v>913861.51</v>
      </c>
      <c r="H3168" s="894">
        <f t="shared" si="49"/>
        <v>71.428571317393775</v>
      </c>
      <c r="I3168" s="892" t="s">
        <v>7549</v>
      </c>
      <c r="J3168" s="894">
        <v>100</v>
      </c>
      <c r="K3168" s="875"/>
    </row>
    <row r="3169" spans="1:11" ht="22.5" customHeight="1">
      <c r="A3169" s="890" t="s">
        <v>10756</v>
      </c>
      <c r="B3169" s="891" t="s">
        <v>8077</v>
      </c>
      <c r="C3169" s="892" t="s">
        <v>7499</v>
      </c>
      <c r="D3169" s="893">
        <v>361160</v>
      </c>
      <c r="E3169" s="893">
        <v>361160</v>
      </c>
      <c r="F3169" s="893">
        <v>361160</v>
      </c>
      <c r="G3169" s="893">
        <v>361160</v>
      </c>
      <c r="H3169" s="894">
        <f t="shared" si="49"/>
        <v>100</v>
      </c>
      <c r="I3169" s="892" t="s">
        <v>7489</v>
      </c>
      <c r="J3169" s="894">
        <v>100</v>
      </c>
      <c r="K3169" s="875"/>
    </row>
    <row r="3170" spans="1:11" ht="22.5" customHeight="1">
      <c r="A3170" s="890" t="s">
        <v>10757</v>
      </c>
      <c r="B3170" s="891" t="s">
        <v>8059</v>
      </c>
      <c r="C3170" s="892" t="s">
        <v>7499</v>
      </c>
      <c r="D3170" s="893">
        <v>1550000</v>
      </c>
      <c r="E3170" s="893">
        <v>1550000</v>
      </c>
      <c r="F3170" s="893">
        <v>1205194.81</v>
      </c>
      <c r="G3170" s="893">
        <v>1205194.81</v>
      </c>
      <c r="H3170" s="894">
        <f t="shared" si="49"/>
        <v>77.754503870967753</v>
      </c>
      <c r="I3170" s="892" t="s">
        <v>7496</v>
      </c>
      <c r="J3170" s="894">
        <v>77.75</v>
      </c>
      <c r="K3170" s="875"/>
    </row>
    <row r="3171" spans="1:11" ht="22.5" customHeight="1">
      <c r="A3171" s="890" t="s">
        <v>9944</v>
      </c>
      <c r="B3171" s="891" t="s">
        <v>9940</v>
      </c>
      <c r="C3171" s="892" t="s">
        <v>7499</v>
      </c>
      <c r="D3171" s="893">
        <v>1035000</v>
      </c>
      <c r="E3171" s="893">
        <v>1035000</v>
      </c>
      <c r="F3171" s="893">
        <v>286784.84999999998</v>
      </c>
      <c r="G3171" s="893">
        <v>285548.71000000002</v>
      </c>
      <c r="H3171" s="894">
        <f t="shared" si="49"/>
        <v>27.708681159420291</v>
      </c>
      <c r="I3171" s="892" t="s">
        <v>7549</v>
      </c>
      <c r="J3171" s="894">
        <v>40</v>
      </c>
      <c r="K3171" s="875"/>
    </row>
    <row r="3172" spans="1:11" ht="22.5" customHeight="1">
      <c r="A3172" s="890" t="s">
        <v>9944</v>
      </c>
      <c r="B3172" s="891" t="s">
        <v>9940</v>
      </c>
      <c r="C3172" s="892" t="s">
        <v>7499</v>
      </c>
      <c r="D3172" s="893">
        <v>1500000</v>
      </c>
      <c r="E3172" s="893">
        <v>1500000</v>
      </c>
      <c r="F3172" s="893">
        <v>1144618.52</v>
      </c>
      <c r="G3172" s="893">
        <v>1144618.52</v>
      </c>
      <c r="H3172" s="894">
        <f t="shared" si="49"/>
        <v>76.307901333333334</v>
      </c>
      <c r="I3172" s="892" t="s">
        <v>7549</v>
      </c>
      <c r="J3172" s="894">
        <v>45</v>
      </c>
      <c r="K3172" s="875"/>
    </row>
    <row r="3173" spans="1:11" ht="33.75" customHeight="1">
      <c r="A3173" s="890" t="s">
        <v>10758</v>
      </c>
      <c r="B3173" s="891" t="s">
        <v>8059</v>
      </c>
      <c r="C3173" s="892" t="s">
        <v>7499</v>
      </c>
      <c r="D3173" s="893">
        <v>2700000</v>
      </c>
      <c r="E3173" s="893">
        <v>2700000</v>
      </c>
      <c r="F3173" s="893">
        <v>1896691.45</v>
      </c>
      <c r="G3173" s="893">
        <v>1896691.45</v>
      </c>
      <c r="H3173" s="894">
        <f t="shared" si="49"/>
        <v>70.247831481481484</v>
      </c>
      <c r="I3173" s="892" t="s">
        <v>7496</v>
      </c>
      <c r="J3173" s="894">
        <v>70.25</v>
      </c>
      <c r="K3173" s="875"/>
    </row>
    <row r="3174" spans="1:11" ht="22.5" customHeight="1">
      <c r="A3174" s="890" t="s">
        <v>10759</v>
      </c>
      <c r="B3174" s="891" t="s">
        <v>8077</v>
      </c>
      <c r="C3174" s="892" t="s">
        <v>7499</v>
      </c>
      <c r="D3174" s="893">
        <v>342100</v>
      </c>
      <c r="E3174" s="893">
        <v>342100</v>
      </c>
      <c r="F3174" s="893">
        <v>342100</v>
      </c>
      <c r="G3174" s="893">
        <v>342100</v>
      </c>
      <c r="H3174" s="894">
        <f t="shared" si="49"/>
        <v>100</v>
      </c>
      <c r="I3174" s="892" t="s">
        <v>7489</v>
      </c>
      <c r="J3174" s="894">
        <v>100</v>
      </c>
      <c r="K3174" s="875"/>
    </row>
    <row r="3175" spans="1:11" ht="22.5" customHeight="1">
      <c r="A3175" s="890" t="s">
        <v>10760</v>
      </c>
      <c r="B3175" s="891" t="s">
        <v>8077</v>
      </c>
      <c r="C3175" s="892" t="s">
        <v>7499</v>
      </c>
      <c r="D3175" s="893">
        <v>662400</v>
      </c>
      <c r="E3175" s="893">
        <v>662400</v>
      </c>
      <c r="F3175" s="893">
        <v>662400</v>
      </c>
      <c r="G3175" s="893">
        <v>662400</v>
      </c>
      <c r="H3175" s="894">
        <f t="shared" si="49"/>
        <v>100</v>
      </c>
      <c r="I3175" s="892" t="s">
        <v>7489</v>
      </c>
      <c r="J3175" s="894">
        <v>100</v>
      </c>
      <c r="K3175" s="875"/>
    </row>
    <row r="3176" spans="1:11" ht="33.75" customHeight="1">
      <c r="A3176" s="890" t="s">
        <v>10761</v>
      </c>
      <c r="B3176" s="891" t="s">
        <v>7952</v>
      </c>
      <c r="C3176" s="892" t="s">
        <v>7499</v>
      </c>
      <c r="D3176" s="893">
        <v>3900000</v>
      </c>
      <c r="E3176" s="893">
        <v>3900000</v>
      </c>
      <c r="F3176" s="893">
        <v>3900000</v>
      </c>
      <c r="G3176" s="893">
        <v>3900000</v>
      </c>
      <c r="H3176" s="894">
        <f t="shared" si="49"/>
        <v>100</v>
      </c>
      <c r="I3176" s="892" t="s">
        <v>7543</v>
      </c>
      <c r="J3176" s="894">
        <v>100</v>
      </c>
      <c r="K3176" s="875"/>
    </row>
    <row r="3177" spans="1:11" ht="33.75" customHeight="1">
      <c r="A3177" s="890" t="s">
        <v>10762</v>
      </c>
      <c r="B3177" s="891" t="s">
        <v>7952</v>
      </c>
      <c r="C3177" s="892" t="s">
        <v>7499</v>
      </c>
      <c r="D3177" s="893">
        <v>840000</v>
      </c>
      <c r="E3177" s="893">
        <v>840000</v>
      </c>
      <c r="F3177" s="893">
        <v>840000</v>
      </c>
      <c r="G3177" s="893">
        <v>840000</v>
      </c>
      <c r="H3177" s="894">
        <f t="shared" si="49"/>
        <v>100</v>
      </c>
      <c r="I3177" s="892" t="s">
        <v>7489</v>
      </c>
      <c r="J3177" s="894">
        <v>100</v>
      </c>
      <c r="K3177" s="875"/>
    </row>
    <row r="3178" spans="1:11" ht="22.5" customHeight="1">
      <c r="A3178" s="890" t="s">
        <v>10763</v>
      </c>
      <c r="B3178" s="891" t="s">
        <v>7952</v>
      </c>
      <c r="C3178" s="892" t="s">
        <v>7499</v>
      </c>
      <c r="D3178" s="893">
        <v>150000</v>
      </c>
      <c r="E3178" s="893">
        <v>150000</v>
      </c>
      <c r="F3178" s="893">
        <v>150000</v>
      </c>
      <c r="G3178" s="893">
        <v>150000</v>
      </c>
      <c r="H3178" s="894">
        <f t="shared" si="49"/>
        <v>100</v>
      </c>
      <c r="I3178" s="892" t="s">
        <v>7515</v>
      </c>
      <c r="J3178" s="894">
        <v>100</v>
      </c>
      <c r="K3178" s="875"/>
    </row>
    <row r="3179" spans="1:11" ht="22.5" customHeight="1">
      <c r="A3179" s="890" t="s">
        <v>10764</v>
      </c>
      <c r="B3179" s="891" t="s">
        <v>8790</v>
      </c>
      <c r="C3179" s="892" t="s">
        <v>7499</v>
      </c>
      <c r="D3179" s="893">
        <v>300000</v>
      </c>
      <c r="E3179" s="893">
        <v>300000</v>
      </c>
      <c r="F3179" s="893">
        <v>148500</v>
      </c>
      <c r="G3179" s="893">
        <v>148500</v>
      </c>
      <c r="H3179" s="894">
        <f t="shared" si="49"/>
        <v>49.5</v>
      </c>
      <c r="I3179" s="892" t="s">
        <v>7489</v>
      </c>
      <c r="J3179" s="894">
        <v>50</v>
      </c>
      <c r="K3179" s="875"/>
    </row>
    <row r="3180" spans="1:11" ht="22.5" customHeight="1">
      <c r="A3180" s="890" t="s">
        <v>10765</v>
      </c>
      <c r="B3180" s="891" t="s">
        <v>7573</v>
      </c>
      <c r="C3180" s="892" t="s">
        <v>7499</v>
      </c>
      <c r="D3180" s="893">
        <v>1740000</v>
      </c>
      <c r="E3180" s="893">
        <v>1740000</v>
      </c>
      <c r="F3180" s="893">
        <v>1740000</v>
      </c>
      <c r="G3180" s="893">
        <v>1740000</v>
      </c>
      <c r="H3180" s="894">
        <f t="shared" si="49"/>
        <v>100</v>
      </c>
      <c r="I3180" s="892" t="s">
        <v>7551</v>
      </c>
      <c r="J3180" s="894">
        <v>1</v>
      </c>
      <c r="K3180" s="875"/>
    </row>
    <row r="3181" spans="1:11" ht="22.5" customHeight="1">
      <c r="A3181" s="890" t="s">
        <v>10766</v>
      </c>
      <c r="B3181" s="891" t="s">
        <v>7573</v>
      </c>
      <c r="C3181" s="892" t="s">
        <v>7499</v>
      </c>
      <c r="D3181" s="893">
        <v>374000</v>
      </c>
      <c r="E3181" s="893">
        <v>374000</v>
      </c>
      <c r="F3181" s="893">
        <v>374000</v>
      </c>
      <c r="G3181" s="893">
        <v>374000</v>
      </c>
      <c r="H3181" s="894">
        <f t="shared" si="49"/>
        <v>100</v>
      </c>
      <c r="I3181" s="892" t="s">
        <v>8208</v>
      </c>
      <c r="J3181" s="894">
        <v>80</v>
      </c>
      <c r="K3181" s="875"/>
    </row>
    <row r="3182" spans="1:11" ht="22.5" customHeight="1">
      <c r="A3182" s="890" t="s">
        <v>10767</v>
      </c>
      <c r="B3182" s="891" t="s">
        <v>7573</v>
      </c>
      <c r="C3182" s="892" t="s">
        <v>7499</v>
      </c>
      <c r="D3182" s="893">
        <v>1233567</v>
      </c>
      <c r="E3182" s="893">
        <v>1233567.71</v>
      </c>
      <c r="F3182" s="893">
        <v>1056614.55</v>
      </c>
      <c r="G3182" s="893">
        <v>1056614.55</v>
      </c>
      <c r="H3182" s="894">
        <f t="shared" si="49"/>
        <v>85.655172507717481</v>
      </c>
      <c r="I3182" s="892" t="s">
        <v>7496</v>
      </c>
      <c r="J3182" s="894">
        <v>0.85</v>
      </c>
      <c r="K3182" s="875"/>
    </row>
    <row r="3183" spans="1:11" ht="22.5" customHeight="1">
      <c r="A3183" s="890" t="s">
        <v>10768</v>
      </c>
      <c r="B3183" s="891" t="s">
        <v>7573</v>
      </c>
      <c r="C3183" s="892" t="s">
        <v>7499</v>
      </c>
      <c r="D3183" s="893">
        <v>226517</v>
      </c>
      <c r="E3183" s="893">
        <v>226516.75</v>
      </c>
      <c r="F3183" s="893">
        <v>226516.75</v>
      </c>
      <c r="G3183" s="893">
        <v>226516.75</v>
      </c>
      <c r="H3183" s="894">
        <f t="shared" si="49"/>
        <v>100</v>
      </c>
      <c r="I3183" s="892" t="s">
        <v>7551</v>
      </c>
      <c r="J3183" s="894">
        <v>1</v>
      </c>
      <c r="K3183" s="875"/>
    </row>
    <row r="3184" spans="1:11" ht="22.5" customHeight="1">
      <c r="A3184" s="890" t="s">
        <v>10769</v>
      </c>
      <c r="B3184" s="891" t="s">
        <v>7573</v>
      </c>
      <c r="C3184" s="892" t="s">
        <v>7499</v>
      </c>
      <c r="D3184" s="893">
        <v>1850000</v>
      </c>
      <c r="E3184" s="893">
        <v>1850000</v>
      </c>
      <c r="F3184" s="893">
        <v>555000</v>
      </c>
      <c r="G3184" s="893">
        <v>555000</v>
      </c>
      <c r="H3184" s="894">
        <f t="shared" si="49"/>
        <v>30</v>
      </c>
      <c r="I3184" s="892" t="s">
        <v>7551</v>
      </c>
      <c r="J3184" s="894">
        <v>0.3</v>
      </c>
      <c r="K3184" s="875"/>
    </row>
    <row r="3185" spans="1:11" ht="11.25" customHeight="1">
      <c r="A3185" s="890" t="s">
        <v>10770</v>
      </c>
      <c r="B3185" s="891" t="s">
        <v>8226</v>
      </c>
      <c r="C3185" s="892" t="s">
        <v>7499</v>
      </c>
      <c r="D3185" s="893">
        <v>1650420.9</v>
      </c>
      <c r="E3185" s="893">
        <v>1450420.9</v>
      </c>
      <c r="F3185" s="893">
        <v>1450420.9</v>
      </c>
      <c r="G3185" s="893">
        <v>1450420.9</v>
      </c>
      <c r="H3185" s="894">
        <f t="shared" si="49"/>
        <v>100</v>
      </c>
      <c r="I3185" s="892" t="s">
        <v>7489</v>
      </c>
      <c r="J3185" s="894">
        <v>100</v>
      </c>
      <c r="K3185" s="875"/>
    </row>
    <row r="3186" spans="1:11" ht="22.5" customHeight="1">
      <c r="A3186" s="890" t="s">
        <v>10771</v>
      </c>
      <c r="B3186" s="891" t="s">
        <v>7900</v>
      </c>
      <c r="C3186" s="892" t="s">
        <v>7499</v>
      </c>
      <c r="D3186" s="893">
        <v>690305</v>
      </c>
      <c r="E3186" s="893">
        <v>690305</v>
      </c>
      <c r="F3186" s="893">
        <v>368185</v>
      </c>
      <c r="G3186" s="893">
        <v>368185</v>
      </c>
      <c r="H3186" s="894">
        <f t="shared" si="49"/>
        <v>53.336568618219481</v>
      </c>
      <c r="I3186" s="892" t="s">
        <v>7496</v>
      </c>
      <c r="J3186" s="894">
        <v>70</v>
      </c>
      <c r="K3186" s="875"/>
    </row>
    <row r="3187" spans="1:11" ht="22.5" customHeight="1">
      <c r="A3187" s="890" t="s">
        <v>10772</v>
      </c>
      <c r="B3187" s="891" t="s">
        <v>7503</v>
      </c>
      <c r="C3187" s="892" t="s">
        <v>7499</v>
      </c>
      <c r="D3187" s="893">
        <v>1059175.73</v>
      </c>
      <c r="E3187" s="893">
        <v>1059175.73</v>
      </c>
      <c r="F3187" s="893">
        <v>1059175.73</v>
      </c>
      <c r="G3187" s="893">
        <v>1059175.73</v>
      </c>
      <c r="H3187" s="894">
        <f t="shared" si="49"/>
        <v>100</v>
      </c>
      <c r="I3187" s="892" t="s">
        <v>7557</v>
      </c>
      <c r="J3187" s="894">
        <v>100</v>
      </c>
      <c r="K3187" s="875"/>
    </row>
    <row r="3188" spans="1:11" ht="22.5" customHeight="1">
      <c r="A3188" s="890" t="s">
        <v>9730</v>
      </c>
      <c r="B3188" s="891" t="s">
        <v>7503</v>
      </c>
      <c r="C3188" s="892" t="s">
        <v>7499</v>
      </c>
      <c r="D3188" s="893">
        <v>384000</v>
      </c>
      <c r="E3188" s="893">
        <v>384000</v>
      </c>
      <c r="F3188" s="893">
        <v>384000</v>
      </c>
      <c r="G3188" s="893">
        <v>384000</v>
      </c>
      <c r="H3188" s="894">
        <f t="shared" si="49"/>
        <v>100</v>
      </c>
      <c r="I3188" s="892" t="s">
        <v>7549</v>
      </c>
      <c r="J3188" s="894">
        <v>100</v>
      </c>
      <c r="K3188" s="875"/>
    </row>
    <row r="3189" spans="1:11" ht="22.5" customHeight="1">
      <c r="A3189" s="890" t="s">
        <v>9730</v>
      </c>
      <c r="B3189" s="891" t="s">
        <v>7503</v>
      </c>
      <c r="C3189" s="892" t="s">
        <v>7499</v>
      </c>
      <c r="D3189" s="893">
        <v>137159</v>
      </c>
      <c r="E3189" s="893">
        <v>137159</v>
      </c>
      <c r="F3189" s="893">
        <v>137159</v>
      </c>
      <c r="G3189" s="893">
        <v>137159</v>
      </c>
      <c r="H3189" s="894">
        <f t="shared" si="49"/>
        <v>100</v>
      </c>
      <c r="I3189" s="892" t="s">
        <v>7549</v>
      </c>
      <c r="J3189" s="894">
        <v>100</v>
      </c>
      <c r="K3189" s="875"/>
    </row>
    <row r="3190" spans="1:11" ht="33.75" customHeight="1">
      <c r="A3190" s="890" t="s">
        <v>10773</v>
      </c>
      <c r="B3190" s="891" t="s">
        <v>8481</v>
      </c>
      <c r="C3190" s="892" t="s">
        <v>7499</v>
      </c>
      <c r="D3190" s="893">
        <v>292095</v>
      </c>
      <c r="E3190" s="893">
        <v>292095</v>
      </c>
      <c r="F3190" s="893">
        <v>292095</v>
      </c>
      <c r="G3190" s="893">
        <v>292095</v>
      </c>
      <c r="H3190" s="894">
        <f t="shared" si="49"/>
        <v>100</v>
      </c>
      <c r="I3190" s="892" t="s">
        <v>7496</v>
      </c>
      <c r="J3190" s="894">
        <v>100</v>
      </c>
      <c r="K3190" s="875"/>
    </row>
    <row r="3191" spans="1:11" ht="22.5" customHeight="1">
      <c r="A3191" s="890" t="s">
        <v>9730</v>
      </c>
      <c r="B3191" s="891" t="s">
        <v>7503</v>
      </c>
      <c r="C3191" s="892" t="s">
        <v>7499</v>
      </c>
      <c r="D3191" s="893">
        <v>620500</v>
      </c>
      <c r="E3191" s="893">
        <v>620500</v>
      </c>
      <c r="F3191" s="893">
        <v>620500</v>
      </c>
      <c r="G3191" s="893">
        <v>620500</v>
      </c>
      <c r="H3191" s="894">
        <f t="shared" si="49"/>
        <v>100</v>
      </c>
      <c r="I3191" s="892" t="s">
        <v>7549</v>
      </c>
      <c r="J3191" s="894">
        <v>100</v>
      </c>
      <c r="K3191" s="875"/>
    </row>
    <row r="3192" spans="1:11" ht="22.5" customHeight="1">
      <c r="A3192" s="890" t="s">
        <v>10774</v>
      </c>
      <c r="B3192" s="891" t="s">
        <v>7526</v>
      </c>
      <c r="C3192" s="892" t="s">
        <v>7499</v>
      </c>
      <c r="D3192" s="893">
        <v>457654.25</v>
      </c>
      <c r="E3192" s="893">
        <v>457654.25</v>
      </c>
      <c r="F3192" s="893">
        <v>457654.25</v>
      </c>
      <c r="G3192" s="893">
        <v>457654.25</v>
      </c>
      <c r="H3192" s="894">
        <f t="shared" si="49"/>
        <v>100</v>
      </c>
      <c r="I3192" s="892" t="s">
        <v>7489</v>
      </c>
      <c r="J3192" s="894">
        <v>90</v>
      </c>
      <c r="K3192" s="875"/>
    </row>
    <row r="3193" spans="1:11" ht="22.5" customHeight="1">
      <c r="A3193" s="890" t="s">
        <v>10775</v>
      </c>
      <c r="B3193" s="891" t="s">
        <v>7795</v>
      </c>
      <c r="C3193" s="892" t="s">
        <v>7499</v>
      </c>
      <c r="D3193" s="893">
        <v>118946.31</v>
      </c>
      <c r="E3193" s="893">
        <v>118946.31</v>
      </c>
      <c r="F3193" s="893">
        <v>118946.31</v>
      </c>
      <c r="G3193" s="893">
        <v>118946.31</v>
      </c>
      <c r="H3193" s="894">
        <f t="shared" si="49"/>
        <v>100</v>
      </c>
      <c r="I3193" s="892" t="s">
        <v>7557</v>
      </c>
      <c r="J3193" s="894">
        <v>100</v>
      </c>
      <c r="K3193" s="875"/>
    </row>
    <row r="3194" spans="1:11" ht="22.5" customHeight="1">
      <c r="A3194" s="890" t="s">
        <v>9730</v>
      </c>
      <c r="B3194" s="891" t="s">
        <v>7503</v>
      </c>
      <c r="C3194" s="892" t="s">
        <v>7499</v>
      </c>
      <c r="D3194" s="893">
        <v>160720</v>
      </c>
      <c r="E3194" s="893">
        <v>160720</v>
      </c>
      <c r="F3194" s="893">
        <v>160720</v>
      </c>
      <c r="G3194" s="893">
        <v>160720</v>
      </c>
      <c r="H3194" s="894">
        <f t="shared" si="49"/>
        <v>100</v>
      </c>
      <c r="I3194" s="892" t="s">
        <v>7549</v>
      </c>
      <c r="J3194" s="894">
        <v>100</v>
      </c>
      <c r="K3194" s="875"/>
    </row>
    <row r="3195" spans="1:11" ht="22.5" customHeight="1">
      <c r="A3195" s="890" t="s">
        <v>10776</v>
      </c>
      <c r="B3195" s="891" t="s">
        <v>7795</v>
      </c>
      <c r="C3195" s="892" t="s">
        <v>7499</v>
      </c>
      <c r="D3195" s="893">
        <v>796254.48</v>
      </c>
      <c r="E3195" s="893">
        <v>796254.48</v>
      </c>
      <c r="F3195" s="893">
        <v>796254.48</v>
      </c>
      <c r="G3195" s="893">
        <v>796254.48</v>
      </c>
      <c r="H3195" s="894">
        <f t="shared" si="49"/>
        <v>100</v>
      </c>
      <c r="I3195" s="892" t="s">
        <v>7549</v>
      </c>
      <c r="J3195" s="894">
        <v>100</v>
      </c>
      <c r="K3195" s="875"/>
    </row>
    <row r="3196" spans="1:11" ht="22.5" customHeight="1">
      <c r="A3196" s="890" t="s">
        <v>10777</v>
      </c>
      <c r="B3196" s="891" t="s">
        <v>7503</v>
      </c>
      <c r="C3196" s="892" t="s">
        <v>7499</v>
      </c>
      <c r="D3196" s="893">
        <v>2409954.8199999998</v>
      </c>
      <c r="E3196" s="893">
        <v>2409954.81</v>
      </c>
      <c r="F3196" s="893">
        <v>2409954.81</v>
      </c>
      <c r="G3196" s="893">
        <v>2409954.81</v>
      </c>
      <c r="H3196" s="894">
        <f t="shared" si="49"/>
        <v>100</v>
      </c>
      <c r="I3196" s="892" t="s">
        <v>7551</v>
      </c>
      <c r="J3196" s="894">
        <v>100</v>
      </c>
      <c r="K3196" s="875"/>
    </row>
    <row r="3197" spans="1:11" ht="11.25" customHeight="1">
      <c r="A3197" s="890" t="s">
        <v>10778</v>
      </c>
      <c r="B3197" s="891" t="s">
        <v>8226</v>
      </c>
      <c r="C3197" s="892" t="s">
        <v>7499</v>
      </c>
      <c r="D3197" s="893">
        <v>658824</v>
      </c>
      <c r="E3197" s="893">
        <v>658824</v>
      </c>
      <c r="F3197" s="893">
        <v>658824</v>
      </c>
      <c r="G3197" s="893">
        <v>658824</v>
      </c>
      <c r="H3197" s="894">
        <f t="shared" si="49"/>
        <v>100</v>
      </c>
      <c r="I3197" s="892" t="s">
        <v>7549</v>
      </c>
      <c r="J3197" s="894">
        <v>100</v>
      </c>
      <c r="K3197" s="875"/>
    </row>
    <row r="3198" spans="1:11" ht="11.25" customHeight="1">
      <c r="A3198" s="890" t="s">
        <v>10779</v>
      </c>
      <c r="B3198" s="891" t="s">
        <v>8226</v>
      </c>
      <c r="C3198" s="892" t="s">
        <v>7499</v>
      </c>
      <c r="D3198" s="893">
        <v>1151880</v>
      </c>
      <c r="E3198" s="893">
        <v>1151880</v>
      </c>
      <c r="F3198" s="893">
        <v>1151880</v>
      </c>
      <c r="G3198" s="893">
        <v>1151880</v>
      </c>
      <c r="H3198" s="894">
        <f t="shared" si="49"/>
        <v>100</v>
      </c>
      <c r="I3198" s="892" t="s">
        <v>7551</v>
      </c>
      <c r="J3198" s="894">
        <v>100</v>
      </c>
      <c r="K3198" s="875"/>
    </row>
    <row r="3199" spans="1:11" ht="33.75" customHeight="1">
      <c r="A3199" s="890" t="s">
        <v>10780</v>
      </c>
      <c r="B3199" s="891" t="s">
        <v>8481</v>
      </c>
      <c r="C3199" s="892" t="s">
        <v>7499</v>
      </c>
      <c r="D3199" s="893">
        <v>292095</v>
      </c>
      <c r="E3199" s="893">
        <v>292095</v>
      </c>
      <c r="F3199" s="893">
        <v>292095</v>
      </c>
      <c r="G3199" s="893">
        <v>292095</v>
      </c>
      <c r="H3199" s="894">
        <f t="shared" si="49"/>
        <v>100</v>
      </c>
      <c r="I3199" s="892" t="s">
        <v>7489</v>
      </c>
      <c r="J3199" s="894">
        <v>100</v>
      </c>
      <c r="K3199" s="875"/>
    </row>
    <row r="3200" spans="1:11" ht="33.75" customHeight="1">
      <c r="A3200" s="890" t="s">
        <v>10781</v>
      </c>
      <c r="B3200" s="891" t="s">
        <v>7795</v>
      </c>
      <c r="C3200" s="892" t="s">
        <v>7499</v>
      </c>
      <c r="D3200" s="893">
        <v>1890000</v>
      </c>
      <c r="E3200" s="893">
        <v>1890000</v>
      </c>
      <c r="F3200" s="893">
        <v>1890000</v>
      </c>
      <c r="G3200" s="893">
        <v>1890000</v>
      </c>
      <c r="H3200" s="894">
        <f t="shared" si="49"/>
        <v>100</v>
      </c>
      <c r="I3200" s="892" t="s">
        <v>7551</v>
      </c>
      <c r="J3200" s="894">
        <v>100</v>
      </c>
      <c r="K3200" s="875"/>
    </row>
    <row r="3201" spans="1:11" ht="45" customHeight="1">
      <c r="A3201" s="890" t="s">
        <v>10782</v>
      </c>
      <c r="B3201" s="891" t="s">
        <v>7707</v>
      </c>
      <c r="C3201" s="892" t="s">
        <v>7499</v>
      </c>
      <c r="D3201" s="893">
        <v>1733883.32</v>
      </c>
      <c r="E3201" s="893">
        <v>1733883.32</v>
      </c>
      <c r="F3201" s="893">
        <v>520165</v>
      </c>
      <c r="G3201" s="893">
        <v>520165</v>
      </c>
      <c r="H3201" s="894">
        <f t="shared" si="49"/>
        <v>30.000000230696028</v>
      </c>
      <c r="I3201" s="892" t="s">
        <v>7489</v>
      </c>
      <c r="J3201" s="894">
        <v>30</v>
      </c>
      <c r="K3201" s="875"/>
    </row>
    <row r="3202" spans="1:11" ht="22.5" customHeight="1">
      <c r="A3202" s="890" t="s">
        <v>10783</v>
      </c>
      <c r="B3202" s="891" t="s">
        <v>7503</v>
      </c>
      <c r="C3202" s="892" t="s">
        <v>7499</v>
      </c>
      <c r="D3202" s="893">
        <v>3808806.77</v>
      </c>
      <c r="E3202" s="893">
        <v>3808806.77</v>
      </c>
      <c r="F3202" s="893">
        <v>1992642.03</v>
      </c>
      <c r="G3202" s="893">
        <v>1992642.03</v>
      </c>
      <c r="H3202" s="894">
        <f t="shared" si="49"/>
        <v>52.316700487276222</v>
      </c>
      <c r="I3202" s="892" t="s">
        <v>7551</v>
      </c>
      <c r="J3202" s="894">
        <v>100</v>
      </c>
      <c r="K3202" s="875"/>
    </row>
    <row r="3203" spans="1:11" ht="22.5" customHeight="1">
      <c r="A3203" s="890" t="s">
        <v>10784</v>
      </c>
      <c r="B3203" s="891" t="s">
        <v>8226</v>
      </c>
      <c r="C3203" s="892" t="s">
        <v>7499</v>
      </c>
      <c r="D3203" s="893">
        <v>101688.81</v>
      </c>
      <c r="E3203" s="893">
        <v>101688.81</v>
      </c>
      <c r="F3203" s="893">
        <v>101688.81</v>
      </c>
      <c r="G3203" s="893">
        <v>101688.81</v>
      </c>
      <c r="H3203" s="894">
        <f t="shared" si="49"/>
        <v>100</v>
      </c>
      <c r="I3203" s="892" t="s">
        <v>7545</v>
      </c>
      <c r="J3203" s="894">
        <v>100</v>
      </c>
      <c r="K3203" s="875"/>
    </row>
    <row r="3204" spans="1:11" ht="22.5" customHeight="1">
      <c r="A3204" s="890" t="s">
        <v>10785</v>
      </c>
      <c r="B3204" s="891" t="s">
        <v>7795</v>
      </c>
      <c r="C3204" s="892" t="s">
        <v>7499</v>
      </c>
      <c r="D3204" s="893">
        <v>887591.66</v>
      </c>
      <c r="E3204" s="893">
        <v>887591.66</v>
      </c>
      <c r="F3204" s="893">
        <v>887591.66</v>
      </c>
      <c r="G3204" s="893">
        <v>887591.66</v>
      </c>
      <c r="H3204" s="894">
        <f t="shared" ref="H3204:H3267" si="50">IF(ISERROR(F3204/E3204),0,((F3204/E3204)*100))</f>
        <v>100</v>
      </c>
      <c r="I3204" s="892" t="s">
        <v>7557</v>
      </c>
      <c r="J3204" s="894">
        <v>100</v>
      </c>
      <c r="K3204" s="875"/>
    </row>
    <row r="3205" spans="1:11" ht="11.25" customHeight="1">
      <c r="A3205" s="890" t="s">
        <v>10205</v>
      </c>
      <c r="B3205" s="891" t="s">
        <v>10786</v>
      </c>
      <c r="C3205" s="892" t="s">
        <v>7499</v>
      </c>
      <c r="D3205" s="893">
        <v>742475</v>
      </c>
      <c r="E3205" s="893">
        <v>742475</v>
      </c>
      <c r="F3205" s="893">
        <v>357900</v>
      </c>
      <c r="G3205" s="893">
        <v>357900</v>
      </c>
      <c r="H3205" s="894">
        <f t="shared" si="50"/>
        <v>48.203643220310447</v>
      </c>
      <c r="I3205" s="892" t="s">
        <v>7489</v>
      </c>
      <c r="J3205" s="894">
        <v>80</v>
      </c>
      <c r="K3205" s="875"/>
    </row>
    <row r="3206" spans="1:11" ht="22.5" customHeight="1">
      <c r="A3206" s="890" t="s">
        <v>10787</v>
      </c>
      <c r="B3206" s="891" t="s">
        <v>8427</v>
      </c>
      <c r="C3206" s="892" t="s">
        <v>7499</v>
      </c>
      <c r="D3206" s="893">
        <v>780000</v>
      </c>
      <c r="E3206" s="893">
        <v>780000</v>
      </c>
      <c r="F3206" s="893">
        <v>461991</v>
      </c>
      <c r="G3206" s="893">
        <v>461991</v>
      </c>
      <c r="H3206" s="894">
        <f t="shared" si="50"/>
        <v>59.229615384615386</v>
      </c>
      <c r="I3206" s="892" t="s">
        <v>7557</v>
      </c>
      <c r="J3206" s="894">
        <v>75</v>
      </c>
      <c r="K3206" s="875"/>
    </row>
    <row r="3207" spans="1:11" ht="22.5" customHeight="1">
      <c r="A3207" s="890" t="s">
        <v>10788</v>
      </c>
      <c r="B3207" s="891" t="s">
        <v>8226</v>
      </c>
      <c r="C3207" s="892" t="s">
        <v>7499</v>
      </c>
      <c r="D3207" s="893">
        <v>1056439.82</v>
      </c>
      <c r="E3207" s="893">
        <v>1056439.82</v>
      </c>
      <c r="F3207" s="893">
        <v>1056439.82</v>
      </c>
      <c r="G3207" s="893">
        <v>1056439.82</v>
      </c>
      <c r="H3207" s="894">
        <f t="shared" si="50"/>
        <v>100</v>
      </c>
      <c r="I3207" s="892" t="s">
        <v>7545</v>
      </c>
      <c r="J3207" s="894">
        <v>100</v>
      </c>
      <c r="K3207" s="875"/>
    </row>
    <row r="3208" spans="1:11" ht="22.5" customHeight="1">
      <c r="A3208" s="890" t="s">
        <v>10789</v>
      </c>
      <c r="B3208" s="891" t="s">
        <v>10786</v>
      </c>
      <c r="C3208" s="892" t="s">
        <v>7499</v>
      </c>
      <c r="D3208" s="893">
        <v>789177.61</v>
      </c>
      <c r="E3208" s="893">
        <v>789177.61</v>
      </c>
      <c r="F3208" s="893">
        <v>394500</v>
      </c>
      <c r="G3208" s="893">
        <v>394500</v>
      </c>
      <c r="H3208" s="894">
        <f t="shared" si="50"/>
        <v>49.988747146539041</v>
      </c>
      <c r="I3208" s="892" t="s">
        <v>7489</v>
      </c>
      <c r="J3208" s="894">
        <v>100</v>
      </c>
      <c r="K3208" s="875"/>
    </row>
    <row r="3209" spans="1:11" ht="22.5" customHeight="1">
      <c r="A3209" s="890" t="s">
        <v>10790</v>
      </c>
      <c r="B3209" s="891" t="s">
        <v>8427</v>
      </c>
      <c r="C3209" s="892" t="s">
        <v>7499</v>
      </c>
      <c r="D3209" s="893">
        <v>5000000</v>
      </c>
      <c r="E3209" s="893">
        <v>5000000</v>
      </c>
      <c r="F3209" s="893">
        <v>1250000</v>
      </c>
      <c r="G3209" s="893">
        <v>1250000</v>
      </c>
      <c r="H3209" s="894">
        <f t="shared" si="50"/>
        <v>25</v>
      </c>
      <c r="I3209" s="892" t="s">
        <v>7489</v>
      </c>
      <c r="J3209" s="894">
        <v>38</v>
      </c>
      <c r="K3209" s="875"/>
    </row>
    <row r="3210" spans="1:11" ht="22.5" customHeight="1">
      <c r="A3210" s="890" t="s">
        <v>10791</v>
      </c>
      <c r="B3210" s="891" t="s">
        <v>8226</v>
      </c>
      <c r="C3210" s="892" t="s">
        <v>7499</v>
      </c>
      <c r="D3210" s="893">
        <v>145878.79</v>
      </c>
      <c r="E3210" s="893">
        <v>145878.79</v>
      </c>
      <c r="F3210" s="893">
        <v>145878.79</v>
      </c>
      <c r="G3210" s="893">
        <v>145878.79</v>
      </c>
      <c r="H3210" s="894">
        <f t="shared" si="50"/>
        <v>100</v>
      </c>
      <c r="I3210" s="892" t="s">
        <v>7515</v>
      </c>
      <c r="J3210" s="894">
        <v>100</v>
      </c>
      <c r="K3210" s="875"/>
    </row>
    <row r="3211" spans="1:11" ht="11.25" customHeight="1">
      <c r="A3211" s="890" t="s">
        <v>10792</v>
      </c>
      <c r="B3211" s="891" t="s">
        <v>10786</v>
      </c>
      <c r="C3211" s="892" t="s">
        <v>7499</v>
      </c>
      <c r="D3211" s="893">
        <v>950000</v>
      </c>
      <c r="E3211" s="893">
        <v>950000</v>
      </c>
      <c r="F3211" s="893">
        <v>400000</v>
      </c>
      <c r="G3211" s="893">
        <v>400000</v>
      </c>
      <c r="H3211" s="894">
        <f t="shared" si="50"/>
        <v>42.105263157894733</v>
      </c>
      <c r="I3211" s="892" t="s">
        <v>7496</v>
      </c>
      <c r="J3211" s="894">
        <v>100</v>
      </c>
      <c r="K3211" s="875"/>
    </row>
    <row r="3212" spans="1:11" ht="33.75" customHeight="1">
      <c r="A3212" s="890" t="s">
        <v>10793</v>
      </c>
      <c r="B3212" s="891" t="s">
        <v>10262</v>
      </c>
      <c r="C3212" s="892" t="s">
        <v>7499</v>
      </c>
      <c r="D3212" s="893">
        <v>2000000</v>
      </c>
      <c r="E3212" s="893">
        <v>2000000</v>
      </c>
      <c r="F3212" s="893">
        <v>0</v>
      </c>
      <c r="G3212" s="893">
        <v>0</v>
      </c>
      <c r="H3212" s="894">
        <f t="shared" si="50"/>
        <v>0</v>
      </c>
      <c r="I3212" s="892" t="s">
        <v>7496</v>
      </c>
      <c r="J3212" s="894">
        <v>0</v>
      </c>
      <c r="K3212" s="875"/>
    </row>
    <row r="3213" spans="1:11" ht="45" customHeight="1">
      <c r="A3213" s="890" t="s">
        <v>10794</v>
      </c>
      <c r="B3213" s="891" t="s">
        <v>9994</v>
      </c>
      <c r="C3213" s="892" t="s">
        <v>7499</v>
      </c>
      <c r="D3213" s="893">
        <v>164295660</v>
      </c>
      <c r="E3213" s="893">
        <v>1642956.6</v>
      </c>
      <c r="F3213" s="893">
        <v>800000</v>
      </c>
      <c r="G3213" s="893">
        <v>800000</v>
      </c>
      <c r="H3213" s="894">
        <f t="shared" si="50"/>
        <v>48.69270435993257</v>
      </c>
      <c r="I3213" s="892" t="s">
        <v>7557</v>
      </c>
      <c r="J3213" s="894">
        <v>48</v>
      </c>
      <c r="K3213" s="875"/>
    </row>
    <row r="3214" spans="1:11" ht="33.75" customHeight="1">
      <c r="A3214" s="890" t="s">
        <v>10795</v>
      </c>
      <c r="B3214" s="891" t="s">
        <v>8698</v>
      </c>
      <c r="C3214" s="892" t="s">
        <v>7499</v>
      </c>
      <c r="D3214" s="893">
        <v>500000</v>
      </c>
      <c r="E3214" s="893">
        <v>249900</v>
      </c>
      <c r="F3214" s="893">
        <v>249900</v>
      </c>
      <c r="G3214" s="893">
        <v>249900</v>
      </c>
      <c r="H3214" s="894">
        <f t="shared" si="50"/>
        <v>100</v>
      </c>
      <c r="I3214" s="892" t="s">
        <v>7541</v>
      </c>
      <c r="J3214" s="894">
        <v>100</v>
      </c>
      <c r="K3214" s="875"/>
    </row>
    <row r="3215" spans="1:11" ht="22.5" customHeight="1">
      <c r="A3215" s="890" t="s">
        <v>10796</v>
      </c>
      <c r="B3215" s="891" t="s">
        <v>10786</v>
      </c>
      <c r="C3215" s="892" t="s">
        <v>7499</v>
      </c>
      <c r="D3215" s="893">
        <v>863972.8</v>
      </c>
      <c r="E3215" s="893">
        <v>863972.8</v>
      </c>
      <c r="F3215" s="893">
        <v>391900</v>
      </c>
      <c r="G3215" s="893">
        <v>391900</v>
      </c>
      <c r="H3215" s="894">
        <f t="shared" si="50"/>
        <v>45.360224303357697</v>
      </c>
      <c r="I3215" s="892" t="s">
        <v>7489</v>
      </c>
      <c r="J3215" s="894">
        <v>30</v>
      </c>
      <c r="K3215" s="875"/>
    </row>
    <row r="3216" spans="1:11" ht="22.5" customHeight="1">
      <c r="A3216" s="890" t="s">
        <v>10797</v>
      </c>
      <c r="B3216" s="891" t="s">
        <v>10262</v>
      </c>
      <c r="C3216" s="892" t="s">
        <v>7499</v>
      </c>
      <c r="D3216" s="893">
        <v>700000</v>
      </c>
      <c r="E3216" s="893">
        <v>700000</v>
      </c>
      <c r="F3216" s="893">
        <v>0</v>
      </c>
      <c r="G3216" s="893">
        <v>0</v>
      </c>
      <c r="H3216" s="894">
        <f t="shared" si="50"/>
        <v>0</v>
      </c>
      <c r="I3216" s="892" t="s">
        <v>7489</v>
      </c>
      <c r="J3216" s="894">
        <v>0</v>
      </c>
      <c r="K3216" s="875"/>
    </row>
    <row r="3217" spans="1:11" ht="22.5" customHeight="1">
      <c r="A3217" s="890" t="s">
        <v>10798</v>
      </c>
      <c r="B3217" s="891" t="s">
        <v>7503</v>
      </c>
      <c r="C3217" s="892" t="s">
        <v>7499</v>
      </c>
      <c r="D3217" s="893">
        <v>802633.92</v>
      </c>
      <c r="E3217" s="893">
        <v>802633.92</v>
      </c>
      <c r="F3217" s="893">
        <v>802633.92</v>
      </c>
      <c r="G3217" s="893">
        <v>802633.92</v>
      </c>
      <c r="H3217" s="894">
        <f t="shared" si="50"/>
        <v>100</v>
      </c>
      <c r="I3217" s="892" t="s">
        <v>7549</v>
      </c>
      <c r="J3217" s="894">
        <v>100</v>
      </c>
      <c r="K3217" s="875"/>
    </row>
    <row r="3218" spans="1:11" ht="11.25" customHeight="1">
      <c r="A3218" s="890" t="s">
        <v>10778</v>
      </c>
      <c r="B3218" s="891" t="s">
        <v>8226</v>
      </c>
      <c r="C3218" s="892" t="s">
        <v>7499</v>
      </c>
      <c r="D3218" s="893">
        <v>263529.59999999998</v>
      </c>
      <c r="E3218" s="893">
        <v>263529.59999999998</v>
      </c>
      <c r="F3218" s="893">
        <v>263529.59999999998</v>
      </c>
      <c r="G3218" s="893">
        <v>263529.59999999998</v>
      </c>
      <c r="H3218" s="894">
        <f t="shared" si="50"/>
        <v>100</v>
      </c>
      <c r="I3218" s="892" t="s">
        <v>7549</v>
      </c>
      <c r="J3218" s="894">
        <v>100</v>
      </c>
      <c r="K3218" s="875"/>
    </row>
    <row r="3219" spans="1:11" ht="22.5" customHeight="1">
      <c r="A3219" s="890" t="s">
        <v>8255</v>
      </c>
      <c r="B3219" s="891" t="s">
        <v>7900</v>
      </c>
      <c r="C3219" s="892" t="s">
        <v>7499</v>
      </c>
      <c r="D3219" s="893">
        <v>707234</v>
      </c>
      <c r="E3219" s="893">
        <v>707234</v>
      </c>
      <c r="F3219" s="893">
        <v>427246</v>
      </c>
      <c r="G3219" s="893">
        <v>427246</v>
      </c>
      <c r="H3219" s="894">
        <f t="shared" si="50"/>
        <v>60.410839976584839</v>
      </c>
      <c r="I3219" s="892" t="s">
        <v>7496</v>
      </c>
      <c r="J3219" s="894">
        <v>70</v>
      </c>
      <c r="K3219" s="875"/>
    </row>
    <row r="3220" spans="1:11" ht="33.75" customHeight="1">
      <c r="A3220" s="890" t="s">
        <v>10799</v>
      </c>
      <c r="B3220" s="891" t="s">
        <v>8104</v>
      </c>
      <c r="C3220" s="892" t="s">
        <v>7499</v>
      </c>
      <c r="D3220" s="893">
        <v>1500000</v>
      </c>
      <c r="E3220" s="893">
        <v>1500000</v>
      </c>
      <c r="F3220" s="893">
        <v>450000</v>
      </c>
      <c r="G3220" s="893">
        <v>450000</v>
      </c>
      <c r="H3220" s="894">
        <f t="shared" si="50"/>
        <v>30</v>
      </c>
      <c r="I3220" s="892" t="s">
        <v>7489</v>
      </c>
      <c r="J3220" s="894">
        <v>30</v>
      </c>
      <c r="K3220" s="875"/>
    </row>
    <row r="3221" spans="1:11" ht="33.75" customHeight="1">
      <c r="A3221" s="890" t="s">
        <v>10800</v>
      </c>
      <c r="B3221" s="891" t="s">
        <v>7503</v>
      </c>
      <c r="C3221" s="892" t="s">
        <v>7499</v>
      </c>
      <c r="D3221" s="893">
        <v>867973.8</v>
      </c>
      <c r="E3221" s="893">
        <v>867973.8</v>
      </c>
      <c r="F3221" s="893">
        <v>867973.8</v>
      </c>
      <c r="G3221" s="893">
        <v>867973.8</v>
      </c>
      <c r="H3221" s="894">
        <f t="shared" si="50"/>
        <v>100</v>
      </c>
      <c r="I3221" s="892" t="s">
        <v>7549</v>
      </c>
      <c r="J3221" s="894">
        <v>100</v>
      </c>
      <c r="K3221" s="875"/>
    </row>
    <row r="3222" spans="1:11" ht="22.5" customHeight="1">
      <c r="A3222" s="890" t="s">
        <v>10801</v>
      </c>
      <c r="B3222" s="891" t="s">
        <v>8226</v>
      </c>
      <c r="C3222" s="892" t="s">
        <v>7499</v>
      </c>
      <c r="D3222" s="893">
        <v>352525.3</v>
      </c>
      <c r="E3222" s="893">
        <v>352525.3</v>
      </c>
      <c r="F3222" s="893">
        <v>352525.3</v>
      </c>
      <c r="G3222" s="893">
        <v>352525.3</v>
      </c>
      <c r="H3222" s="894">
        <f t="shared" si="50"/>
        <v>100</v>
      </c>
      <c r="I3222" s="892" t="s">
        <v>7545</v>
      </c>
      <c r="J3222" s="894">
        <v>100</v>
      </c>
      <c r="K3222" s="875"/>
    </row>
    <row r="3223" spans="1:11" ht="22.5" customHeight="1">
      <c r="A3223" s="890" t="s">
        <v>10802</v>
      </c>
      <c r="B3223" s="891" t="s">
        <v>8651</v>
      </c>
      <c r="C3223" s="892" t="s">
        <v>7499</v>
      </c>
      <c r="D3223" s="893">
        <v>400000</v>
      </c>
      <c r="E3223" s="893">
        <v>400000</v>
      </c>
      <c r="F3223" s="893">
        <v>187607.88</v>
      </c>
      <c r="G3223" s="893">
        <v>187607.88</v>
      </c>
      <c r="H3223" s="894">
        <f t="shared" si="50"/>
        <v>46.901970000000006</v>
      </c>
      <c r="I3223" s="892" t="s">
        <v>7551</v>
      </c>
      <c r="J3223" s="894">
        <v>80</v>
      </c>
      <c r="K3223" s="875"/>
    </row>
    <row r="3224" spans="1:11" ht="22.5" customHeight="1">
      <c r="A3224" s="890" t="s">
        <v>8468</v>
      </c>
      <c r="B3224" s="891" t="s">
        <v>9940</v>
      </c>
      <c r="C3224" s="892" t="s">
        <v>7499</v>
      </c>
      <c r="D3224" s="893">
        <v>500000</v>
      </c>
      <c r="E3224" s="893">
        <v>500000</v>
      </c>
      <c r="F3224" s="893">
        <v>142218.35999999999</v>
      </c>
      <c r="G3224" s="893">
        <v>142218.35999999999</v>
      </c>
      <c r="H3224" s="894">
        <f t="shared" si="50"/>
        <v>28.443671999999999</v>
      </c>
      <c r="I3224" s="892" t="s">
        <v>7489</v>
      </c>
      <c r="J3224" s="894">
        <v>22</v>
      </c>
      <c r="K3224" s="875"/>
    </row>
    <row r="3225" spans="1:11" ht="11.25" customHeight="1">
      <c r="A3225" s="890" t="s">
        <v>10803</v>
      </c>
      <c r="B3225" s="891" t="s">
        <v>10804</v>
      </c>
      <c r="C3225" s="892" t="s">
        <v>7499</v>
      </c>
      <c r="D3225" s="893">
        <v>2352804</v>
      </c>
      <c r="E3225" s="893">
        <v>2352804</v>
      </c>
      <c r="F3225" s="893">
        <v>2352804</v>
      </c>
      <c r="G3225" s="893">
        <v>2352804</v>
      </c>
      <c r="H3225" s="894">
        <f t="shared" si="50"/>
        <v>100</v>
      </c>
      <c r="I3225" s="892" t="s">
        <v>7489</v>
      </c>
      <c r="J3225" s="894">
        <v>100</v>
      </c>
      <c r="K3225" s="875"/>
    </row>
    <row r="3226" spans="1:11" ht="22.5" customHeight="1">
      <c r="A3226" s="890" t="s">
        <v>10805</v>
      </c>
      <c r="B3226" s="891" t="s">
        <v>7503</v>
      </c>
      <c r="C3226" s="892" t="s">
        <v>7499</v>
      </c>
      <c r="D3226" s="893">
        <v>1301960.7</v>
      </c>
      <c r="E3226" s="893">
        <v>1301960.7</v>
      </c>
      <c r="F3226" s="893">
        <v>1301960.7</v>
      </c>
      <c r="G3226" s="893">
        <v>1301960.7</v>
      </c>
      <c r="H3226" s="894">
        <f t="shared" si="50"/>
        <v>100</v>
      </c>
      <c r="I3226" s="892" t="s">
        <v>7527</v>
      </c>
      <c r="J3226" s="894">
        <v>100</v>
      </c>
      <c r="K3226" s="875"/>
    </row>
    <row r="3227" spans="1:11" ht="22.5" customHeight="1">
      <c r="A3227" s="890" t="s">
        <v>10806</v>
      </c>
      <c r="B3227" s="891" t="s">
        <v>8226</v>
      </c>
      <c r="C3227" s="892" t="s">
        <v>7499</v>
      </c>
      <c r="D3227" s="893">
        <v>359820.45</v>
      </c>
      <c r="E3227" s="893">
        <v>359820.45</v>
      </c>
      <c r="F3227" s="893">
        <v>359820.45</v>
      </c>
      <c r="G3227" s="893">
        <v>359820.45</v>
      </c>
      <c r="H3227" s="894">
        <f t="shared" si="50"/>
        <v>100</v>
      </c>
      <c r="I3227" s="892" t="s">
        <v>7545</v>
      </c>
      <c r="J3227" s="894">
        <v>100</v>
      </c>
      <c r="K3227" s="875"/>
    </row>
    <row r="3228" spans="1:11" ht="22.5" customHeight="1">
      <c r="A3228" s="890" t="s">
        <v>10807</v>
      </c>
      <c r="B3228" s="891" t="s">
        <v>10804</v>
      </c>
      <c r="C3228" s="892" t="s">
        <v>7499</v>
      </c>
      <c r="D3228" s="893">
        <v>3500000</v>
      </c>
      <c r="E3228" s="893">
        <v>3500000</v>
      </c>
      <c r="F3228" s="893">
        <v>3500000</v>
      </c>
      <c r="G3228" s="893">
        <v>3500000</v>
      </c>
      <c r="H3228" s="894">
        <f t="shared" si="50"/>
        <v>100</v>
      </c>
      <c r="I3228" s="892" t="s">
        <v>7517</v>
      </c>
      <c r="J3228" s="894">
        <v>100</v>
      </c>
      <c r="K3228" s="875"/>
    </row>
    <row r="3229" spans="1:11" ht="22.5" customHeight="1">
      <c r="A3229" s="890" t="s">
        <v>10808</v>
      </c>
      <c r="B3229" s="891" t="s">
        <v>8226</v>
      </c>
      <c r="C3229" s="892" t="s">
        <v>7499</v>
      </c>
      <c r="D3229" s="893">
        <v>364066</v>
      </c>
      <c r="E3229" s="893">
        <v>364066</v>
      </c>
      <c r="F3229" s="893">
        <v>364066</v>
      </c>
      <c r="G3229" s="893">
        <v>364066</v>
      </c>
      <c r="H3229" s="894">
        <f t="shared" si="50"/>
        <v>100</v>
      </c>
      <c r="I3229" s="892" t="s">
        <v>7545</v>
      </c>
      <c r="J3229" s="894">
        <v>100</v>
      </c>
      <c r="K3229" s="875"/>
    </row>
    <row r="3230" spans="1:11" ht="22.5" customHeight="1">
      <c r="A3230" s="890" t="s">
        <v>10802</v>
      </c>
      <c r="B3230" s="891" t="s">
        <v>8651</v>
      </c>
      <c r="C3230" s="892" t="s">
        <v>7499</v>
      </c>
      <c r="D3230" s="893">
        <v>370000</v>
      </c>
      <c r="E3230" s="893">
        <v>370000</v>
      </c>
      <c r="F3230" s="893">
        <v>0</v>
      </c>
      <c r="G3230" s="893">
        <v>0</v>
      </c>
      <c r="H3230" s="894">
        <f t="shared" si="50"/>
        <v>0</v>
      </c>
      <c r="I3230" s="892" t="s">
        <v>7551</v>
      </c>
      <c r="J3230" s="894">
        <v>20</v>
      </c>
      <c r="K3230" s="875"/>
    </row>
    <row r="3231" spans="1:11" ht="22.5" customHeight="1">
      <c r="A3231" s="890" t="s">
        <v>10809</v>
      </c>
      <c r="B3231" s="891" t="s">
        <v>10804</v>
      </c>
      <c r="C3231" s="892" t="s">
        <v>7499</v>
      </c>
      <c r="D3231" s="893">
        <v>3500000</v>
      </c>
      <c r="E3231" s="893">
        <v>3500000</v>
      </c>
      <c r="F3231" s="893">
        <v>3500000</v>
      </c>
      <c r="G3231" s="893">
        <v>3500000</v>
      </c>
      <c r="H3231" s="894">
        <f t="shared" si="50"/>
        <v>100</v>
      </c>
      <c r="I3231" s="892" t="s">
        <v>7489</v>
      </c>
      <c r="J3231" s="894">
        <v>100</v>
      </c>
      <c r="K3231" s="875"/>
    </row>
    <row r="3232" spans="1:11" ht="22.5" customHeight="1">
      <c r="A3232" s="890" t="s">
        <v>10802</v>
      </c>
      <c r="B3232" s="891" t="s">
        <v>8651</v>
      </c>
      <c r="C3232" s="892" t="s">
        <v>7499</v>
      </c>
      <c r="D3232" s="893">
        <v>406709.12</v>
      </c>
      <c r="E3232" s="893">
        <v>406709.12</v>
      </c>
      <c r="F3232" s="893">
        <v>0</v>
      </c>
      <c r="G3232" s="893">
        <v>0</v>
      </c>
      <c r="H3232" s="894">
        <f t="shared" si="50"/>
        <v>0</v>
      </c>
      <c r="I3232" s="892" t="s">
        <v>7551</v>
      </c>
      <c r="J3232" s="894">
        <v>30</v>
      </c>
      <c r="K3232" s="875"/>
    </row>
    <row r="3233" spans="1:11" ht="22.5" customHeight="1">
      <c r="A3233" s="890" t="s">
        <v>10810</v>
      </c>
      <c r="B3233" s="891" t="s">
        <v>9940</v>
      </c>
      <c r="C3233" s="892" t="s">
        <v>7499</v>
      </c>
      <c r="D3233" s="893">
        <v>320000</v>
      </c>
      <c r="E3233" s="893">
        <v>320000</v>
      </c>
      <c r="F3233" s="893">
        <v>318620.69</v>
      </c>
      <c r="G3233" s="893">
        <v>318620.69</v>
      </c>
      <c r="H3233" s="894">
        <f t="shared" si="50"/>
        <v>99.568965625000004</v>
      </c>
      <c r="I3233" s="892" t="s">
        <v>7551</v>
      </c>
      <c r="J3233" s="894">
        <v>100</v>
      </c>
      <c r="K3233" s="875"/>
    </row>
    <row r="3234" spans="1:11" ht="33.75" customHeight="1">
      <c r="A3234" s="890" t="s">
        <v>10811</v>
      </c>
      <c r="B3234" s="891" t="s">
        <v>8104</v>
      </c>
      <c r="C3234" s="892" t="s">
        <v>7499</v>
      </c>
      <c r="D3234" s="893">
        <v>584575.55000000005</v>
      </c>
      <c r="E3234" s="893">
        <v>584575.55000000005</v>
      </c>
      <c r="F3234" s="893">
        <v>363856.87</v>
      </c>
      <c r="G3234" s="893">
        <v>363856.87</v>
      </c>
      <c r="H3234" s="894">
        <f t="shared" si="50"/>
        <v>62.242916249234156</v>
      </c>
      <c r="I3234" s="892" t="s">
        <v>7496</v>
      </c>
      <c r="J3234" s="894">
        <v>90</v>
      </c>
      <c r="K3234" s="875"/>
    </row>
    <row r="3235" spans="1:11" ht="22.5" customHeight="1">
      <c r="A3235" s="890" t="s">
        <v>10812</v>
      </c>
      <c r="B3235" s="891" t="s">
        <v>9940</v>
      </c>
      <c r="C3235" s="892" t="s">
        <v>7499</v>
      </c>
      <c r="D3235" s="893">
        <v>350000</v>
      </c>
      <c r="E3235" s="893">
        <v>350000</v>
      </c>
      <c r="F3235" s="893">
        <v>348491.38</v>
      </c>
      <c r="G3235" s="893">
        <v>348491.38</v>
      </c>
      <c r="H3235" s="894">
        <f t="shared" si="50"/>
        <v>99.568965714285724</v>
      </c>
      <c r="I3235" s="892" t="s">
        <v>7489</v>
      </c>
      <c r="J3235" s="894">
        <v>100</v>
      </c>
      <c r="K3235" s="875"/>
    </row>
    <row r="3236" spans="1:11" ht="22.5" customHeight="1">
      <c r="A3236" s="890" t="s">
        <v>10813</v>
      </c>
      <c r="B3236" s="891" t="s">
        <v>9940</v>
      </c>
      <c r="C3236" s="892" t="s">
        <v>7499</v>
      </c>
      <c r="D3236" s="893">
        <v>998435.99</v>
      </c>
      <c r="E3236" s="893">
        <v>998435.99</v>
      </c>
      <c r="F3236" s="893">
        <v>567645.99</v>
      </c>
      <c r="G3236" s="893">
        <v>565199.24</v>
      </c>
      <c r="H3236" s="894">
        <f t="shared" si="50"/>
        <v>56.853518471424493</v>
      </c>
      <c r="I3236" s="892" t="s">
        <v>7489</v>
      </c>
      <c r="J3236" s="894">
        <v>100</v>
      </c>
      <c r="K3236" s="875"/>
    </row>
    <row r="3237" spans="1:11" ht="22.5" customHeight="1">
      <c r="A3237" s="890" t="s">
        <v>10814</v>
      </c>
      <c r="B3237" s="891" t="s">
        <v>9940</v>
      </c>
      <c r="C3237" s="892" t="s">
        <v>7499</v>
      </c>
      <c r="D3237" s="893">
        <v>1468599.71</v>
      </c>
      <c r="E3237" s="893">
        <v>1468599.71</v>
      </c>
      <c r="F3237" s="893">
        <v>1017497.13</v>
      </c>
      <c r="G3237" s="893">
        <v>1013111.37</v>
      </c>
      <c r="H3237" s="894">
        <f t="shared" si="50"/>
        <v>69.283489780887948</v>
      </c>
      <c r="I3237" s="892" t="s">
        <v>7489</v>
      </c>
      <c r="J3237" s="894">
        <v>100</v>
      </c>
      <c r="K3237" s="875"/>
    </row>
    <row r="3238" spans="1:11" ht="22.5" customHeight="1">
      <c r="A3238" s="890" t="s">
        <v>10815</v>
      </c>
      <c r="B3238" s="891" t="s">
        <v>7743</v>
      </c>
      <c r="C3238" s="892" t="s">
        <v>7499</v>
      </c>
      <c r="D3238" s="893">
        <v>200181.82</v>
      </c>
      <c r="E3238" s="893">
        <v>200181.82</v>
      </c>
      <c r="F3238" s="893">
        <v>160000</v>
      </c>
      <c r="G3238" s="893">
        <v>160000</v>
      </c>
      <c r="H3238" s="894">
        <f t="shared" si="50"/>
        <v>79.927338056972403</v>
      </c>
      <c r="I3238" s="892" t="s">
        <v>7549</v>
      </c>
      <c r="J3238" s="894">
        <v>56</v>
      </c>
      <c r="K3238" s="875"/>
    </row>
    <row r="3239" spans="1:11" ht="22.5" customHeight="1">
      <c r="A3239" s="890" t="s">
        <v>7525</v>
      </c>
      <c r="B3239" s="891" t="s">
        <v>8124</v>
      </c>
      <c r="C3239" s="892" t="s">
        <v>7499</v>
      </c>
      <c r="D3239" s="893">
        <v>211546.57</v>
      </c>
      <c r="E3239" s="893">
        <v>211547</v>
      </c>
      <c r="F3239" s="893">
        <v>0</v>
      </c>
      <c r="G3239" s="893">
        <v>0</v>
      </c>
      <c r="H3239" s="894">
        <f t="shared" si="50"/>
        <v>0</v>
      </c>
      <c r="I3239" s="892" t="s">
        <v>7527</v>
      </c>
      <c r="J3239" s="894">
        <v>0</v>
      </c>
      <c r="K3239" s="875"/>
    </row>
    <row r="3240" spans="1:11" ht="22.5" customHeight="1">
      <c r="A3240" s="890" t="s">
        <v>9117</v>
      </c>
      <c r="B3240" s="891" t="s">
        <v>8124</v>
      </c>
      <c r="C3240" s="892" t="s">
        <v>7499</v>
      </c>
      <c r="D3240" s="893">
        <v>234585</v>
      </c>
      <c r="E3240" s="893">
        <v>234585</v>
      </c>
      <c r="F3240" s="893">
        <v>0</v>
      </c>
      <c r="G3240" s="893">
        <v>0</v>
      </c>
      <c r="H3240" s="894">
        <f t="shared" si="50"/>
        <v>0</v>
      </c>
      <c r="I3240" s="892" t="s">
        <v>7517</v>
      </c>
      <c r="J3240" s="894">
        <v>0</v>
      </c>
      <c r="K3240" s="875"/>
    </row>
    <row r="3241" spans="1:11" ht="22.5" customHeight="1">
      <c r="A3241" s="890" t="s">
        <v>10816</v>
      </c>
      <c r="B3241" s="891" t="s">
        <v>9940</v>
      </c>
      <c r="C3241" s="892" t="s">
        <v>7499</v>
      </c>
      <c r="D3241" s="893">
        <v>320000</v>
      </c>
      <c r="E3241" s="893">
        <v>320000</v>
      </c>
      <c r="F3241" s="893">
        <v>167677.98000000001</v>
      </c>
      <c r="G3241" s="893">
        <v>167677.98000000001</v>
      </c>
      <c r="H3241" s="894">
        <f t="shared" si="50"/>
        <v>52.399368750000008</v>
      </c>
      <c r="I3241" s="892" t="s">
        <v>7489</v>
      </c>
      <c r="J3241" s="894">
        <v>50</v>
      </c>
      <c r="K3241" s="875"/>
    </row>
    <row r="3242" spans="1:11" ht="22.5" customHeight="1">
      <c r="A3242" s="890" t="s">
        <v>10817</v>
      </c>
      <c r="B3242" s="891" t="s">
        <v>9940</v>
      </c>
      <c r="C3242" s="892" t="s">
        <v>7499</v>
      </c>
      <c r="D3242" s="893">
        <v>300000</v>
      </c>
      <c r="E3242" s="893">
        <v>300000</v>
      </c>
      <c r="F3242" s="893">
        <v>148131.35999999999</v>
      </c>
      <c r="G3242" s="893">
        <v>148131.35999999999</v>
      </c>
      <c r="H3242" s="894">
        <f t="shared" si="50"/>
        <v>49.377119999999998</v>
      </c>
      <c r="I3242" s="892" t="s">
        <v>7489</v>
      </c>
      <c r="J3242" s="894">
        <v>50</v>
      </c>
      <c r="K3242" s="875"/>
    </row>
    <row r="3243" spans="1:11" ht="22.5" customHeight="1">
      <c r="A3243" s="890" t="s">
        <v>10818</v>
      </c>
      <c r="B3243" s="891" t="s">
        <v>9940</v>
      </c>
      <c r="C3243" s="892" t="s">
        <v>7499</v>
      </c>
      <c r="D3243" s="893">
        <v>185000</v>
      </c>
      <c r="E3243" s="893">
        <v>185000</v>
      </c>
      <c r="F3243" s="893">
        <v>79186.61</v>
      </c>
      <c r="G3243" s="893">
        <v>79186.61</v>
      </c>
      <c r="H3243" s="894">
        <f t="shared" si="50"/>
        <v>42.803572972972972</v>
      </c>
      <c r="I3243" s="892" t="s">
        <v>7489</v>
      </c>
      <c r="J3243" s="894">
        <v>50</v>
      </c>
      <c r="K3243" s="875"/>
    </row>
    <row r="3244" spans="1:11" ht="22.5" customHeight="1">
      <c r="A3244" s="890" t="s">
        <v>10819</v>
      </c>
      <c r="B3244" s="891" t="s">
        <v>9940</v>
      </c>
      <c r="C3244" s="892" t="s">
        <v>7499</v>
      </c>
      <c r="D3244" s="893">
        <v>260000</v>
      </c>
      <c r="E3244" s="893">
        <v>260000</v>
      </c>
      <c r="F3244" s="893">
        <v>153811.37</v>
      </c>
      <c r="G3244" s="893">
        <v>153811.37</v>
      </c>
      <c r="H3244" s="894">
        <f t="shared" si="50"/>
        <v>59.158219230769227</v>
      </c>
      <c r="I3244" s="892" t="s">
        <v>7489</v>
      </c>
      <c r="J3244" s="894">
        <v>85</v>
      </c>
      <c r="K3244" s="875"/>
    </row>
    <row r="3245" spans="1:11" ht="22.5" customHeight="1">
      <c r="A3245" s="890" t="s">
        <v>10820</v>
      </c>
      <c r="B3245" s="891" t="s">
        <v>8158</v>
      </c>
      <c r="C3245" s="892" t="s">
        <v>7499</v>
      </c>
      <c r="D3245" s="893">
        <v>2700000</v>
      </c>
      <c r="E3245" s="893">
        <v>2700000</v>
      </c>
      <c r="F3245" s="893">
        <v>2700000</v>
      </c>
      <c r="G3245" s="893">
        <v>2700000</v>
      </c>
      <c r="H3245" s="894">
        <f t="shared" si="50"/>
        <v>100</v>
      </c>
      <c r="I3245" s="892" t="s">
        <v>7551</v>
      </c>
      <c r="J3245" s="894">
        <v>100</v>
      </c>
      <c r="K3245" s="875"/>
    </row>
    <row r="3246" spans="1:11" ht="22.5" customHeight="1">
      <c r="A3246" s="890" t="s">
        <v>10821</v>
      </c>
      <c r="B3246" s="891" t="s">
        <v>9940</v>
      </c>
      <c r="C3246" s="892" t="s">
        <v>7499</v>
      </c>
      <c r="D3246" s="893">
        <v>270000</v>
      </c>
      <c r="E3246" s="893">
        <v>270000</v>
      </c>
      <c r="F3246" s="893">
        <v>63250</v>
      </c>
      <c r="G3246" s="893">
        <v>63250</v>
      </c>
      <c r="H3246" s="894">
        <f t="shared" si="50"/>
        <v>23.425925925925924</v>
      </c>
      <c r="I3246" s="892" t="s">
        <v>7489</v>
      </c>
      <c r="J3246" s="894">
        <v>25</v>
      </c>
      <c r="K3246" s="875"/>
    </row>
    <row r="3247" spans="1:11" ht="22.5" customHeight="1">
      <c r="A3247" s="890" t="s">
        <v>10822</v>
      </c>
      <c r="B3247" s="891" t="s">
        <v>9358</v>
      </c>
      <c r="C3247" s="892" t="s">
        <v>7499</v>
      </c>
      <c r="D3247" s="893">
        <v>769686.02</v>
      </c>
      <c r="E3247" s="893">
        <v>769686.02</v>
      </c>
      <c r="F3247" s="893">
        <v>700000</v>
      </c>
      <c r="G3247" s="893">
        <v>700000</v>
      </c>
      <c r="H3247" s="894">
        <f t="shared" si="50"/>
        <v>90.946175688626894</v>
      </c>
      <c r="I3247" s="892" t="s">
        <v>7515</v>
      </c>
      <c r="J3247" s="894">
        <v>90</v>
      </c>
      <c r="K3247" s="875"/>
    </row>
    <row r="3248" spans="1:11" ht="22.5" customHeight="1">
      <c r="A3248" s="890" t="s">
        <v>10823</v>
      </c>
      <c r="B3248" s="891" t="s">
        <v>9940</v>
      </c>
      <c r="C3248" s="892" t="s">
        <v>7499</v>
      </c>
      <c r="D3248" s="893">
        <v>260000</v>
      </c>
      <c r="E3248" s="893">
        <v>260000</v>
      </c>
      <c r="F3248" s="893">
        <v>73376.539999999994</v>
      </c>
      <c r="G3248" s="893">
        <v>73376.539999999994</v>
      </c>
      <c r="H3248" s="894">
        <f t="shared" si="50"/>
        <v>28.221746153846151</v>
      </c>
      <c r="I3248" s="892" t="s">
        <v>7489</v>
      </c>
      <c r="J3248" s="894">
        <v>25</v>
      </c>
      <c r="K3248" s="875"/>
    </row>
    <row r="3249" spans="1:11" ht="22.5" customHeight="1">
      <c r="A3249" s="890" t="s">
        <v>10824</v>
      </c>
      <c r="B3249" s="891" t="s">
        <v>9845</v>
      </c>
      <c r="C3249" s="892" t="s">
        <v>7499</v>
      </c>
      <c r="D3249" s="893">
        <v>1788653.37</v>
      </c>
      <c r="E3249" s="893">
        <v>1788653.37</v>
      </c>
      <c r="F3249" s="893">
        <v>1788653.37</v>
      </c>
      <c r="G3249" s="893">
        <v>1788653.37</v>
      </c>
      <c r="H3249" s="894">
        <f t="shared" si="50"/>
        <v>100</v>
      </c>
      <c r="I3249" s="892" t="s">
        <v>7517</v>
      </c>
      <c r="J3249" s="894">
        <v>100</v>
      </c>
      <c r="K3249" s="875"/>
    </row>
    <row r="3250" spans="1:11" ht="22.5" customHeight="1">
      <c r="A3250" s="890" t="s">
        <v>10825</v>
      </c>
      <c r="B3250" s="891" t="s">
        <v>9940</v>
      </c>
      <c r="C3250" s="892" t="s">
        <v>7499</v>
      </c>
      <c r="D3250" s="893">
        <v>300000</v>
      </c>
      <c r="E3250" s="893">
        <v>300000</v>
      </c>
      <c r="F3250" s="893">
        <v>94403.37</v>
      </c>
      <c r="G3250" s="893">
        <v>94403.37</v>
      </c>
      <c r="H3250" s="894">
        <f t="shared" si="50"/>
        <v>31.467790000000001</v>
      </c>
      <c r="I3250" s="892" t="s">
        <v>7489</v>
      </c>
      <c r="J3250" s="894">
        <v>50</v>
      </c>
      <c r="K3250" s="875"/>
    </row>
    <row r="3251" spans="1:11" ht="33.75" customHeight="1">
      <c r="A3251" s="890" t="s">
        <v>10826</v>
      </c>
      <c r="B3251" s="891" t="s">
        <v>8104</v>
      </c>
      <c r="C3251" s="892" t="s">
        <v>7499</v>
      </c>
      <c r="D3251" s="893">
        <v>495354</v>
      </c>
      <c r="E3251" s="893">
        <v>495354</v>
      </c>
      <c r="F3251" s="893">
        <v>0</v>
      </c>
      <c r="G3251" s="893">
        <v>0</v>
      </c>
      <c r="H3251" s="894">
        <f t="shared" si="50"/>
        <v>0</v>
      </c>
      <c r="I3251" s="892" t="s">
        <v>7489</v>
      </c>
      <c r="J3251" s="894">
        <v>0</v>
      </c>
      <c r="K3251" s="875"/>
    </row>
    <row r="3252" spans="1:11" ht="22.5" customHeight="1">
      <c r="A3252" s="890" t="s">
        <v>10827</v>
      </c>
      <c r="B3252" s="891" t="s">
        <v>8651</v>
      </c>
      <c r="C3252" s="892" t="s">
        <v>7499</v>
      </c>
      <c r="D3252" s="893">
        <v>400000</v>
      </c>
      <c r="E3252" s="893">
        <v>400000</v>
      </c>
      <c r="F3252" s="893">
        <v>0</v>
      </c>
      <c r="G3252" s="893">
        <v>0</v>
      </c>
      <c r="H3252" s="894">
        <f t="shared" si="50"/>
        <v>0</v>
      </c>
      <c r="I3252" s="892" t="s">
        <v>7551</v>
      </c>
      <c r="J3252" s="894">
        <v>50</v>
      </c>
      <c r="K3252" s="875"/>
    </row>
    <row r="3253" spans="1:11" ht="22.5" customHeight="1">
      <c r="A3253" s="890" t="s">
        <v>10828</v>
      </c>
      <c r="B3253" s="891" t="s">
        <v>7743</v>
      </c>
      <c r="C3253" s="892" t="s">
        <v>7499</v>
      </c>
      <c r="D3253" s="893">
        <v>150000</v>
      </c>
      <c r="E3253" s="893">
        <v>150000</v>
      </c>
      <c r="F3253" s="893">
        <v>150000</v>
      </c>
      <c r="G3253" s="893">
        <v>150000</v>
      </c>
      <c r="H3253" s="894">
        <f t="shared" si="50"/>
        <v>100</v>
      </c>
      <c r="I3253" s="892" t="s">
        <v>7496</v>
      </c>
      <c r="J3253" s="894">
        <v>100</v>
      </c>
      <c r="K3253" s="875"/>
    </row>
    <row r="3254" spans="1:11" ht="22.5" customHeight="1">
      <c r="A3254" s="890" t="s">
        <v>10829</v>
      </c>
      <c r="B3254" s="891" t="s">
        <v>8158</v>
      </c>
      <c r="C3254" s="892" t="s">
        <v>7499</v>
      </c>
      <c r="D3254" s="893">
        <v>189200</v>
      </c>
      <c r="E3254" s="893">
        <v>189200</v>
      </c>
      <c r="F3254" s="893">
        <v>189200</v>
      </c>
      <c r="G3254" s="893">
        <v>189200</v>
      </c>
      <c r="H3254" s="894">
        <f t="shared" si="50"/>
        <v>100</v>
      </c>
      <c r="I3254" s="892" t="s">
        <v>7557</v>
      </c>
      <c r="J3254" s="894">
        <v>100</v>
      </c>
      <c r="K3254" s="875"/>
    </row>
    <row r="3255" spans="1:11" ht="45" customHeight="1">
      <c r="A3255" s="890" t="s">
        <v>10830</v>
      </c>
      <c r="B3255" s="891" t="s">
        <v>9742</v>
      </c>
      <c r="C3255" s="892" t="s">
        <v>7499</v>
      </c>
      <c r="D3255" s="893">
        <v>1297471.24</v>
      </c>
      <c r="E3255" s="893">
        <v>1297471.24</v>
      </c>
      <c r="F3255" s="893">
        <v>0</v>
      </c>
      <c r="G3255" s="893">
        <v>0</v>
      </c>
      <c r="H3255" s="894">
        <f t="shared" si="50"/>
        <v>0</v>
      </c>
      <c r="I3255" s="892" t="s">
        <v>7557</v>
      </c>
      <c r="J3255" s="894">
        <v>0</v>
      </c>
      <c r="K3255" s="875"/>
    </row>
    <row r="3256" spans="1:11" ht="45" customHeight="1">
      <c r="A3256" s="890" t="s">
        <v>10831</v>
      </c>
      <c r="B3256" s="891" t="s">
        <v>9742</v>
      </c>
      <c r="C3256" s="892" t="s">
        <v>7499</v>
      </c>
      <c r="D3256" s="893">
        <v>1571144.54</v>
      </c>
      <c r="E3256" s="893">
        <v>1571144.54</v>
      </c>
      <c r="F3256" s="893">
        <v>0</v>
      </c>
      <c r="G3256" s="893">
        <v>0</v>
      </c>
      <c r="H3256" s="894">
        <f t="shared" si="50"/>
        <v>0</v>
      </c>
      <c r="I3256" s="892" t="s">
        <v>7557</v>
      </c>
      <c r="J3256" s="894">
        <v>21</v>
      </c>
      <c r="K3256" s="875"/>
    </row>
    <row r="3257" spans="1:11" ht="22.5" customHeight="1">
      <c r="A3257" s="890" t="s">
        <v>10832</v>
      </c>
      <c r="B3257" s="891" t="s">
        <v>9611</v>
      </c>
      <c r="C3257" s="892" t="s">
        <v>7499</v>
      </c>
      <c r="D3257" s="893">
        <v>351515.15</v>
      </c>
      <c r="E3257" s="893">
        <v>351515.15</v>
      </c>
      <c r="F3257" s="893">
        <v>351515.15</v>
      </c>
      <c r="G3257" s="893">
        <v>351515.15</v>
      </c>
      <c r="H3257" s="894">
        <f t="shared" si="50"/>
        <v>100</v>
      </c>
      <c r="I3257" s="892" t="s">
        <v>7551</v>
      </c>
      <c r="J3257" s="894">
        <v>100</v>
      </c>
      <c r="K3257" s="875"/>
    </row>
    <row r="3258" spans="1:11" ht="22.5" customHeight="1">
      <c r="A3258" s="890" t="s">
        <v>10828</v>
      </c>
      <c r="B3258" s="891" t="s">
        <v>7743</v>
      </c>
      <c r="C3258" s="892" t="s">
        <v>7499</v>
      </c>
      <c r="D3258" s="893">
        <v>150000</v>
      </c>
      <c r="E3258" s="893">
        <v>150000</v>
      </c>
      <c r="F3258" s="893">
        <v>150000</v>
      </c>
      <c r="G3258" s="893">
        <v>150000</v>
      </c>
      <c r="H3258" s="894">
        <f t="shared" si="50"/>
        <v>100</v>
      </c>
      <c r="I3258" s="892" t="s">
        <v>7496</v>
      </c>
      <c r="J3258" s="894">
        <v>100</v>
      </c>
      <c r="K3258" s="875"/>
    </row>
    <row r="3259" spans="1:11" ht="33.75" customHeight="1">
      <c r="A3259" s="890" t="s">
        <v>10833</v>
      </c>
      <c r="B3259" s="891" t="s">
        <v>8104</v>
      </c>
      <c r="C3259" s="892" t="s">
        <v>7499</v>
      </c>
      <c r="D3259" s="893">
        <v>799428</v>
      </c>
      <c r="E3259" s="893">
        <v>799428</v>
      </c>
      <c r="F3259" s="893">
        <v>0</v>
      </c>
      <c r="G3259" s="893">
        <v>0</v>
      </c>
      <c r="H3259" s="894">
        <f t="shared" si="50"/>
        <v>0</v>
      </c>
      <c r="I3259" s="892" t="s">
        <v>7489</v>
      </c>
      <c r="J3259" s="894">
        <v>0</v>
      </c>
      <c r="K3259" s="875"/>
    </row>
    <row r="3260" spans="1:11" ht="11.25" customHeight="1">
      <c r="A3260" s="890" t="s">
        <v>10834</v>
      </c>
      <c r="B3260" s="891" t="s">
        <v>7618</v>
      </c>
      <c r="C3260" s="892" t="s">
        <v>7499</v>
      </c>
      <c r="D3260" s="893">
        <v>696608</v>
      </c>
      <c r="E3260" s="893">
        <v>696608.03</v>
      </c>
      <c r="F3260" s="893">
        <v>474094.18</v>
      </c>
      <c r="G3260" s="893">
        <v>474094.18</v>
      </c>
      <c r="H3260" s="894">
        <f t="shared" si="50"/>
        <v>68.057524401491605</v>
      </c>
      <c r="I3260" s="892" t="s">
        <v>7551</v>
      </c>
      <c r="J3260" s="894">
        <v>70</v>
      </c>
      <c r="K3260" s="875"/>
    </row>
    <row r="3261" spans="1:11" ht="22.5" customHeight="1">
      <c r="A3261" s="890" t="s">
        <v>10835</v>
      </c>
      <c r="B3261" s="891" t="s">
        <v>8651</v>
      </c>
      <c r="C3261" s="892" t="s">
        <v>7499</v>
      </c>
      <c r="D3261" s="893">
        <v>900000</v>
      </c>
      <c r="E3261" s="893">
        <v>900000</v>
      </c>
      <c r="F3261" s="893">
        <v>0</v>
      </c>
      <c r="G3261" s="893">
        <v>0</v>
      </c>
      <c r="H3261" s="894">
        <f t="shared" si="50"/>
        <v>0</v>
      </c>
      <c r="I3261" s="892" t="s">
        <v>7551</v>
      </c>
      <c r="J3261" s="894">
        <v>80</v>
      </c>
      <c r="K3261" s="875"/>
    </row>
    <row r="3262" spans="1:11" ht="11.25" customHeight="1">
      <c r="A3262" s="890" t="s">
        <v>10834</v>
      </c>
      <c r="B3262" s="891" t="s">
        <v>7618</v>
      </c>
      <c r="C3262" s="892" t="s">
        <v>7499</v>
      </c>
      <c r="D3262" s="893">
        <v>362820</v>
      </c>
      <c r="E3262" s="893">
        <v>362820.13</v>
      </c>
      <c r="F3262" s="893">
        <v>244775.26</v>
      </c>
      <c r="G3262" s="893">
        <v>244775.26</v>
      </c>
      <c r="H3262" s="894">
        <f t="shared" si="50"/>
        <v>67.46463047681506</v>
      </c>
      <c r="I3262" s="892" t="s">
        <v>7551</v>
      </c>
      <c r="J3262" s="894">
        <v>70</v>
      </c>
      <c r="K3262" s="875"/>
    </row>
    <row r="3263" spans="1:11" ht="22.5" customHeight="1">
      <c r="A3263" s="890" t="s">
        <v>10836</v>
      </c>
      <c r="B3263" s="891" t="s">
        <v>8158</v>
      </c>
      <c r="C3263" s="892" t="s">
        <v>7499</v>
      </c>
      <c r="D3263" s="893">
        <v>1513376</v>
      </c>
      <c r="E3263" s="893">
        <v>1513376</v>
      </c>
      <c r="F3263" s="893">
        <v>454013</v>
      </c>
      <c r="G3263" s="893">
        <v>454013</v>
      </c>
      <c r="H3263" s="894">
        <f t="shared" si="50"/>
        <v>30.000013215486437</v>
      </c>
      <c r="I3263" s="892" t="s">
        <v>7496</v>
      </c>
      <c r="J3263" s="894">
        <v>30</v>
      </c>
      <c r="K3263" s="875"/>
    </row>
    <row r="3264" spans="1:11" ht="22.5" customHeight="1">
      <c r="A3264" s="890" t="s">
        <v>10837</v>
      </c>
      <c r="B3264" s="891" t="s">
        <v>8124</v>
      </c>
      <c r="C3264" s="892" t="s">
        <v>7499</v>
      </c>
      <c r="D3264" s="893">
        <v>234585</v>
      </c>
      <c r="E3264" s="893">
        <v>234585</v>
      </c>
      <c r="F3264" s="893">
        <v>0</v>
      </c>
      <c r="G3264" s="893">
        <v>0</v>
      </c>
      <c r="H3264" s="894">
        <f t="shared" si="50"/>
        <v>0</v>
      </c>
      <c r="I3264" s="892" t="s">
        <v>7496</v>
      </c>
      <c r="J3264" s="894">
        <v>0</v>
      </c>
      <c r="K3264" s="875"/>
    </row>
    <row r="3265" spans="1:11" ht="22.5" customHeight="1">
      <c r="A3265" s="890" t="s">
        <v>10838</v>
      </c>
      <c r="B3265" s="891" t="s">
        <v>8364</v>
      </c>
      <c r="C3265" s="892" t="s">
        <v>7499</v>
      </c>
      <c r="D3265" s="893">
        <v>634815</v>
      </c>
      <c r="E3265" s="893">
        <v>634815.36</v>
      </c>
      <c r="F3265" s="893">
        <v>317000</v>
      </c>
      <c r="G3265" s="893">
        <v>317000</v>
      </c>
      <c r="H3265" s="894">
        <f t="shared" si="50"/>
        <v>49.935779751769083</v>
      </c>
      <c r="I3265" s="892" t="s">
        <v>7496</v>
      </c>
      <c r="J3265" s="894">
        <v>49.94</v>
      </c>
      <c r="K3265" s="875"/>
    </row>
    <row r="3266" spans="1:11" ht="45" customHeight="1">
      <c r="A3266" s="890" t="s">
        <v>10839</v>
      </c>
      <c r="B3266" s="891" t="s">
        <v>9358</v>
      </c>
      <c r="C3266" s="892" t="s">
        <v>7499</v>
      </c>
      <c r="D3266" s="893">
        <v>448000</v>
      </c>
      <c r="E3266" s="893">
        <v>448000</v>
      </c>
      <c r="F3266" s="893">
        <v>200000</v>
      </c>
      <c r="G3266" s="893">
        <v>200000</v>
      </c>
      <c r="H3266" s="894">
        <f t="shared" si="50"/>
        <v>44.642857142857146</v>
      </c>
      <c r="I3266" s="892" t="s">
        <v>7517</v>
      </c>
      <c r="J3266" s="894">
        <v>45</v>
      </c>
      <c r="K3266" s="875"/>
    </row>
    <row r="3267" spans="1:11" ht="22.5" customHeight="1">
      <c r="A3267" s="890" t="s">
        <v>10840</v>
      </c>
      <c r="B3267" s="891" t="s">
        <v>7743</v>
      </c>
      <c r="C3267" s="892" t="s">
        <v>7499</v>
      </c>
      <c r="D3267" s="893">
        <v>400000</v>
      </c>
      <c r="E3267" s="893">
        <v>400000</v>
      </c>
      <c r="F3267" s="893">
        <v>400000</v>
      </c>
      <c r="G3267" s="893">
        <v>400000</v>
      </c>
      <c r="H3267" s="894">
        <f t="shared" si="50"/>
        <v>100</v>
      </c>
      <c r="I3267" s="892" t="s">
        <v>7489</v>
      </c>
      <c r="J3267" s="894">
        <v>100</v>
      </c>
      <c r="K3267" s="875"/>
    </row>
    <row r="3268" spans="1:11" ht="22.5" customHeight="1">
      <c r="A3268" s="890" t="s">
        <v>8030</v>
      </c>
      <c r="B3268" s="891" t="s">
        <v>8158</v>
      </c>
      <c r="C3268" s="892" t="s">
        <v>7499</v>
      </c>
      <c r="D3268" s="893">
        <v>1340004</v>
      </c>
      <c r="E3268" s="893">
        <v>1340004</v>
      </c>
      <c r="F3268" s="893">
        <v>402001</v>
      </c>
      <c r="G3268" s="893">
        <v>402001</v>
      </c>
      <c r="H3268" s="894">
        <f t="shared" ref="H3268:H3331" si="51">IF(ISERROR(F3268/E3268),0,((F3268/E3268)*100))</f>
        <v>29.999985074671422</v>
      </c>
      <c r="I3268" s="892" t="s">
        <v>7496</v>
      </c>
      <c r="J3268" s="894">
        <v>30</v>
      </c>
      <c r="K3268" s="875"/>
    </row>
    <row r="3269" spans="1:11" ht="22.5" customHeight="1">
      <c r="A3269" s="890" t="s">
        <v>8193</v>
      </c>
      <c r="B3269" s="891" t="s">
        <v>8124</v>
      </c>
      <c r="C3269" s="892" t="s">
        <v>7499</v>
      </c>
      <c r="D3269" s="893">
        <v>234585</v>
      </c>
      <c r="E3269" s="893">
        <v>234585</v>
      </c>
      <c r="F3269" s="893">
        <v>0</v>
      </c>
      <c r="G3269" s="893">
        <v>0</v>
      </c>
      <c r="H3269" s="894">
        <f t="shared" si="51"/>
        <v>0</v>
      </c>
      <c r="I3269" s="892" t="s">
        <v>7496</v>
      </c>
      <c r="J3269" s="894">
        <v>0</v>
      </c>
      <c r="K3269" s="875"/>
    </row>
    <row r="3270" spans="1:11" ht="22.5" customHeight="1">
      <c r="A3270" s="890" t="s">
        <v>10841</v>
      </c>
      <c r="B3270" s="891" t="s">
        <v>8158</v>
      </c>
      <c r="C3270" s="892" t="s">
        <v>7499</v>
      </c>
      <c r="D3270" s="893">
        <v>460355</v>
      </c>
      <c r="E3270" s="893">
        <v>460355</v>
      </c>
      <c r="F3270" s="893">
        <v>135320</v>
      </c>
      <c r="G3270" s="893">
        <v>135320</v>
      </c>
      <c r="H3270" s="894">
        <f t="shared" si="51"/>
        <v>29.394706259299891</v>
      </c>
      <c r="I3270" s="892" t="s">
        <v>7496</v>
      </c>
      <c r="J3270" s="894">
        <v>30</v>
      </c>
      <c r="K3270" s="875"/>
    </row>
    <row r="3271" spans="1:11" ht="11.25" customHeight="1">
      <c r="A3271" s="890" t="s">
        <v>8255</v>
      </c>
      <c r="B3271" s="891" t="s">
        <v>8429</v>
      </c>
      <c r="C3271" s="892" t="s">
        <v>7499</v>
      </c>
      <c r="D3271" s="893">
        <v>436141.49</v>
      </c>
      <c r="E3271" s="893">
        <v>436141.49</v>
      </c>
      <c r="F3271" s="893">
        <v>436141.49</v>
      </c>
      <c r="G3271" s="893">
        <v>436141.49</v>
      </c>
      <c r="H3271" s="894">
        <f t="shared" si="51"/>
        <v>100</v>
      </c>
      <c r="I3271" s="892" t="s">
        <v>7496</v>
      </c>
      <c r="J3271" s="894">
        <v>100</v>
      </c>
      <c r="K3271" s="875"/>
    </row>
    <row r="3272" spans="1:11" ht="33.75" customHeight="1">
      <c r="A3272" s="890" t="s">
        <v>10842</v>
      </c>
      <c r="B3272" s="891" t="s">
        <v>8621</v>
      </c>
      <c r="C3272" s="892" t="s">
        <v>7499</v>
      </c>
      <c r="D3272" s="893">
        <v>2720000</v>
      </c>
      <c r="E3272" s="893">
        <v>816000</v>
      </c>
      <c r="F3272" s="893">
        <v>0</v>
      </c>
      <c r="G3272" s="893">
        <v>0</v>
      </c>
      <c r="H3272" s="894">
        <f t="shared" si="51"/>
        <v>0</v>
      </c>
      <c r="I3272" s="892" t="s">
        <v>7557</v>
      </c>
      <c r="J3272" s="894">
        <v>70</v>
      </c>
      <c r="K3272" s="875"/>
    </row>
    <row r="3273" spans="1:11" ht="22.5" customHeight="1">
      <c r="A3273" s="890" t="s">
        <v>10843</v>
      </c>
      <c r="B3273" s="891" t="s">
        <v>9358</v>
      </c>
      <c r="C3273" s="892" t="s">
        <v>7499</v>
      </c>
      <c r="D3273" s="893">
        <v>295142.40000000002</v>
      </c>
      <c r="E3273" s="893">
        <v>295142.40000000002</v>
      </c>
      <c r="F3273" s="893">
        <v>200000</v>
      </c>
      <c r="G3273" s="893">
        <v>200000</v>
      </c>
      <c r="H3273" s="894">
        <f t="shared" si="51"/>
        <v>67.763899731112843</v>
      </c>
      <c r="I3273" s="892" t="s">
        <v>7515</v>
      </c>
      <c r="J3273" s="894">
        <v>67</v>
      </c>
      <c r="K3273" s="875"/>
    </row>
    <row r="3274" spans="1:11" ht="22.5" customHeight="1">
      <c r="A3274" s="890" t="s">
        <v>8622</v>
      </c>
      <c r="B3274" s="891" t="s">
        <v>8158</v>
      </c>
      <c r="C3274" s="892" t="s">
        <v>7499</v>
      </c>
      <c r="D3274" s="893">
        <v>483206</v>
      </c>
      <c r="E3274" s="893">
        <v>483206</v>
      </c>
      <c r="F3274" s="893">
        <v>483206</v>
      </c>
      <c r="G3274" s="893">
        <v>483206</v>
      </c>
      <c r="H3274" s="894">
        <f t="shared" si="51"/>
        <v>100</v>
      </c>
      <c r="I3274" s="892" t="s">
        <v>7496</v>
      </c>
      <c r="J3274" s="894">
        <v>100</v>
      </c>
      <c r="K3274" s="875"/>
    </row>
    <row r="3275" spans="1:11" ht="22.5" customHeight="1">
      <c r="A3275" s="890" t="s">
        <v>10844</v>
      </c>
      <c r="B3275" s="891" t="s">
        <v>8158</v>
      </c>
      <c r="C3275" s="892" t="s">
        <v>7499</v>
      </c>
      <c r="D3275" s="893">
        <v>481469</v>
      </c>
      <c r="E3275" s="893">
        <v>481469</v>
      </c>
      <c r="F3275" s="893">
        <v>144441</v>
      </c>
      <c r="G3275" s="893">
        <v>144441</v>
      </c>
      <c r="H3275" s="894">
        <f t="shared" si="51"/>
        <v>30.000062309307555</v>
      </c>
      <c r="I3275" s="892" t="s">
        <v>7557</v>
      </c>
      <c r="J3275" s="894">
        <v>30</v>
      </c>
      <c r="K3275" s="875"/>
    </row>
    <row r="3276" spans="1:11" ht="22.5" customHeight="1">
      <c r="A3276" s="890" t="s">
        <v>10845</v>
      </c>
      <c r="B3276" s="891" t="s">
        <v>8124</v>
      </c>
      <c r="C3276" s="892" t="s">
        <v>7499</v>
      </c>
      <c r="D3276" s="893">
        <v>234585</v>
      </c>
      <c r="E3276" s="893">
        <v>234585</v>
      </c>
      <c r="F3276" s="893">
        <v>0</v>
      </c>
      <c r="G3276" s="893">
        <v>0</v>
      </c>
      <c r="H3276" s="894">
        <f t="shared" si="51"/>
        <v>0</v>
      </c>
      <c r="I3276" s="892" t="s">
        <v>7517</v>
      </c>
      <c r="J3276" s="894">
        <v>0</v>
      </c>
      <c r="K3276" s="875"/>
    </row>
    <row r="3277" spans="1:11" ht="22.5" customHeight="1">
      <c r="A3277" s="890" t="s">
        <v>10846</v>
      </c>
      <c r="B3277" s="891" t="s">
        <v>9742</v>
      </c>
      <c r="C3277" s="892" t="s">
        <v>7499</v>
      </c>
      <c r="D3277" s="893">
        <v>174046.4</v>
      </c>
      <c r="E3277" s="893">
        <v>174046.4</v>
      </c>
      <c r="F3277" s="893">
        <v>0</v>
      </c>
      <c r="G3277" s="893">
        <v>0</v>
      </c>
      <c r="H3277" s="894">
        <f t="shared" si="51"/>
        <v>0</v>
      </c>
      <c r="I3277" s="892" t="s">
        <v>7557</v>
      </c>
      <c r="J3277" s="894">
        <v>20</v>
      </c>
      <c r="K3277" s="875"/>
    </row>
    <row r="3278" spans="1:11" ht="33.75" customHeight="1">
      <c r="A3278" s="890" t="s">
        <v>10847</v>
      </c>
      <c r="B3278" s="891" t="s">
        <v>9358</v>
      </c>
      <c r="C3278" s="892" t="s">
        <v>7499</v>
      </c>
      <c r="D3278" s="893">
        <v>416750.61</v>
      </c>
      <c r="E3278" s="893">
        <v>416750.61</v>
      </c>
      <c r="F3278" s="893">
        <v>200000</v>
      </c>
      <c r="G3278" s="893">
        <v>200000</v>
      </c>
      <c r="H3278" s="894">
        <f t="shared" si="51"/>
        <v>47.990331675819263</v>
      </c>
      <c r="I3278" s="892" t="s">
        <v>7515</v>
      </c>
      <c r="J3278" s="894">
        <v>47</v>
      </c>
      <c r="K3278" s="875"/>
    </row>
    <row r="3279" spans="1:11" ht="22.5" customHeight="1">
      <c r="A3279" s="890" t="s">
        <v>10848</v>
      </c>
      <c r="B3279" s="891" t="s">
        <v>8489</v>
      </c>
      <c r="C3279" s="892" t="s">
        <v>7499</v>
      </c>
      <c r="D3279" s="893">
        <v>1297762.6000000001</v>
      </c>
      <c r="E3279" s="893">
        <v>1297762.6000000001</v>
      </c>
      <c r="F3279" s="893">
        <v>846702.07999999996</v>
      </c>
      <c r="G3279" s="893">
        <v>846702.07999999996</v>
      </c>
      <c r="H3279" s="894">
        <f t="shared" si="51"/>
        <v>65.243217827359175</v>
      </c>
      <c r="I3279" s="892" t="s">
        <v>7496</v>
      </c>
      <c r="J3279" s="894">
        <v>60</v>
      </c>
      <c r="K3279" s="875"/>
    </row>
    <row r="3280" spans="1:11" ht="22.5" customHeight="1">
      <c r="A3280" s="890" t="s">
        <v>10849</v>
      </c>
      <c r="B3280" s="891" t="s">
        <v>8158</v>
      </c>
      <c r="C3280" s="892" t="s">
        <v>7499</v>
      </c>
      <c r="D3280" s="893">
        <v>198419</v>
      </c>
      <c r="E3280" s="893">
        <v>198419</v>
      </c>
      <c r="F3280" s="893">
        <v>59526</v>
      </c>
      <c r="G3280" s="893">
        <v>59526</v>
      </c>
      <c r="H3280" s="894">
        <f t="shared" si="51"/>
        <v>30.00015119519804</v>
      </c>
      <c r="I3280" s="892" t="s">
        <v>7557</v>
      </c>
      <c r="J3280" s="894">
        <v>30</v>
      </c>
      <c r="K3280" s="875"/>
    </row>
    <row r="3281" spans="1:11" ht="33.75" customHeight="1">
      <c r="A3281" s="890" t="s">
        <v>10850</v>
      </c>
      <c r="B3281" s="891" t="s">
        <v>8429</v>
      </c>
      <c r="C3281" s="892" t="s">
        <v>7499</v>
      </c>
      <c r="D3281" s="893">
        <v>350063</v>
      </c>
      <c r="E3281" s="893">
        <v>350062.69</v>
      </c>
      <c r="F3281" s="893">
        <v>350062.69</v>
      </c>
      <c r="G3281" s="893">
        <v>350062.69</v>
      </c>
      <c r="H3281" s="894">
        <f t="shared" si="51"/>
        <v>100</v>
      </c>
      <c r="I3281" s="892" t="s">
        <v>7489</v>
      </c>
      <c r="J3281" s="894">
        <v>100</v>
      </c>
      <c r="K3281" s="875"/>
    </row>
    <row r="3282" spans="1:11" ht="22.5" customHeight="1">
      <c r="A3282" s="890" t="s">
        <v>8193</v>
      </c>
      <c r="B3282" s="891" t="s">
        <v>8124</v>
      </c>
      <c r="C3282" s="892" t="s">
        <v>7499</v>
      </c>
      <c r="D3282" s="893">
        <v>234585</v>
      </c>
      <c r="E3282" s="893">
        <v>234585</v>
      </c>
      <c r="F3282" s="893">
        <v>0</v>
      </c>
      <c r="G3282" s="893">
        <v>0</v>
      </c>
      <c r="H3282" s="894">
        <f t="shared" si="51"/>
        <v>0</v>
      </c>
      <c r="I3282" s="892" t="s">
        <v>7496</v>
      </c>
      <c r="J3282" s="894">
        <v>0</v>
      </c>
      <c r="K3282" s="875"/>
    </row>
    <row r="3283" spans="1:11" ht="22.5" customHeight="1">
      <c r="A3283" s="890" t="s">
        <v>10851</v>
      </c>
      <c r="B3283" s="891" t="s">
        <v>8489</v>
      </c>
      <c r="C3283" s="892" t="s">
        <v>7499</v>
      </c>
      <c r="D3283" s="893">
        <v>2695705.68</v>
      </c>
      <c r="E3283" s="893">
        <v>2695705.68</v>
      </c>
      <c r="F3283" s="893">
        <v>808711.7</v>
      </c>
      <c r="G3283" s="893">
        <v>808711.7</v>
      </c>
      <c r="H3283" s="894">
        <f t="shared" si="51"/>
        <v>29.999999851615843</v>
      </c>
      <c r="I3283" s="892" t="s">
        <v>7489</v>
      </c>
      <c r="J3283" s="894">
        <v>30</v>
      </c>
      <c r="K3283" s="875"/>
    </row>
    <row r="3284" spans="1:11" ht="22.5" customHeight="1">
      <c r="A3284" s="890" t="s">
        <v>8255</v>
      </c>
      <c r="B3284" s="891" t="s">
        <v>8364</v>
      </c>
      <c r="C3284" s="892" t="s">
        <v>7499</v>
      </c>
      <c r="D3284" s="893">
        <v>6000000</v>
      </c>
      <c r="E3284" s="893">
        <v>6000000</v>
      </c>
      <c r="F3284" s="893">
        <v>1500000</v>
      </c>
      <c r="G3284" s="893">
        <v>1500000</v>
      </c>
      <c r="H3284" s="894">
        <f t="shared" si="51"/>
        <v>25</v>
      </c>
      <c r="I3284" s="892" t="s">
        <v>7496</v>
      </c>
      <c r="J3284" s="894">
        <v>25</v>
      </c>
      <c r="K3284" s="875"/>
    </row>
    <row r="3285" spans="1:11" ht="33.75" customHeight="1">
      <c r="A3285" s="890" t="s">
        <v>10852</v>
      </c>
      <c r="B3285" s="891" t="s">
        <v>8429</v>
      </c>
      <c r="C3285" s="892" t="s">
        <v>7499</v>
      </c>
      <c r="D3285" s="893">
        <v>1480000</v>
      </c>
      <c r="E3285" s="893">
        <v>1480000</v>
      </c>
      <c r="F3285" s="893">
        <v>1318000</v>
      </c>
      <c r="G3285" s="893">
        <v>1318000</v>
      </c>
      <c r="H3285" s="894">
        <f t="shared" si="51"/>
        <v>89.054054054054049</v>
      </c>
      <c r="I3285" s="892" t="s">
        <v>7489</v>
      </c>
      <c r="J3285" s="894">
        <v>100</v>
      </c>
      <c r="K3285" s="875"/>
    </row>
    <row r="3286" spans="1:11" ht="22.5" customHeight="1">
      <c r="A3286" s="890" t="s">
        <v>10853</v>
      </c>
      <c r="B3286" s="891" t="s">
        <v>8124</v>
      </c>
      <c r="C3286" s="892" t="s">
        <v>7499</v>
      </c>
      <c r="D3286" s="893">
        <v>234585</v>
      </c>
      <c r="E3286" s="893">
        <v>234585</v>
      </c>
      <c r="F3286" s="893">
        <v>0</v>
      </c>
      <c r="G3286" s="893">
        <v>0</v>
      </c>
      <c r="H3286" s="894">
        <f t="shared" si="51"/>
        <v>0</v>
      </c>
      <c r="I3286" s="892" t="s">
        <v>7496</v>
      </c>
      <c r="J3286" s="894">
        <v>0</v>
      </c>
      <c r="K3286" s="875"/>
    </row>
    <row r="3287" spans="1:11" ht="22.5" customHeight="1">
      <c r="A3287" s="890" t="s">
        <v>10854</v>
      </c>
      <c r="B3287" s="891" t="s">
        <v>8158</v>
      </c>
      <c r="C3287" s="892" t="s">
        <v>7499</v>
      </c>
      <c r="D3287" s="893">
        <v>243182</v>
      </c>
      <c r="E3287" s="893">
        <v>243182</v>
      </c>
      <c r="F3287" s="893">
        <v>243182</v>
      </c>
      <c r="G3287" s="893">
        <v>243182</v>
      </c>
      <c r="H3287" s="894">
        <f t="shared" si="51"/>
        <v>100</v>
      </c>
      <c r="I3287" s="892" t="s">
        <v>7557</v>
      </c>
      <c r="J3287" s="894">
        <v>100</v>
      </c>
      <c r="K3287" s="875"/>
    </row>
    <row r="3288" spans="1:11" ht="22.5" customHeight="1">
      <c r="A3288" s="890" t="s">
        <v>8255</v>
      </c>
      <c r="B3288" s="891" t="s">
        <v>8124</v>
      </c>
      <c r="C3288" s="892" t="s">
        <v>7499</v>
      </c>
      <c r="D3288" s="893">
        <v>234585</v>
      </c>
      <c r="E3288" s="893">
        <v>234585</v>
      </c>
      <c r="F3288" s="893">
        <v>0</v>
      </c>
      <c r="G3288" s="893">
        <v>0</v>
      </c>
      <c r="H3288" s="894">
        <f t="shared" si="51"/>
        <v>0</v>
      </c>
      <c r="I3288" s="892" t="s">
        <v>7496</v>
      </c>
      <c r="J3288" s="894">
        <v>0</v>
      </c>
      <c r="K3288" s="875"/>
    </row>
    <row r="3289" spans="1:11" ht="22.5" customHeight="1">
      <c r="A3289" s="890" t="s">
        <v>10855</v>
      </c>
      <c r="B3289" s="891" t="s">
        <v>10856</v>
      </c>
      <c r="C3289" s="892" t="s">
        <v>7499</v>
      </c>
      <c r="D3289" s="893">
        <v>1502523</v>
      </c>
      <c r="E3289" s="893">
        <v>1502528</v>
      </c>
      <c r="F3289" s="893">
        <v>854441</v>
      </c>
      <c r="G3289" s="893">
        <v>854441</v>
      </c>
      <c r="H3289" s="894">
        <f t="shared" si="51"/>
        <v>56.866893661881846</v>
      </c>
      <c r="I3289" s="892" t="s">
        <v>7557</v>
      </c>
      <c r="J3289" s="894">
        <v>80</v>
      </c>
      <c r="K3289" s="875"/>
    </row>
    <row r="3290" spans="1:11" ht="22.5" customHeight="1">
      <c r="A3290" s="890" t="s">
        <v>9995</v>
      </c>
      <c r="B3290" s="891" t="s">
        <v>8124</v>
      </c>
      <c r="C3290" s="892" t="s">
        <v>7499</v>
      </c>
      <c r="D3290" s="893">
        <v>234585</v>
      </c>
      <c r="E3290" s="893">
        <v>234585</v>
      </c>
      <c r="F3290" s="893">
        <v>0</v>
      </c>
      <c r="G3290" s="893">
        <v>0</v>
      </c>
      <c r="H3290" s="894">
        <f t="shared" si="51"/>
        <v>0</v>
      </c>
      <c r="I3290" s="892" t="s">
        <v>7496</v>
      </c>
      <c r="J3290" s="894">
        <v>0</v>
      </c>
      <c r="K3290" s="875"/>
    </row>
    <row r="3291" spans="1:11" ht="33.75" customHeight="1">
      <c r="A3291" s="890" t="s">
        <v>10857</v>
      </c>
      <c r="B3291" s="891" t="s">
        <v>10305</v>
      </c>
      <c r="C3291" s="892" t="s">
        <v>7499</v>
      </c>
      <c r="D3291" s="893">
        <v>1442724</v>
      </c>
      <c r="E3291" s="893">
        <v>1442724</v>
      </c>
      <c r="F3291" s="893">
        <v>1442724</v>
      </c>
      <c r="G3291" s="893">
        <v>1442724</v>
      </c>
      <c r="H3291" s="894">
        <f t="shared" si="51"/>
        <v>100</v>
      </c>
      <c r="I3291" s="892" t="s">
        <v>8034</v>
      </c>
      <c r="J3291" s="894">
        <v>100</v>
      </c>
      <c r="K3291" s="875"/>
    </row>
    <row r="3292" spans="1:11" ht="22.5" customHeight="1">
      <c r="A3292" s="890" t="s">
        <v>8193</v>
      </c>
      <c r="B3292" s="891" t="s">
        <v>8124</v>
      </c>
      <c r="C3292" s="892" t="s">
        <v>7499</v>
      </c>
      <c r="D3292" s="893">
        <v>234585</v>
      </c>
      <c r="E3292" s="893">
        <v>234585</v>
      </c>
      <c r="F3292" s="893">
        <v>0</v>
      </c>
      <c r="G3292" s="893">
        <v>0</v>
      </c>
      <c r="H3292" s="894">
        <f t="shared" si="51"/>
        <v>0</v>
      </c>
      <c r="I3292" s="892" t="s">
        <v>7496</v>
      </c>
      <c r="J3292" s="894">
        <v>0</v>
      </c>
      <c r="K3292" s="875"/>
    </row>
    <row r="3293" spans="1:11" ht="22.5" customHeight="1">
      <c r="A3293" s="890" t="s">
        <v>10858</v>
      </c>
      <c r="B3293" s="891" t="s">
        <v>8406</v>
      </c>
      <c r="C3293" s="892" t="s">
        <v>7499</v>
      </c>
      <c r="D3293" s="893">
        <v>500000</v>
      </c>
      <c r="E3293" s="893">
        <v>500000</v>
      </c>
      <c r="F3293" s="893">
        <v>18131</v>
      </c>
      <c r="G3293" s="893">
        <v>18131</v>
      </c>
      <c r="H3293" s="894">
        <f t="shared" si="51"/>
        <v>3.6262000000000003</v>
      </c>
      <c r="I3293" s="892" t="s">
        <v>7557</v>
      </c>
      <c r="J3293" s="894">
        <v>5</v>
      </c>
      <c r="K3293" s="875"/>
    </row>
    <row r="3294" spans="1:11" ht="45" customHeight="1">
      <c r="A3294" s="890" t="s">
        <v>10859</v>
      </c>
      <c r="B3294" s="891" t="s">
        <v>7707</v>
      </c>
      <c r="C3294" s="892" t="s">
        <v>7499</v>
      </c>
      <c r="D3294" s="893">
        <v>1088106</v>
      </c>
      <c r="E3294" s="893">
        <v>1088106</v>
      </c>
      <c r="F3294" s="893">
        <v>660566</v>
      </c>
      <c r="G3294" s="893">
        <v>660566</v>
      </c>
      <c r="H3294" s="894">
        <f t="shared" si="51"/>
        <v>60.707872210979438</v>
      </c>
      <c r="I3294" s="892" t="s">
        <v>7489</v>
      </c>
      <c r="J3294" s="894">
        <v>60</v>
      </c>
      <c r="K3294" s="875"/>
    </row>
    <row r="3295" spans="1:11" ht="22.5" customHeight="1">
      <c r="A3295" s="890" t="s">
        <v>10860</v>
      </c>
      <c r="B3295" s="891" t="s">
        <v>8124</v>
      </c>
      <c r="C3295" s="892" t="s">
        <v>7499</v>
      </c>
      <c r="D3295" s="893">
        <v>234585</v>
      </c>
      <c r="E3295" s="893">
        <v>234585</v>
      </c>
      <c r="F3295" s="893">
        <v>0</v>
      </c>
      <c r="G3295" s="893">
        <v>0</v>
      </c>
      <c r="H3295" s="894">
        <f t="shared" si="51"/>
        <v>0</v>
      </c>
      <c r="I3295" s="892" t="s">
        <v>7496</v>
      </c>
      <c r="J3295" s="894">
        <v>0</v>
      </c>
      <c r="K3295" s="875"/>
    </row>
    <row r="3296" spans="1:11" ht="22.5" customHeight="1">
      <c r="A3296" s="890" t="s">
        <v>10861</v>
      </c>
      <c r="B3296" s="891" t="s">
        <v>8406</v>
      </c>
      <c r="C3296" s="892" t="s">
        <v>7499</v>
      </c>
      <c r="D3296" s="893">
        <v>140000</v>
      </c>
      <c r="E3296" s="893">
        <v>140000</v>
      </c>
      <c r="F3296" s="893">
        <v>27845.47</v>
      </c>
      <c r="G3296" s="893">
        <v>27845.47</v>
      </c>
      <c r="H3296" s="894">
        <f t="shared" si="51"/>
        <v>19.889621428571431</v>
      </c>
      <c r="I3296" s="892" t="s">
        <v>7557</v>
      </c>
      <c r="J3296" s="894">
        <v>20</v>
      </c>
      <c r="K3296" s="875"/>
    </row>
    <row r="3297" spans="1:11" ht="22.5" customHeight="1">
      <c r="A3297" s="890" t="s">
        <v>10862</v>
      </c>
      <c r="B3297" s="891" t="s">
        <v>8124</v>
      </c>
      <c r="C3297" s="892" t="s">
        <v>7499</v>
      </c>
      <c r="D3297" s="893">
        <v>234585</v>
      </c>
      <c r="E3297" s="893">
        <v>234585</v>
      </c>
      <c r="F3297" s="893">
        <v>0</v>
      </c>
      <c r="G3297" s="893">
        <v>0</v>
      </c>
      <c r="H3297" s="894">
        <f t="shared" si="51"/>
        <v>0</v>
      </c>
      <c r="I3297" s="892" t="s">
        <v>7496</v>
      </c>
      <c r="J3297" s="894">
        <v>0</v>
      </c>
      <c r="K3297" s="875"/>
    </row>
    <row r="3298" spans="1:11" ht="22.5" customHeight="1">
      <c r="A3298" s="890" t="s">
        <v>10863</v>
      </c>
      <c r="B3298" s="891" t="s">
        <v>10864</v>
      </c>
      <c r="C3298" s="892" t="s">
        <v>7499</v>
      </c>
      <c r="D3298" s="893">
        <v>401809.42</v>
      </c>
      <c r="E3298" s="893">
        <v>401809.42</v>
      </c>
      <c r="F3298" s="893">
        <v>220542.83</v>
      </c>
      <c r="G3298" s="893">
        <v>220542.83</v>
      </c>
      <c r="H3298" s="894">
        <f t="shared" si="51"/>
        <v>54.887421504453528</v>
      </c>
      <c r="I3298" s="892" t="s">
        <v>7496</v>
      </c>
      <c r="J3298" s="894">
        <v>100</v>
      </c>
      <c r="K3298" s="875"/>
    </row>
    <row r="3299" spans="1:11" ht="22.5" customHeight="1">
      <c r="A3299" s="890" t="s">
        <v>10865</v>
      </c>
      <c r="B3299" s="891" t="s">
        <v>8406</v>
      </c>
      <c r="C3299" s="892" t="s">
        <v>7499</v>
      </c>
      <c r="D3299" s="893">
        <v>350000</v>
      </c>
      <c r="E3299" s="893">
        <v>350000</v>
      </c>
      <c r="F3299" s="893">
        <v>71173.119999999995</v>
      </c>
      <c r="G3299" s="893">
        <v>71173.119999999995</v>
      </c>
      <c r="H3299" s="894">
        <f t="shared" si="51"/>
        <v>20.335177142857141</v>
      </c>
      <c r="I3299" s="892" t="s">
        <v>7549</v>
      </c>
      <c r="J3299" s="894">
        <v>55</v>
      </c>
      <c r="K3299" s="875"/>
    </row>
    <row r="3300" spans="1:11" ht="22.5" customHeight="1">
      <c r="A3300" s="890" t="s">
        <v>8255</v>
      </c>
      <c r="B3300" s="891" t="s">
        <v>8124</v>
      </c>
      <c r="C3300" s="892" t="s">
        <v>7499</v>
      </c>
      <c r="D3300" s="893">
        <v>1209958</v>
      </c>
      <c r="E3300" s="893">
        <v>1209958</v>
      </c>
      <c r="F3300" s="893">
        <v>0</v>
      </c>
      <c r="G3300" s="893">
        <v>0</v>
      </c>
      <c r="H3300" s="894">
        <f t="shared" si="51"/>
        <v>0</v>
      </c>
      <c r="I3300" s="892" t="s">
        <v>7496</v>
      </c>
      <c r="J3300" s="894">
        <v>0</v>
      </c>
      <c r="K3300" s="875"/>
    </row>
    <row r="3301" spans="1:11" ht="22.5" customHeight="1">
      <c r="A3301" s="890" t="s">
        <v>10866</v>
      </c>
      <c r="B3301" s="891" t="s">
        <v>8406</v>
      </c>
      <c r="C3301" s="892" t="s">
        <v>7499</v>
      </c>
      <c r="D3301" s="893">
        <v>1562339.18</v>
      </c>
      <c r="E3301" s="893">
        <v>1562339.18</v>
      </c>
      <c r="F3301" s="893">
        <v>468701.75</v>
      </c>
      <c r="G3301" s="893">
        <v>468701.75</v>
      </c>
      <c r="H3301" s="894">
        <f t="shared" si="51"/>
        <v>29.99999974397365</v>
      </c>
      <c r="I3301" s="892" t="s">
        <v>7557</v>
      </c>
      <c r="J3301" s="894">
        <v>80</v>
      </c>
      <c r="K3301" s="875"/>
    </row>
    <row r="3302" spans="1:11" ht="33.75" customHeight="1">
      <c r="A3302" s="890" t="s">
        <v>10867</v>
      </c>
      <c r="B3302" s="891" t="s">
        <v>8104</v>
      </c>
      <c r="C3302" s="892" t="s">
        <v>7499</v>
      </c>
      <c r="D3302" s="893">
        <v>451410</v>
      </c>
      <c r="E3302" s="893">
        <v>451410</v>
      </c>
      <c r="F3302" s="893">
        <v>0</v>
      </c>
      <c r="G3302" s="893">
        <v>0</v>
      </c>
      <c r="H3302" s="894">
        <f t="shared" si="51"/>
        <v>0</v>
      </c>
      <c r="I3302" s="892" t="s">
        <v>7489</v>
      </c>
      <c r="J3302" s="894">
        <v>0</v>
      </c>
      <c r="K3302" s="875"/>
    </row>
    <row r="3303" spans="1:11" ht="22.5" customHeight="1">
      <c r="A3303" s="890" t="s">
        <v>10868</v>
      </c>
      <c r="B3303" s="891" t="s">
        <v>8124</v>
      </c>
      <c r="C3303" s="892" t="s">
        <v>7499</v>
      </c>
      <c r="D3303" s="893">
        <v>234585</v>
      </c>
      <c r="E3303" s="893">
        <v>234585</v>
      </c>
      <c r="F3303" s="893">
        <v>0</v>
      </c>
      <c r="G3303" s="893">
        <v>0</v>
      </c>
      <c r="H3303" s="894">
        <f t="shared" si="51"/>
        <v>0</v>
      </c>
      <c r="I3303" s="892" t="s">
        <v>7496</v>
      </c>
      <c r="J3303" s="894">
        <v>0</v>
      </c>
      <c r="K3303" s="875"/>
    </row>
    <row r="3304" spans="1:11" ht="33.75" customHeight="1">
      <c r="A3304" s="890" t="s">
        <v>10869</v>
      </c>
      <c r="B3304" s="891" t="s">
        <v>8104</v>
      </c>
      <c r="C3304" s="892" t="s">
        <v>7499</v>
      </c>
      <c r="D3304" s="893">
        <v>135135.93</v>
      </c>
      <c r="E3304" s="893">
        <v>135135.93</v>
      </c>
      <c r="F3304" s="893">
        <v>119635.93</v>
      </c>
      <c r="G3304" s="893">
        <v>119635.93</v>
      </c>
      <c r="H3304" s="894">
        <f t="shared" si="51"/>
        <v>88.530067466143151</v>
      </c>
      <c r="I3304" s="892" t="s">
        <v>7496</v>
      </c>
      <c r="J3304" s="894">
        <v>60</v>
      </c>
      <c r="K3304" s="875"/>
    </row>
    <row r="3305" spans="1:11" ht="22.5" customHeight="1">
      <c r="A3305" s="890" t="s">
        <v>10870</v>
      </c>
      <c r="B3305" s="891" t="s">
        <v>10864</v>
      </c>
      <c r="C3305" s="892" t="s">
        <v>7499</v>
      </c>
      <c r="D3305" s="893">
        <v>11867.47</v>
      </c>
      <c r="E3305" s="893">
        <v>11867.47</v>
      </c>
      <c r="F3305" s="893">
        <v>11867.47</v>
      </c>
      <c r="G3305" s="893">
        <v>11867.47</v>
      </c>
      <c r="H3305" s="894">
        <f t="shared" si="51"/>
        <v>100</v>
      </c>
      <c r="I3305" s="892" t="s">
        <v>8094</v>
      </c>
      <c r="J3305" s="894">
        <v>100</v>
      </c>
      <c r="K3305" s="875"/>
    </row>
    <row r="3306" spans="1:11" ht="22.5" customHeight="1">
      <c r="A3306" s="890" t="s">
        <v>10871</v>
      </c>
      <c r="B3306" s="891" t="s">
        <v>8406</v>
      </c>
      <c r="C3306" s="892" t="s">
        <v>7499</v>
      </c>
      <c r="D3306" s="893">
        <v>583339.41</v>
      </c>
      <c r="E3306" s="893">
        <v>583339.41</v>
      </c>
      <c r="F3306" s="893">
        <v>413005.4</v>
      </c>
      <c r="G3306" s="893">
        <v>413005.4</v>
      </c>
      <c r="H3306" s="894">
        <f t="shared" si="51"/>
        <v>70.800188178611151</v>
      </c>
      <c r="I3306" s="892" t="s">
        <v>7557</v>
      </c>
      <c r="J3306" s="894">
        <v>90</v>
      </c>
      <c r="K3306" s="875"/>
    </row>
    <row r="3307" spans="1:11" ht="33.75" customHeight="1">
      <c r="A3307" s="890" t="s">
        <v>10872</v>
      </c>
      <c r="B3307" s="891" t="s">
        <v>8104</v>
      </c>
      <c r="C3307" s="892" t="s">
        <v>7499</v>
      </c>
      <c r="D3307" s="893">
        <v>252000</v>
      </c>
      <c r="E3307" s="893">
        <v>252000</v>
      </c>
      <c r="F3307" s="893">
        <v>0</v>
      </c>
      <c r="G3307" s="893">
        <v>0</v>
      </c>
      <c r="H3307" s="894">
        <f t="shared" si="51"/>
        <v>0</v>
      </c>
      <c r="I3307" s="892" t="s">
        <v>7496</v>
      </c>
      <c r="J3307" s="894">
        <v>0</v>
      </c>
      <c r="K3307" s="875"/>
    </row>
    <row r="3308" spans="1:11" ht="22.5" customHeight="1">
      <c r="A3308" s="890" t="s">
        <v>10873</v>
      </c>
      <c r="B3308" s="891" t="s">
        <v>8406</v>
      </c>
      <c r="C3308" s="892" t="s">
        <v>7499</v>
      </c>
      <c r="D3308" s="893">
        <v>750583.52</v>
      </c>
      <c r="E3308" s="893">
        <v>750583.52</v>
      </c>
      <c r="F3308" s="893">
        <v>225085.06</v>
      </c>
      <c r="G3308" s="893">
        <v>225085.06</v>
      </c>
      <c r="H3308" s="894">
        <f t="shared" si="51"/>
        <v>29.988009861980448</v>
      </c>
      <c r="I3308" s="892" t="s">
        <v>7557</v>
      </c>
      <c r="J3308" s="894">
        <v>20</v>
      </c>
      <c r="K3308" s="875"/>
    </row>
    <row r="3309" spans="1:11" ht="11.25" customHeight="1">
      <c r="A3309" s="890" t="s">
        <v>9750</v>
      </c>
      <c r="B3309" s="891" t="s">
        <v>9751</v>
      </c>
      <c r="C3309" s="892" t="s">
        <v>7499</v>
      </c>
      <c r="D3309" s="893">
        <v>500000</v>
      </c>
      <c r="E3309" s="893">
        <v>500000</v>
      </c>
      <c r="F3309" s="893">
        <v>0</v>
      </c>
      <c r="G3309" s="893">
        <v>0</v>
      </c>
      <c r="H3309" s="894">
        <f t="shared" si="51"/>
        <v>0</v>
      </c>
      <c r="I3309" s="892" t="s">
        <v>7489</v>
      </c>
      <c r="J3309" s="894">
        <v>0</v>
      </c>
      <c r="K3309" s="875"/>
    </row>
    <row r="3310" spans="1:11" ht="22.5" customHeight="1">
      <c r="A3310" s="890" t="s">
        <v>10874</v>
      </c>
      <c r="B3310" s="891" t="s">
        <v>8406</v>
      </c>
      <c r="C3310" s="892" t="s">
        <v>7499</v>
      </c>
      <c r="D3310" s="893">
        <v>344518.38</v>
      </c>
      <c r="E3310" s="893">
        <v>344518.38</v>
      </c>
      <c r="F3310" s="893">
        <v>103355.51</v>
      </c>
      <c r="G3310" s="893">
        <v>103355.51</v>
      </c>
      <c r="H3310" s="894">
        <f t="shared" si="51"/>
        <v>29.999998838958895</v>
      </c>
      <c r="I3310" s="892" t="s">
        <v>7557</v>
      </c>
      <c r="J3310" s="894">
        <v>95</v>
      </c>
      <c r="K3310" s="875"/>
    </row>
    <row r="3311" spans="1:11" ht="33.75" customHeight="1">
      <c r="A3311" s="890" t="s">
        <v>9752</v>
      </c>
      <c r="B3311" s="891" t="s">
        <v>9753</v>
      </c>
      <c r="C3311" s="892" t="s">
        <v>7499</v>
      </c>
      <c r="D3311" s="893">
        <v>200000</v>
      </c>
      <c r="E3311" s="893">
        <v>200000</v>
      </c>
      <c r="F3311" s="893">
        <v>0</v>
      </c>
      <c r="G3311" s="893">
        <v>0</v>
      </c>
      <c r="H3311" s="894">
        <f t="shared" si="51"/>
        <v>0</v>
      </c>
      <c r="I3311" s="892" t="s">
        <v>7489</v>
      </c>
      <c r="J3311" s="894">
        <v>0</v>
      </c>
      <c r="K3311" s="875"/>
    </row>
    <row r="3312" spans="1:11" ht="33.75" customHeight="1">
      <c r="A3312" s="890" t="s">
        <v>10875</v>
      </c>
      <c r="B3312" s="891" t="s">
        <v>8104</v>
      </c>
      <c r="C3312" s="892" t="s">
        <v>7499</v>
      </c>
      <c r="D3312" s="893">
        <v>960475</v>
      </c>
      <c r="E3312" s="893">
        <v>960475</v>
      </c>
      <c r="F3312" s="893">
        <v>0</v>
      </c>
      <c r="G3312" s="893">
        <v>0</v>
      </c>
      <c r="H3312" s="894">
        <f t="shared" si="51"/>
        <v>0</v>
      </c>
      <c r="I3312" s="892" t="s">
        <v>7489</v>
      </c>
      <c r="J3312" s="894">
        <v>0</v>
      </c>
      <c r="K3312" s="875"/>
    </row>
    <row r="3313" spans="1:11" ht="22.5" customHeight="1">
      <c r="A3313" s="890" t="s">
        <v>9754</v>
      </c>
      <c r="B3313" s="891" t="s">
        <v>7913</v>
      </c>
      <c r="C3313" s="892" t="s">
        <v>7499</v>
      </c>
      <c r="D3313" s="893">
        <v>500000</v>
      </c>
      <c r="E3313" s="893">
        <v>500000</v>
      </c>
      <c r="F3313" s="893">
        <v>0</v>
      </c>
      <c r="G3313" s="893">
        <v>0</v>
      </c>
      <c r="H3313" s="894">
        <f t="shared" si="51"/>
        <v>0</v>
      </c>
      <c r="I3313" s="892" t="s">
        <v>7489</v>
      </c>
      <c r="J3313" s="894">
        <v>0</v>
      </c>
      <c r="K3313" s="875"/>
    </row>
    <row r="3314" spans="1:11" ht="22.5" customHeight="1">
      <c r="A3314" s="890" t="s">
        <v>10873</v>
      </c>
      <c r="B3314" s="891" t="s">
        <v>8406</v>
      </c>
      <c r="C3314" s="892" t="s">
        <v>7499</v>
      </c>
      <c r="D3314" s="893">
        <v>834425.86</v>
      </c>
      <c r="E3314" s="893">
        <v>834425.86</v>
      </c>
      <c r="F3314" s="893">
        <v>250327.76</v>
      </c>
      <c r="G3314" s="893">
        <v>250327.76</v>
      </c>
      <c r="H3314" s="894">
        <f t="shared" si="51"/>
        <v>30.000000239685765</v>
      </c>
      <c r="I3314" s="892" t="s">
        <v>7557</v>
      </c>
      <c r="J3314" s="894">
        <v>80</v>
      </c>
      <c r="K3314" s="875"/>
    </row>
    <row r="3315" spans="1:11" ht="22.5" customHeight="1">
      <c r="A3315" s="890" t="s">
        <v>10876</v>
      </c>
      <c r="B3315" s="891" t="s">
        <v>8124</v>
      </c>
      <c r="C3315" s="892" t="s">
        <v>7499</v>
      </c>
      <c r="D3315" s="893">
        <v>234585</v>
      </c>
      <c r="E3315" s="893">
        <v>234585</v>
      </c>
      <c r="F3315" s="893">
        <v>0</v>
      </c>
      <c r="G3315" s="893">
        <v>0</v>
      </c>
      <c r="H3315" s="894">
        <f t="shared" si="51"/>
        <v>0</v>
      </c>
      <c r="I3315" s="892" t="s">
        <v>7496</v>
      </c>
      <c r="J3315" s="894">
        <v>0</v>
      </c>
      <c r="K3315" s="875"/>
    </row>
    <row r="3316" spans="1:11" ht="22.5" customHeight="1">
      <c r="A3316" s="890" t="s">
        <v>9755</v>
      </c>
      <c r="B3316" s="891" t="s">
        <v>8313</v>
      </c>
      <c r="C3316" s="892" t="s">
        <v>7499</v>
      </c>
      <c r="D3316" s="893">
        <v>500000</v>
      </c>
      <c r="E3316" s="893">
        <v>500000</v>
      </c>
      <c r="F3316" s="893">
        <v>0</v>
      </c>
      <c r="G3316" s="893">
        <v>0</v>
      </c>
      <c r="H3316" s="894">
        <f t="shared" si="51"/>
        <v>0</v>
      </c>
      <c r="I3316" s="892" t="s">
        <v>7489</v>
      </c>
      <c r="J3316" s="894">
        <v>0</v>
      </c>
      <c r="K3316" s="875"/>
    </row>
    <row r="3317" spans="1:11" ht="33.75" customHeight="1">
      <c r="A3317" s="890" t="s">
        <v>10877</v>
      </c>
      <c r="B3317" s="891" t="s">
        <v>8104</v>
      </c>
      <c r="C3317" s="892" t="s">
        <v>7499</v>
      </c>
      <c r="D3317" s="893">
        <v>306000</v>
      </c>
      <c r="E3317" s="893">
        <v>306000</v>
      </c>
      <c r="F3317" s="893">
        <v>0</v>
      </c>
      <c r="G3317" s="893">
        <v>0</v>
      </c>
      <c r="H3317" s="894">
        <f t="shared" si="51"/>
        <v>0</v>
      </c>
      <c r="I3317" s="892" t="s">
        <v>7489</v>
      </c>
      <c r="J3317" s="894">
        <v>0</v>
      </c>
      <c r="K3317" s="875"/>
    </row>
    <row r="3318" spans="1:11" ht="22.5" customHeight="1">
      <c r="A3318" s="890" t="s">
        <v>8193</v>
      </c>
      <c r="B3318" s="891" t="s">
        <v>8124</v>
      </c>
      <c r="C3318" s="892" t="s">
        <v>7499</v>
      </c>
      <c r="D3318" s="893">
        <v>234585</v>
      </c>
      <c r="E3318" s="893">
        <v>234585</v>
      </c>
      <c r="F3318" s="893">
        <v>0</v>
      </c>
      <c r="G3318" s="893">
        <v>0</v>
      </c>
      <c r="H3318" s="894">
        <f t="shared" si="51"/>
        <v>0</v>
      </c>
      <c r="I3318" s="892" t="s">
        <v>7496</v>
      </c>
      <c r="J3318" s="894">
        <v>0</v>
      </c>
      <c r="K3318" s="875"/>
    </row>
    <row r="3319" spans="1:11" ht="22.5" customHeight="1">
      <c r="A3319" s="890" t="s">
        <v>10878</v>
      </c>
      <c r="B3319" s="891" t="s">
        <v>8158</v>
      </c>
      <c r="C3319" s="892" t="s">
        <v>7499</v>
      </c>
      <c r="D3319" s="893">
        <v>298483</v>
      </c>
      <c r="E3319" s="893">
        <v>298483</v>
      </c>
      <c r="F3319" s="893">
        <v>89545</v>
      </c>
      <c r="G3319" s="893">
        <v>89545</v>
      </c>
      <c r="H3319" s="894">
        <f t="shared" si="51"/>
        <v>30.000033502745548</v>
      </c>
      <c r="I3319" s="892" t="s">
        <v>7557</v>
      </c>
      <c r="J3319" s="894">
        <v>30</v>
      </c>
      <c r="K3319" s="875"/>
    </row>
    <row r="3320" spans="1:11" ht="22.5" customHeight="1">
      <c r="A3320" s="890" t="s">
        <v>9756</v>
      </c>
      <c r="B3320" s="891" t="s">
        <v>8019</v>
      </c>
      <c r="C3320" s="892" t="s">
        <v>7499</v>
      </c>
      <c r="D3320" s="893">
        <v>500000</v>
      </c>
      <c r="E3320" s="893">
        <v>500000</v>
      </c>
      <c r="F3320" s="893">
        <v>0</v>
      </c>
      <c r="G3320" s="893">
        <v>0</v>
      </c>
      <c r="H3320" s="894">
        <f t="shared" si="51"/>
        <v>0</v>
      </c>
      <c r="I3320" s="892" t="s">
        <v>7489</v>
      </c>
      <c r="J3320" s="894">
        <v>0</v>
      </c>
      <c r="K3320" s="875"/>
    </row>
    <row r="3321" spans="1:11" ht="22.5" customHeight="1">
      <c r="A3321" s="890" t="s">
        <v>10879</v>
      </c>
      <c r="B3321" s="891" t="s">
        <v>8158</v>
      </c>
      <c r="C3321" s="892" t="s">
        <v>7499</v>
      </c>
      <c r="D3321" s="893">
        <v>455455</v>
      </c>
      <c r="E3321" s="893">
        <v>455455</v>
      </c>
      <c r="F3321" s="893">
        <v>136637</v>
      </c>
      <c r="G3321" s="893">
        <v>136637</v>
      </c>
      <c r="H3321" s="894">
        <f t="shared" si="51"/>
        <v>30.000109780329559</v>
      </c>
      <c r="I3321" s="892" t="s">
        <v>7549</v>
      </c>
      <c r="J3321" s="894">
        <v>50</v>
      </c>
      <c r="K3321" s="875"/>
    </row>
    <row r="3322" spans="1:11" ht="22.5" customHeight="1">
      <c r="A3322" s="890" t="s">
        <v>8255</v>
      </c>
      <c r="B3322" s="891" t="s">
        <v>8124</v>
      </c>
      <c r="C3322" s="892" t="s">
        <v>7499</v>
      </c>
      <c r="D3322" s="893">
        <v>234585</v>
      </c>
      <c r="E3322" s="893">
        <v>234585</v>
      </c>
      <c r="F3322" s="893">
        <v>0</v>
      </c>
      <c r="G3322" s="893">
        <v>0</v>
      </c>
      <c r="H3322" s="894">
        <f t="shared" si="51"/>
        <v>0</v>
      </c>
      <c r="I3322" s="892" t="s">
        <v>7496</v>
      </c>
      <c r="J3322" s="894">
        <v>0</v>
      </c>
      <c r="K3322" s="875"/>
    </row>
    <row r="3323" spans="1:11" ht="22.5" customHeight="1">
      <c r="A3323" s="890" t="s">
        <v>8044</v>
      </c>
      <c r="B3323" s="891" t="s">
        <v>8158</v>
      </c>
      <c r="C3323" s="892" t="s">
        <v>7499</v>
      </c>
      <c r="D3323" s="893">
        <v>520000</v>
      </c>
      <c r="E3323" s="893">
        <v>520000</v>
      </c>
      <c r="F3323" s="893">
        <v>287438</v>
      </c>
      <c r="G3323" s="893">
        <v>287438</v>
      </c>
      <c r="H3323" s="894">
        <f t="shared" si="51"/>
        <v>55.276538461538458</v>
      </c>
      <c r="I3323" s="892" t="s">
        <v>7557</v>
      </c>
      <c r="J3323" s="894">
        <v>55</v>
      </c>
      <c r="K3323" s="875"/>
    </row>
    <row r="3324" spans="1:11" ht="22.5" customHeight="1">
      <c r="A3324" s="890" t="s">
        <v>10098</v>
      </c>
      <c r="B3324" s="891" t="s">
        <v>8124</v>
      </c>
      <c r="C3324" s="892" t="s">
        <v>7499</v>
      </c>
      <c r="D3324" s="893">
        <v>234585</v>
      </c>
      <c r="E3324" s="893">
        <v>234585</v>
      </c>
      <c r="F3324" s="893">
        <v>0</v>
      </c>
      <c r="G3324" s="893">
        <v>0</v>
      </c>
      <c r="H3324" s="894">
        <f t="shared" si="51"/>
        <v>0</v>
      </c>
      <c r="I3324" s="892" t="s">
        <v>7496</v>
      </c>
      <c r="J3324" s="894">
        <v>0</v>
      </c>
      <c r="K3324" s="875"/>
    </row>
    <row r="3325" spans="1:11" ht="22.5" customHeight="1">
      <c r="A3325" s="890" t="s">
        <v>8044</v>
      </c>
      <c r="B3325" s="891" t="s">
        <v>8158</v>
      </c>
      <c r="C3325" s="892" t="s">
        <v>7499</v>
      </c>
      <c r="D3325" s="893">
        <v>598681</v>
      </c>
      <c r="E3325" s="893">
        <v>598681</v>
      </c>
      <c r="F3325" s="893">
        <v>496945</v>
      </c>
      <c r="G3325" s="893">
        <v>496945</v>
      </c>
      <c r="H3325" s="894">
        <f t="shared" si="51"/>
        <v>83.006642936722557</v>
      </c>
      <c r="I3325" s="892" t="s">
        <v>7557</v>
      </c>
      <c r="J3325" s="894">
        <v>80</v>
      </c>
      <c r="K3325" s="875"/>
    </row>
    <row r="3326" spans="1:11" ht="22.5" customHeight="1">
      <c r="A3326" s="890" t="s">
        <v>8255</v>
      </c>
      <c r="B3326" s="891" t="s">
        <v>8124</v>
      </c>
      <c r="C3326" s="892" t="s">
        <v>7499</v>
      </c>
      <c r="D3326" s="893">
        <v>234585</v>
      </c>
      <c r="E3326" s="893">
        <v>234585</v>
      </c>
      <c r="F3326" s="893">
        <v>0</v>
      </c>
      <c r="G3326" s="893">
        <v>0</v>
      </c>
      <c r="H3326" s="894">
        <f t="shared" si="51"/>
        <v>0</v>
      </c>
      <c r="I3326" s="892" t="s">
        <v>7496</v>
      </c>
      <c r="J3326" s="894">
        <v>0</v>
      </c>
      <c r="K3326" s="875"/>
    </row>
    <row r="3327" spans="1:11" ht="22.5" customHeight="1">
      <c r="A3327" s="890" t="s">
        <v>10880</v>
      </c>
      <c r="B3327" s="891" t="s">
        <v>9994</v>
      </c>
      <c r="C3327" s="892" t="s">
        <v>7499</v>
      </c>
      <c r="D3327" s="893">
        <v>56710.34</v>
      </c>
      <c r="E3327" s="893">
        <v>56710.34</v>
      </c>
      <c r="F3327" s="893">
        <v>56710.34</v>
      </c>
      <c r="G3327" s="893">
        <v>56710.34</v>
      </c>
      <c r="H3327" s="894">
        <f t="shared" si="51"/>
        <v>100</v>
      </c>
      <c r="I3327" s="892" t="s">
        <v>7520</v>
      </c>
      <c r="J3327" s="894">
        <v>100</v>
      </c>
      <c r="K3327" s="875"/>
    </row>
    <row r="3328" spans="1:11" ht="22.5" customHeight="1">
      <c r="A3328" s="890" t="s">
        <v>10881</v>
      </c>
      <c r="B3328" s="891" t="s">
        <v>8158</v>
      </c>
      <c r="C3328" s="892" t="s">
        <v>7499</v>
      </c>
      <c r="D3328" s="893">
        <v>134450</v>
      </c>
      <c r="E3328" s="893">
        <v>134450</v>
      </c>
      <c r="F3328" s="893">
        <v>134450</v>
      </c>
      <c r="G3328" s="893">
        <v>134450</v>
      </c>
      <c r="H3328" s="894">
        <f t="shared" si="51"/>
        <v>100</v>
      </c>
      <c r="I3328" s="892" t="s">
        <v>7557</v>
      </c>
      <c r="J3328" s="894">
        <v>100</v>
      </c>
      <c r="K3328" s="875"/>
    </row>
    <row r="3329" spans="1:11" ht="22.5" customHeight="1">
      <c r="A3329" s="890" t="s">
        <v>10882</v>
      </c>
      <c r="B3329" s="891" t="s">
        <v>8124</v>
      </c>
      <c r="C3329" s="892" t="s">
        <v>7499</v>
      </c>
      <c r="D3329" s="893">
        <v>234585</v>
      </c>
      <c r="E3329" s="893">
        <v>234585</v>
      </c>
      <c r="F3329" s="893">
        <v>0</v>
      </c>
      <c r="G3329" s="893">
        <v>0</v>
      </c>
      <c r="H3329" s="894">
        <f t="shared" si="51"/>
        <v>0</v>
      </c>
      <c r="I3329" s="892" t="s">
        <v>7517</v>
      </c>
      <c r="J3329" s="894">
        <v>0</v>
      </c>
      <c r="K3329" s="875"/>
    </row>
    <row r="3330" spans="1:11" ht="22.5" customHeight="1">
      <c r="A3330" s="890" t="s">
        <v>10883</v>
      </c>
      <c r="B3330" s="891" t="s">
        <v>8158</v>
      </c>
      <c r="C3330" s="892" t="s">
        <v>7499</v>
      </c>
      <c r="D3330" s="893">
        <v>1663308</v>
      </c>
      <c r="E3330" s="893">
        <v>1663308</v>
      </c>
      <c r="F3330" s="893">
        <v>1055544</v>
      </c>
      <c r="G3330" s="893">
        <v>1055544</v>
      </c>
      <c r="H3330" s="894">
        <f t="shared" si="51"/>
        <v>63.460525651292485</v>
      </c>
      <c r="I3330" s="892" t="s">
        <v>7557</v>
      </c>
      <c r="J3330" s="894">
        <v>70</v>
      </c>
      <c r="K3330" s="875"/>
    </row>
    <row r="3331" spans="1:11" ht="22.5" customHeight="1">
      <c r="A3331" s="890" t="s">
        <v>8193</v>
      </c>
      <c r="B3331" s="891" t="s">
        <v>8124</v>
      </c>
      <c r="C3331" s="892" t="s">
        <v>7499</v>
      </c>
      <c r="D3331" s="893">
        <v>234585</v>
      </c>
      <c r="E3331" s="893">
        <v>234585</v>
      </c>
      <c r="F3331" s="893">
        <v>0</v>
      </c>
      <c r="G3331" s="893">
        <v>0</v>
      </c>
      <c r="H3331" s="894">
        <f t="shared" si="51"/>
        <v>0</v>
      </c>
      <c r="I3331" s="892" t="s">
        <v>7496</v>
      </c>
      <c r="J3331" s="894">
        <v>0</v>
      </c>
      <c r="K3331" s="875"/>
    </row>
    <row r="3332" spans="1:11" ht="22.5" customHeight="1">
      <c r="A3332" s="890" t="s">
        <v>10884</v>
      </c>
      <c r="B3332" s="891" t="s">
        <v>10885</v>
      </c>
      <c r="C3332" s="892" t="s">
        <v>7499</v>
      </c>
      <c r="D3332" s="893">
        <v>891243</v>
      </c>
      <c r="E3332" s="893">
        <v>891243</v>
      </c>
      <c r="F3332" s="893">
        <v>356497.2</v>
      </c>
      <c r="G3332" s="893">
        <v>356497.2</v>
      </c>
      <c r="H3332" s="894">
        <f t="shared" ref="H3332:H3395" si="52">IF(ISERROR(F3332/E3332),0,((F3332/E3332)*100))</f>
        <v>40</v>
      </c>
      <c r="I3332" s="892" t="s">
        <v>7496</v>
      </c>
      <c r="J3332" s="894">
        <v>50</v>
      </c>
      <c r="K3332" s="875"/>
    </row>
    <row r="3333" spans="1:11" ht="22.5" customHeight="1">
      <c r="A3333" s="890" t="s">
        <v>10883</v>
      </c>
      <c r="B3333" s="891" t="s">
        <v>8158</v>
      </c>
      <c r="C3333" s="892" t="s">
        <v>7499</v>
      </c>
      <c r="D3333" s="893">
        <v>526714</v>
      </c>
      <c r="E3333" s="893">
        <v>528714</v>
      </c>
      <c r="F3333" s="893">
        <v>528714</v>
      </c>
      <c r="G3333" s="893">
        <v>528714</v>
      </c>
      <c r="H3333" s="894">
        <f t="shared" si="52"/>
        <v>100</v>
      </c>
      <c r="I3333" s="892" t="s">
        <v>7557</v>
      </c>
      <c r="J3333" s="894">
        <v>100</v>
      </c>
      <c r="K3333" s="875"/>
    </row>
    <row r="3334" spans="1:11" ht="22.5" customHeight="1">
      <c r="A3334" s="890" t="s">
        <v>10886</v>
      </c>
      <c r="B3334" s="891" t="s">
        <v>7604</v>
      </c>
      <c r="C3334" s="892" t="s">
        <v>7499</v>
      </c>
      <c r="D3334" s="893">
        <v>1508321.03</v>
      </c>
      <c r="E3334" s="893">
        <v>1508321.03</v>
      </c>
      <c r="F3334" s="893">
        <v>677137.27</v>
      </c>
      <c r="G3334" s="893">
        <v>677137.27</v>
      </c>
      <c r="H3334" s="894">
        <f t="shared" si="52"/>
        <v>44.893444865646408</v>
      </c>
      <c r="I3334" s="892" t="s">
        <v>7496</v>
      </c>
      <c r="J3334" s="894">
        <v>50</v>
      </c>
      <c r="K3334" s="875"/>
    </row>
    <row r="3335" spans="1:11" ht="22.5" customHeight="1">
      <c r="A3335" s="890" t="s">
        <v>10887</v>
      </c>
      <c r="B3335" s="891" t="s">
        <v>8395</v>
      </c>
      <c r="C3335" s="892" t="s">
        <v>7499</v>
      </c>
      <c r="D3335" s="893">
        <v>408853.65</v>
      </c>
      <c r="E3335" s="893">
        <v>408853.65</v>
      </c>
      <c r="F3335" s="893">
        <v>293567.46000000002</v>
      </c>
      <c r="G3335" s="893">
        <v>293567.46000000002</v>
      </c>
      <c r="H3335" s="894">
        <f t="shared" si="52"/>
        <v>71.802577768353046</v>
      </c>
      <c r="I3335" s="892" t="s">
        <v>7489</v>
      </c>
      <c r="J3335" s="894">
        <v>75</v>
      </c>
      <c r="K3335" s="875"/>
    </row>
    <row r="3336" spans="1:11" ht="22.5" customHeight="1">
      <c r="A3336" s="890" t="s">
        <v>10888</v>
      </c>
      <c r="B3336" s="891" t="s">
        <v>8124</v>
      </c>
      <c r="C3336" s="892" t="s">
        <v>7499</v>
      </c>
      <c r="D3336" s="893">
        <v>234585</v>
      </c>
      <c r="E3336" s="893">
        <v>234585</v>
      </c>
      <c r="F3336" s="893">
        <v>0</v>
      </c>
      <c r="G3336" s="893">
        <v>0</v>
      </c>
      <c r="H3336" s="894">
        <f t="shared" si="52"/>
        <v>0</v>
      </c>
      <c r="I3336" s="892" t="s">
        <v>7496</v>
      </c>
      <c r="J3336" s="894">
        <v>0</v>
      </c>
      <c r="K3336" s="875"/>
    </row>
    <row r="3337" spans="1:11" ht="22.5" customHeight="1">
      <c r="A3337" s="890" t="s">
        <v>10889</v>
      </c>
      <c r="B3337" s="891" t="s">
        <v>8059</v>
      </c>
      <c r="C3337" s="892" t="s">
        <v>7499</v>
      </c>
      <c r="D3337" s="893">
        <v>950000</v>
      </c>
      <c r="E3337" s="893">
        <v>950000</v>
      </c>
      <c r="F3337" s="893">
        <v>667354.4</v>
      </c>
      <c r="G3337" s="893">
        <v>667354.4</v>
      </c>
      <c r="H3337" s="894">
        <f t="shared" si="52"/>
        <v>70.24783157894737</v>
      </c>
      <c r="I3337" s="892" t="s">
        <v>7496</v>
      </c>
      <c r="J3337" s="894">
        <v>70.25</v>
      </c>
      <c r="K3337" s="875"/>
    </row>
    <row r="3338" spans="1:11" ht="22.5" customHeight="1">
      <c r="A3338" s="890" t="s">
        <v>8739</v>
      </c>
      <c r="B3338" s="891" t="s">
        <v>8158</v>
      </c>
      <c r="C3338" s="892" t="s">
        <v>7499</v>
      </c>
      <c r="D3338" s="893">
        <v>1342000</v>
      </c>
      <c r="E3338" s="893">
        <v>1342000</v>
      </c>
      <c r="F3338" s="893">
        <v>685120</v>
      </c>
      <c r="G3338" s="893">
        <v>685120</v>
      </c>
      <c r="H3338" s="894">
        <f t="shared" si="52"/>
        <v>51.052160953800296</v>
      </c>
      <c r="I3338" s="892" t="s">
        <v>7496</v>
      </c>
      <c r="J3338" s="894">
        <v>55</v>
      </c>
      <c r="K3338" s="875"/>
    </row>
    <row r="3339" spans="1:11" ht="22.5" customHeight="1">
      <c r="A3339" s="890" t="s">
        <v>10088</v>
      </c>
      <c r="B3339" s="891" t="s">
        <v>8395</v>
      </c>
      <c r="C3339" s="892" t="s">
        <v>7499</v>
      </c>
      <c r="D3339" s="893">
        <v>142622</v>
      </c>
      <c r="E3339" s="893">
        <v>142622</v>
      </c>
      <c r="F3339" s="893">
        <v>142622</v>
      </c>
      <c r="G3339" s="893">
        <v>142622</v>
      </c>
      <c r="H3339" s="894">
        <f t="shared" si="52"/>
        <v>100</v>
      </c>
      <c r="I3339" s="892" t="s">
        <v>7543</v>
      </c>
      <c r="J3339" s="894">
        <v>100</v>
      </c>
      <c r="K3339" s="875"/>
    </row>
    <row r="3340" spans="1:11" ht="22.5" customHeight="1">
      <c r="A3340" s="890" t="s">
        <v>10890</v>
      </c>
      <c r="B3340" s="891" t="s">
        <v>8059</v>
      </c>
      <c r="C3340" s="892" t="s">
        <v>7499</v>
      </c>
      <c r="D3340" s="893">
        <v>155210</v>
      </c>
      <c r="E3340" s="893">
        <v>155210</v>
      </c>
      <c r="F3340" s="893">
        <v>76270.75</v>
      </c>
      <c r="G3340" s="893">
        <v>76270.75</v>
      </c>
      <c r="H3340" s="894">
        <f t="shared" si="52"/>
        <v>49.140358224341213</v>
      </c>
      <c r="I3340" s="892" t="s">
        <v>7543</v>
      </c>
      <c r="J3340" s="894">
        <v>49.14</v>
      </c>
      <c r="K3340" s="875"/>
    </row>
    <row r="3341" spans="1:11" ht="33.75" customHeight="1">
      <c r="A3341" s="890" t="s">
        <v>10891</v>
      </c>
      <c r="B3341" s="891" t="s">
        <v>8621</v>
      </c>
      <c r="C3341" s="892" t="s">
        <v>7499</v>
      </c>
      <c r="D3341" s="893">
        <v>445000</v>
      </c>
      <c r="E3341" s="893">
        <v>445000</v>
      </c>
      <c r="F3341" s="893">
        <v>445000</v>
      </c>
      <c r="G3341" s="893">
        <v>445000</v>
      </c>
      <c r="H3341" s="894">
        <f t="shared" si="52"/>
        <v>100</v>
      </c>
      <c r="I3341" s="892" t="s">
        <v>7551</v>
      </c>
      <c r="J3341" s="894">
        <v>100</v>
      </c>
      <c r="K3341" s="875"/>
    </row>
    <row r="3342" spans="1:11" ht="22.5" customHeight="1">
      <c r="A3342" s="890" t="s">
        <v>10892</v>
      </c>
      <c r="B3342" s="891" t="s">
        <v>8124</v>
      </c>
      <c r="C3342" s="892" t="s">
        <v>7499</v>
      </c>
      <c r="D3342" s="893">
        <v>234585</v>
      </c>
      <c r="E3342" s="893">
        <v>234585</v>
      </c>
      <c r="F3342" s="893">
        <v>0</v>
      </c>
      <c r="G3342" s="893">
        <v>0</v>
      </c>
      <c r="H3342" s="894">
        <f t="shared" si="52"/>
        <v>0</v>
      </c>
      <c r="I3342" s="892" t="s">
        <v>7496</v>
      </c>
      <c r="J3342" s="894">
        <v>0</v>
      </c>
      <c r="K3342" s="875"/>
    </row>
    <row r="3343" spans="1:11" ht="22.5" customHeight="1">
      <c r="A3343" s="890" t="s">
        <v>10853</v>
      </c>
      <c r="B3343" s="891" t="s">
        <v>8124</v>
      </c>
      <c r="C3343" s="892" t="s">
        <v>7499</v>
      </c>
      <c r="D3343" s="893">
        <v>234585</v>
      </c>
      <c r="E3343" s="893">
        <v>234585</v>
      </c>
      <c r="F3343" s="893">
        <v>0</v>
      </c>
      <c r="G3343" s="893">
        <v>0</v>
      </c>
      <c r="H3343" s="894">
        <f t="shared" si="52"/>
        <v>0</v>
      </c>
      <c r="I3343" s="892" t="s">
        <v>7496</v>
      </c>
      <c r="J3343" s="894">
        <v>0</v>
      </c>
      <c r="K3343" s="875"/>
    </row>
    <row r="3344" spans="1:11" ht="22.5" customHeight="1">
      <c r="A3344" s="890" t="s">
        <v>10893</v>
      </c>
      <c r="B3344" s="891" t="s">
        <v>8158</v>
      </c>
      <c r="C3344" s="892" t="s">
        <v>7499</v>
      </c>
      <c r="D3344" s="893">
        <v>280000</v>
      </c>
      <c r="E3344" s="893">
        <v>280000</v>
      </c>
      <c r="F3344" s="893">
        <v>280000</v>
      </c>
      <c r="G3344" s="893">
        <v>280000</v>
      </c>
      <c r="H3344" s="894">
        <f t="shared" si="52"/>
        <v>100</v>
      </c>
      <c r="I3344" s="892" t="s">
        <v>7515</v>
      </c>
      <c r="J3344" s="894">
        <v>100</v>
      </c>
      <c r="K3344" s="875"/>
    </row>
    <row r="3345" spans="1:11" ht="22.5" customHeight="1">
      <c r="A3345" s="890" t="s">
        <v>10894</v>
      </c>
      <c r="B3345" s="891" t="s">
        <v>8059</v>
      </c>
      <c r="C3345" s="892" t="s">
        <v>7499</v>
      </c>
      <c r="D3345" s="893">
        <v>220000</v>
      </c>
      <c r="E3345" s="893">
        <v>220000</v>
      </c>
      <c r="F3345" s="893">
        <v>150000</v>
      </c>
      <c r="G3345" s="893">
        <v>150000</v>
      </c>
      <c r="H3345" s="894">
        <f t="shared" si="52"/>
        <v>68.181818181818173</v>
      </c>
      <c r="I3345" s="892" t="s">
        <v>7543</v>
      </c>
      <c r="J3345" s="894">
        <v>68.180000000000007</v>
      </c>
      <c r="K3345" s="875"/>
    </row>
    <row r="3346" spans="1:11" ht="22.5" customHeight="1">
      <c r="A3346" s="890" t="s">
        <v>10820</v>
      </c>
      <c r="B3346" s="891" t="s">
        <v>8124</v>
      </c>
      <c r="C3346" s="892" t="s">
        <v>7499</v>
      </c>
      <c r="D3346" s="893">
        <v>234585</v>
      </c>
      <c r="E3346" s="893">
        <v>234585</v>
      </c>
      <c r="F3346" s="893">
        <v>0</v>
      </c>
      <c r="G3346" s="893">
        <v>0</v>
      </c>
      <c r="H3346" s="894">
        <f t="shared" si="52"/>
        <v>0</v>
      </c>
      <c r="I3346" s="892" t="s">
        <v>7551</v>
      </c>
      <c r="J3346" s="894">
        <v>0</v>
      </c>
      <c r="K3346" s="875"/>
    </row>
    <row r="3347" spans="1:11" ht="22.5" customHeight="1">
      <c r="A3347" s="890" t="s">
        <v>10895</v>
      </c>
      <c r="B3347" s="891" t="s">
        <v>10896</v>
      </c>
      <c r="C3347" s="892" t="s">
        <v>7499</v>
      </c>
      <c r="D3347" s="893">
        <v>424106</v>
      </c>
      <c r="E3347" s="893">
        <v>424106</v>
      </c>
      <c r="F3347" s="893">
        <v>424106</v>
      </c>
      <c r="G3347" s="893">
        <v>424106</v>
      </c>
      <c r="H3347" s="894">
        <f t="shared" si="52"/>
        <v>100</v>
      </c>
      <c r="I3347" s="892" t="s">
        <v>7489</v>
      </c>
      <c r="J3347" s="894">
        <v>100</v>
      </c>
      <c r="K3347" s="875"/>
    </row>
    <row r="3348" spans="1:11" ht="22.5" customHeight="1">
      <c r="A3348" s="890" t="s">
        <v>10897</v>
      </c>
      <c r="B3348" s="891" t="s">
        <v>8158</v>
      </c>
      <c r="C3348" s="892" t="s">
        <v>7499</v>
      </c>
      <c r="D3348" s="893">
        <v>1570000</v>
      </c>
      <c r="E3348" s="893">
        <v>1570000</v>
      </c>
      <c r="F3348" s="893">
        <v>1570000</v>
      </c>
      <c r="G3348" s="893">
        <v>1570000</v>
      </c>
      <c r="H3348" s="894">
        <f t="shared" si="52"/>
        <v>100</v>
      </c>
      <c r="I3348" s="892" t="s">
        <v>7557</v>
      </c>
      <c r="J3348" s="894">
        <v>100</v>
      </c>
      <c r="K3348" s="875"/>
    </row>
    <row r="3349" spans="1:11" ht="22.5" customHeight="1">
      <c r="A3349" s="890" t="s">
        <v>10898</v>
      </c>
      <c r="B3349" s="891" t="s">
        <v>10896</v>
      </c>
      <c r="C3349" s="892" t="s">
        <v>7499</v>
      </c>
      <c r="D3349" s="893">
        <v>420787</v>
      </c>
      <c r="E3349" s="893">
        <v>420787.25</v>
      </c>
      <c r="F3349" s="893">
        <v>337000</v>
      </c>
      <c r="G3349" s="893">
        <v>337000</v>
      </c>
      <c r="H3349" s="894">
        <f t="shared" si="52"/>
        <v>80.087977950852846</v>
      </c>
      <c r="I3349" s="892" t="s">
        <v>7489</v>
      </c>
      <c r="J3349" s="894">
        <v>80</v>
      </c>
      <c r="K3349" s="875"/>
    </row>
    <row r="3350" spans="1:11" ht="22.5" customHeight="1">
      <c r="A3350" s="890" t="s">
        <v>10899</v>
      </c>
      <c r="B3350" s="891" t="s">
        <v>8158</v>
      </c>
      <c r="C3350" s="892" t="s">
        <v>7499</v>
      </c>
      <c r="D3350" s="893">
        <v>1000000</v>
      </c>
      <c r="E3350" s="893">
        <v>1000000</v>
      </c>
      <c r="F3350" s="893">
        <v>1000000</v>
      </c>
      <c r="G3350" s="893">
        <v>1000000</v>
      </c>
      <c r="H3350" s="894">
        <f t="shared" si="52"/>
        <v>100</v>
      </c>
      <c r="I3350" s="892" t="s">
        <v>7551</v>
      </c>
      <c r="J3350" s="894">
        <v>100</v>
      </c>
      <c r="K3350" s="875"/>
    </row>
    <row r="3351" spans="1:11" ht="22.5" customHeight="1">
      <c r="A3351" s="890" t="s">
        <v>10900</v>
      </c>
      <c r="B3351" s="891" t="s">
        <v>8158</v>
      </c>
      <c r="C3351" s="892" t="s">
        <v>7499</v>
      </c>
      <c r="D3351" s="893">
        <v>106400</v>
      </c>
      <c r="E3351" s="893">
        <v>106400</v>
      </c>
      <c r="F3351" s="893">
        <v>106400</v>
      </c>
      <c r="G3351" s="893">
        <v>106400</v>
      </c>
      <c r="H3351" s="894">
        <f t="shared" si="52"/>
        <v>100</v>
      </c>
      <c r="I3351" s="892" t="s">
        <v>7557</v>
      </c>
      <c r="J3351" s="894">
        <v>100</v>
      </c>
      <c r="K3351" s="875"/>
    </row>
    <row r="3352" spans="1:11" ht="33.75" customHeight="1">
      <c r="A3352" s="890" t="s">
        <v>10901</v>
      </c>
      <c r="B3352" s="891" t="s">
        <v>10902</v>
      </c>
      <c r="C3352" s="892" t="s">
        <v>7499</v>
      </c>
      <c r="D3352" s="893">
        <v>411004215</v>
      </c>
      <c r="E3352" s="893">
        <v>378815.2</v>
      </c>
      <c r="F3352" s="893">
        <v>147588.6</v>
      </c>
      <c r="G3352" s="893">
        <v>147588.6</v>
      </c>
      <c r="H3352" s="894">
        <f t="shared" si="52"/>
        <v>38.960580251267636</v>
      </c>
      <c r="I3352" s="892" t="s">
        <v>7496</v>
      </c>
      <c r="J3352" s="894">
        <v>39</v>
      </c>
      <c r="K3352" s="875"/>
    </row>
    <row r="3353" spans="1:11" ht="22.5" customHeight="1">
      <c r="A3353" s="890" t="s">
        <v>10903</v>
      </c>
      <c r="B3353" s="891" t="s">
        <v>8860</v>
      </c>
      <c r="C3353" s="892" t="s">
        <v>7499</v>
      </c>
      <c r="D3353" s="893">
        <v>512256.73</v>
      </c>
      <c r="E3353" s="893">
        <v>512256.76</v>
      </c>
      <c r="F3353" s="893">
        <v>170235.84</v>
      </c>
      <c r="G3353" s="893">
        <v>170235.84</v>
      </c>
      <c r="H3353" s="894">
        <f t="shared" si="52"/>
        <v>33.232521909520528</v>
      </c>
      <c r="I3353" s="892" t="s">
        <v>7549</v>
      </c>
      <c r="J3353" s="894">
        <v>85</v>
      </c>
      <c r="K3353" s="875"/>
    </row>
    <row r="3354" spans="1:11" ht="22.5" customHeight="1">
      <c r="A3354" s="890" t="s">
        <v>10904</v>
      </c>
      <c r="B3354" s="891" t="s">
        <v>8520</v>
      </c>
      <c r="C3354" s="892" t="s">
        <v>7499</v>
      </c>
      <c r="D3354" s="893">
        <v>570475.5</v>
      </c>
      <c r="E3354" s="893">
        <v>570475.5</v>
      </c>
      <c r="F3354" s="893">
        <v>456380.4</v>
      </c>
      <c r="G3354" s="893">
        <v>456380.4</v>
      </c>
      <c r="H3354" s="894">
        <f t="shared" si="52"/>
        <v>80</v>
      </c>
      <c r="I3354" s="892" t="s">
        <v>7489</v>
      </c>
      <c r="J3354" s="894">
        <v>80</v>
      </c>
      <c r="K3354" s="875"/>
    </row>
    <row r="3355" spans="1:11" ht="22.5" customHeight="1">
      <c r="A3355" s="890" t="s">
        <v>10905</v>
      </c>
      <c r="B3355" s="891" t="s">
        <v>9636</v>
      </c>
      <c r="C3355" s="892" t="s">
        <v>7499</v>
      </c>
      <c r="D3355" s="893">
        <v>420031.48</v>
      </c>
      <c r="E3355" s="893">
        <v>420031.48</v>
      </c>
      <c r="F3355" s="893">
        <v>420031.48</v>
      </c>
      <c r="G3355" s="893">
        <v>420031.48</v>
      </c>
      <c r="H3355" s="894">
        <f t="shared" si="52"/>
        <v>100</v>
      </c>
      <c r="I3355" s="892" t="s">
        <v>7489</v>
      </c>
      <c r="J3355" s="894">
        <v>100</v>
      </c>
      <c r="K3355" s="875"/>
    </row>
    <row r="3356" spans="1:11" ht="22.5" customHeight="1">
      <c r="A3356" s="890" t="s">
        <v>10906</v>
      </c>
      <c r="B3356" s="891" t="s">
        <v>7938</v>
      </c>
      <c r="C3356" s="892" t="s">
        <v>7499</v>
      </c>
      <c r="D3356" s="893">
        <v>7873717.4400000004</v>
      </c>
      <c r="E3356" s="893">
        <v>7873717.4400000004</v>
      </c>
      <c r="F3356" s="893">
        <v>1898706.04</v>
      </c>
      <c r="G3356" s="893">
        <v>1898706.04</v>
      </c>
      <c r="H3356" s="894">
        <f t="shared" si="52"/>
        <v>24.114480287979447</v>
      </c>
      <c r="I3356" s="892" t="s">
        <v>7489</v>
      </c>
      <c r="J3356" s="894">
        <v>24.11</v>
      </c>
      <c r="K3356" s="875"/>
    </row>
    <row r="3357" spans="1:11" ht="11.25" customHeight="1">
      <c r="A3357" s="890" t="s">
        <v>10907</v>
      </c>
      <c r="B3357" s="891" t="s">
        <v>7770</v>
      </c>
      <c r="C3357" s="892" t="s">
        <v>7499</v>
      </c>
      <c r="D3357" s="893">
        <v>2815877.41</v>
      </c>
      <c r="E3357" s="893">
        <v>2815877.41</v>
      </c>
      <c r="F3357" s="893">
        <v>2815877.41</v>
      </c>
      <c r="G3357" s="893">
        <v>2815877.41</v>
      </c>
      <c r="H3357" s="894">
        <f t="shared" si="52"/>
        <v>100</v>
      </c>
      <c r="I3357" s="892" t="s">
        <v>7557</v>
      </c>
      <c r="J3357" s="894">
        <v>100</v>
      </c>
      <c r="K3357" s="875"/>
    </row>
    <row r="3358" spans="1:11" ht="22.5" customHeight="1">
      <c r="A3358" s="890" t="s">
        <v>10908</v>
      </c>
      <c r="B3358" s="891" t="s">
        <v>7770</v>
      </c>
      <c r="C3358" s="892" t="s">
        <v>7499</v>
      </c>
      <c r="D3358" s="893">
        <v>3433200</v>
      </c>
      <c r="E3358" s="893">
        <v>1210537.8400000001</v>
      </c>
      <c r="F3358" s="893">
        <v>1210537.8400000001</v>
      </c>
      <c r="G3358" s="893">
        <v>1210537.8400000001</v>
      </c>
      <c r="H3358" s="894">
        <f t="shared" si="52"/>
        <v>100</v>
      </c>
      <c r="I3358" s="892" t="s">
        <v>8031</v>
      </c>
      <c r="J3358" s="894">
        <v>100</v>
      </c>
      <c r="K3358" s="875"/>
    </row>
    <row r="3359" spans="1:11" ht="22.5" customHeight="1">
      <c r="A3359" s="890" t="s">
        <v>10909</v>
      </c>
      <c r="B3359" s="891" t="s">
        <v>8858</v>
      </c>
      <c r="C3359" s="892" t="s">
        <v>7499</v>
      </c>
      <c r="D3359" s="893">
        <v>288841.83</v>
      </c>
      <c r="E3359" s="893">
        <v>288841.83</v>
      </c>
      <c r="F3359" s="893">
        <v>288841.83</v>
      </c>
      <c r="G3359" s="893">
        <v>288841.83</v>
      </c>
      <c r="H3359" s="894">
        <f t="shared" si="52"/>
        <v>100</v>
      </c>
      <c r="I3359" s="892" t="s">
        <v>7489</v>
      </c>
      <c r="J3359" s="894">
        <v>100</v>
      </c>
      <c r="K3359" s="875"/>
    </row>
    <row r="3360" spans="1:11" ht="22.5" customHeight="1">
      <c r="A3360" s="890" t="s">
        <v>10910</v>
      </c>
      <c r="B3360" s="891" t="s">
        <v>7826</v>
      </c>
      <c r="C3360" s="892" t="s">
        <v>7499</v>
      </c>
      <c r="D3360" s="893">
        <v>654480.19999999995</v>
      </c>
      <c r="E3360" s="893">
        <v>654480.19999999995</v>
      </c>
      <c r="F3360" s="893">
        <v>654480.19999999995</v>
      </c>
      <c r="G3360" s="893">
        <v>654480.19999999995</v>
      </c>
      <c r="H3360" s="894">
        <f t="shared" si="52"/>
        <v>100</v>
      </c>
      <c r="I3360" s="892" t="s">
        <v>7557</v>
      </c>
      <c r="J3360" s="894">
        <v>100</v>
      </c>
      <c r="K3360" s="875"/>
    </row>
    <row r="3361" spans="1:11" ht="22.5" customHeight="1">
      <c r="A3361" s="890" t="s">
        <v>10911</v>
      </c>
      <c r="B3361" s="891" t="s">
        <v>10013</v>
      </c>
      <c r="C3361" s="892" t="s">
        <v>7499</v>
      </c>
      <c r="D3361" s="893">
        <v>1106340.3799999999</v>
      </c>
      <c r="E3361" s="893">
        <v>1106340.3799999999</v>
      </c>
      <c r="F3361" s="893">
        <v>735509.72</v>
      </c>
      <c r="G3361" s="893">
        <v>735509.72</v>
      </c>
      <c r="H3361" s="894">
        <f t="shared" si="52"/>
        <v>66.481322863764589</v>
      </c>
      <c r="I3361" s="892" t="s">
        <v>7489</v>
      </c>
      <c r="J3361" s="894">
        <v>66.48</v>
      </c>
      <c r="K3361" s="875"/>
    </row>
    <row r="3362" spans="1:11" ht="22.5" customHeight="1">
      <c r="A3362" s="890" t="s">
        <v>10912</v>
      </c>
      <c r="B3362" s="891" t="s">
        <v>8858</v>
      </c>
      <c r="C3362" s="892" t="s">
        <v>7499</v>
      </c>
      <c r="D3362" s="893">
        <v>291087.76</v>
      </c>
      <c r="E3362" s="893">
        <v>291087.76</v>
      </c>
      <c r="F3362" s="893">
        <v>291087.76</v>
      </c>
      <c r="G3362" s="893">
        <v>291087.76</v>
      </c>
      <c r="H3362" s="894">
        <f t="shared" si="52"/>
        <v>100</v>
      </c>
      <c r="I3362" s="892" t="s">
        <v>7489</v>
      </c>
      <c r="J3362" s="894">
        <v>100</v>
      </c>
      <c r="K3362" s="875"/>
    </row>
    <row r="3363" spans="1:11" ht="22.5" customHeight="1">
      <c r="A3363" s="890" t="s">
        <v>10913</v>
      </c>
      <c r="B3363" s="891" t="s">
        <v>7826</v>
      </c>
      <c r="C3363" s="892" t="s">
        <v>7499</v>
      </c>
      <c r="D3363" s="893">
        <v>699947.21</v>
      </c>
      <c r="E3363" s="893">
        <v>699947.21</v>
      </c>
      <c r="F3363" s="893">
        <v>699947.21</v>
      </c>
      <c r="G3363" s="893">
        <v>699947.21</v>
      </c>
      <c r="H3363" s="894">
        <f t="shared" si="52"/>
        <v>100</v>
      </c>
      <c r="I3363" s="892" t="s">
        <v>7489</v>
      </c>
      <c r="J3363" s="894">
        <v>90</v>
      </c>
      <c r="K3363" s="875"/>
    </row>
    <row r="3364" spans="1:11" ht="22.5" customHeight="1">
      <c r="A3364" s="890" t="s">
        <v>10914</v>
      </c>
      <c r="B3364" s="891" t="s">
        <v>8858</v>
      </c>
      <c r="C3364" s="892" t="s">
        <v>7499</v>
      </c>
      <c r="D3364" s="893">
        <v>500000</v>
      </c>
      <c r="E3364" s="893">
        <v>500000</v>
      </c>
      <c r="F3364" s="893">
        <v>500000</v>
      </c>
      <c r="G3364" s="893">
        <v>500000</v>
      </c>
      <c r="H3364" s="894">
        <f t="shared" si="52"/>
        <v>100</v>
      </c>
      <c r="I3364" s="892" t="s">
        <v>7489</v>
      </c>
      <c r="J3364" s="894">
        <v>100</v>
      </c>
      <c r="K3364" s="875"/>
    </row>
    <row r="3365" spans="1:11" ht="22.5" customHeight="1">
      <c r="A3365" s="890" t="s">
        <v>10915</v>
      </c>
      <c r="B3365" s="891" t="s">
        <v>7826</v>
      </c>
      <c r="C3365" s="892" t="s">
        <v>7499</v>
      </c>
      <c r="D3365" s="893">
        <v>300052.78999999998</v>
      </c>
      <c r="E3365" s="893">
        <v>300052.78999999998</v>
      </c>
      <c r="F3365" s="893">
        <v>300052.78999999998</v>
      </c>
      <c r="G3365" s="893">
        <v>300052.78999999998</v>
      </c>
      <c r="H3365" s="894">
        <f t="shared" si="52"/>
        <v>100</v>
      </c>
      <c r="I3365" s="892" t="s">
        <v>7489</v>
      </c>
      <c r="J3365" s="894">
        <v>100</v>
      </c>
      <c r="K3365" s="875"/>
    </row>
    <row r="3366" spans="1:11" ht="22.5" customHeight="1">
      <c r="A3366" s="890" t="s">
        <v>10916</v>
      </c>
      <c r="B3366" s="891" t="s">
        <v>7826</v>
      </c>
      <c r="C3366" s="892" t="s">
        <v>7499</v>
      </c>
      <c r="D3366" s="893">
        <v>95519.8</v>
      </c>
      <c r="E3366" s="893">
        <v>95519.8</v>
      </c>
      <c r="F3366" s="893">
        <v>95519.8</v>
      </c>
      <c r="G3366" s="893">
        <v>95519.8</v>
      </c>
      <c r="H3366" s="894">
        <f t="shared" si="52"/>
        <v>100</v>
      </c>
      <c r="I3366" s="892" t="s">
        <v>7496</v>
      </c>
      <c r="J3366" s="894">
        <v>100</v>
      </c>
      <c r="K3366" s="875"/>
    </row>
    <row r="3367" spans="1:11" ht="22.5" customHeight="1">
      <c r="A3367" s="890" t="s">
        <v>10917</v>
      </c>
      <c r="B3367" s="891" t="s">
        <v>10091</v>
      </c>
      <c r="C3367" s="892" t="s">
        <v>7499</v>
      </c>
      <c r="D3367" s="893">
        <v>102994</v>
      </c>
      <c r="E3367" s="893">
        <v>102994</v>
      </c>
      <c r="F3367" s="893">
        <v>102994</v>
      </c>
      <c r="G3367" s="893">
        <v>102994</v>
      </c>
      <c r="H3367" s="894">
        <f t="shared" si="52"/>
        <v>100</v>
      </c>
      <c r="I3367" s="892" t="s">
        <v>7557</v>
      </c>
      <c r="J3367" s="894">
        <v>1</v>
      </c>
      <c r="K3367" s="875"/>
    </row>
    <row r="3368" spans="1:11" ht="22.5" customHeight="1">
      <c r="A3368" s="890" t="s">
        <v>10918</v>
      </c>
      <c r="B3368" s="891" t="s">
        <v>9328</v>
      </c>
      <c r="C3368" s="892" t="s">
        <v>7499</v>
      </c>
      <c r="D3368" s="893">
        <v>684206</v>
      </c>
      <c r="E3368" s="893">
        <v>684206</v>
      </c>
      <c r="F3368" s="893">
        <v>597234.81999999995</v>
      </c>
      <c r="G3368" s="893">
        <v>597234.81999999995</v>
      </c>
      <c r="H3368" s="894">
        <f t="shared" si="52"/>
        <v>87.288743448610489</v>
      </c>
      <c r="I3368" s="892" t="s">
        <v>7551</v>
      </c>
      <c r="J3368" s="894">
        <v>87</v>
      </c>
      <c r="K3368" s="875"/>
    </row>
    <row r="3369" spans="1:11" ht="22.5" customHeight="1">
      <c r="A3369" s="890" t="s">
        <v>9952</v>
      </c>
      <c r="B3369" s="891" t="s">
        <v>7565</v>
      </c>
      <c r="C3369" s="892" t="s">
        <v>7499</v>
      </c>
      <c r="D3369" s="893">
        <v>800000</v>
      </c>
      <c r="E3369" s="893">
        <v>800000</v>
      </c>
      <c r="F3369" s="893">
        <v>643950</v>
      </c>
      <c r="G3369" s="893">
        <v>643950</v>
      </c>
      <c r="H3369" s="894">
        <f t="shared" si="52"/>
        <v>80.493749999999991</v>
      </c>
      <c r="I3369" s="892" t="s">
        <v>7496</v>
      </c>
      <c r="J3369" s="894">
        <v>100</v>
      </c>
      <c r="K3369" s="875"/>
    </row>
    <row r="3370" spans="1:11" ht="22.5" customHeight="1">
      <c r="A3370" s="890" t="s">
        <v>10919</v>
      </c>
      <c r="B3370" s="891" t="s">
        <v>10091</v>
      </c>
      <c r="C3370" s="892" t="s">
        <v>7499</v>
      </c>
      <c r="D3370" s="893">
        <v>595546</v>
      </c>
      <c r="E3370" s="893">
        <v>595546</v>
      </c>
      <c r="F3370" s="893">
        <v>595546</v>
      </c>
      <c r="G3370" s="893">
        <v>595546</v>
      </c>
      <c r="H3370" s="894">
        <f t="shared" si="52"/>
        <v>100</v>
      </c>
      <c r="I3370" s="892" t="s">
        <v>7496</v>
      </c>
      <c r="J3370" s="894">
        <v>1</v>
      </c>
      <c r="K3370" s="875"/>
    </row>
    <row r="3371" spans="1:11" ht="22.5" customHeight="1">
      <c r="A3371" s="890" t="s">
        <v>10920</v>
      </c>
      <c r="B3371" s="891" t="s">
        <v>8757</v>
      </c>
      <c r="C3371" s="892" t="s">
        <v>7499</v>
      </c>
      <c r="D3371" s="893">
        <v>839152.54</v>
      </c>
      <c r="E3371" s="893">
        <v>839152.54</v>
      </c>
      <c r="F3371" s="893">
        <v>839152.54</v>
      </c>
      <c r="G3371" s="893">
        <v>839152.54</v>
      </c>
      <c r="H3371" s="894">
        <f t="shared" si="52"/>
        <v>100</v>
      </c>
      <c r="I3371" s="892" t="s">
        <v>7557</v>
      </c>
      <c r="J3371" s="894">
        <v>100</v>
      </c>
      <c r="K3371" s="875"/>
    </row>
    <row r="3372" spans="1:11" ht="22.5" customHeight="1">
      <c r="A3372" s="890" t="s">
        <v>10921</v>
      </c>
      <c r="B3372" s="891" t="s">
        <v>10091</v>
      </c>
      <c r="C3372" s="892" t="s">
        <v>7499</v>
      </c>
      <c r="D3372" s="893">
        <v>830000</v>
      </c>
      <c r="E3372" s="893">
        <v>830000</v>
      </c>
      <c r="F3372" s="893">
        <v>830000</v>
      </c>
      <c r="G3372" s="893">
        <v>830000</v>
      </c>
      <c r="H3372" s="894">
        <f t="shared" si="52"/>
        <v>100</v>
      </c>
      <c r="I3372" s="892" t="s">
        <v>7496</v>
      </c>
      <c r="J3372" s="894">
        <v>1</v>
      </c>
      <c r="K3372" s="875"/>
    </row>
    <row r="3373" spans="1:11" ht="22.5" customHeight="1">
      <c r="A3373" s="890" t="s">
        <v>10922</v>
      </c>
      <c r="B3373" s="891" t="s">
        <v>7826</v>
      </c>
      <c r="C3373" s="892" t="s">
        <v>7499</v>
      </c>
      <c r="D3373" s="893">
        <v>123666.69</v>
      </c>
      <c r="E3373" s="893">
        <v>123666.69</v>
      </c>
      <c r="F3373" s="893">
        <v>123666.69</v>
      </c>
      <c r="G3373" s="893">
        <v>123666.69</v>
      </c>
      <c r="H3373" s="894">
        <f t="shared" si="52"/>
        <v>100</v>
      </c>
      <c r="I3373" s="892" t="s">
        <v>7551</v>
      </c>
      <c r="J3373" s="894">
        <v>100</v>
      </c>
      <c r="K3373" s="875"/>
    </row>
    <row r="3374" spans="1:11" ht="22.5" customHeight="1">
      <c r="A3374" s="890" t="s">
        <v>10923</v>
      </c>
      <c r="B3374" s="891" t="s">
        <v>8757</v>
      </c>
      <c r="C3374" s="892" t="s">
        <v>7499</v>
      </c>
      <c r="D3374" s="893">
        <v>532821.64</v>
      </c>
      <c r="E3374" s="893">
        <v>532821.64</v>
      </c>
      <c r="F3374" s="893">
        <v>532821.64</v>
      </c>
      <c r="G3374" s="893">
        <v>532821.64</v>
      </c>
      <c r="H3374" s="894">
        <f t="shared" si="52"/>
        <v>100</v>
      </c>
      <c r="I3374" s="892" t="s">
        <v>7549</v>
      </c>
      <c r="J3374" s="894">
        <v>100</v>
      </c>
      <c r="K3374" s="875"/>
    </row>
    <row r="3375" spans="1:11" ht="22.5" customHeight="1">
      <c r="A3375" s="890" t="s">
        <v>10924</v>
      </c>
      <c r="B3375" s="891" t="s">
        <v>8757</v>
      </c>
      <c r="C3375" s="892" t="s">
        <v>7499</v>
      </c>
      <c r="D3375" s="893">
        <v>157679.65</v>
      </c>
      <c r="E3375" s="893">
        <v>157679.65</v>
      </c>
      <c r="F3375" s="893">
        <v>157679.65</v>
      </c>
      <c r="G3375" s="893">
        <v>157679.65</v>
      </c>
      <c r="H3375" s="894">
        <f t="shared" si="52"/>
        <v>100</v>
      </c>
      <c r="I3375" s="892" t="s">
        <v>7557</v>
      </c>
      <c r="J3375" s="894">
        <v>100</v>
      </c>
      <c r="K3375" s="875"/>
    </row>
    <row r="3376" spans="1:11" ht="22.5" customHeight="1">
      <c r="A3376" s="890" t="s">
        <v>10925</v>
      </c>
      <c r="B3376" s="891" t="s">
        <v>8757</v>
      </c>
      <c r="C3376" s="892" t="s">
        <v>7499</v>
      </c>
      <c r="D3376" s="893">
        <v>803821.53</v>
      </c>
      <c r="E3376" s="893">
        <v>803821.53</v>
      </c>
      <c r="F3376" s="893">
        <v>803821.53</v>
      </c>
      <c r="G3376" s="893">
        <v>803821.53</v>
      </c>
      <c r="H3376" s="894">
        <f t="shared" si="52"/>
        <v>100</v>
      </c>
      <c r="I3376" s="892" t="s">
        <v>7557</v>
      </c>
      <c r="J3376" s="894">
        <v>100</v>
      </c>
      <c r="K3376" s="875"/>
    </row>
    <row r="3377" spans="1:11" ht="22.5" customHeight="1">
      <c r="A3377" s="890" t="s">
        <v>10926</v>
      </c>
      <c r="B3377" s="891" t="s">
        <v>8757</v>
      </c>
      <c r="C3377" s="892" t="s">
        <v>7499</v>
      </c>
      <c r="D3377" s="893">
        <v>779720.86</v>
      </c>
      <c r="E3377" s="893">
        <v>779720.86</v>
      </c>
      <c r="F3377" s="893">
        <v>779720.86</v>
      </c>
      <c r="G3377" s="893">
        <v>779720.86</v>
      </c>
      <c r="H3377" s="894">
        <f t="shared" si="52"/>
        <v>100</v>
      </c>
      <c r="I3377" s="892" t="s">
        <v>7557</v>
      </c>
      <c r="J3377" s="894">
        <v>100</v>
      </c>
      <c r="K3377" s="875"/>
    </row>
    <row r="3378" spans="1:11" ht="22.5" customHeight="1">
      <c r="A3378" s="890" t="s">
        <v>10927</v>
      </c>
      <c r="B3378" s="891" t="s">
        <v>8757</v>
      </c>
      <c r="C3378" s="892" t="s">
        <v>7499</v>
      </c>
      <c r="D3378" s="893">
        <v>602597.4</v>
      </c>
      <c r="E3378" s="893">
        <v>602597.4</v>
      </c>
      <c r="F3378" s="893">
        <v>602597.4</v>
      </c>
      <c r="G3378" s="893">
        <v>602597.4</v>
      </c>
      <c r="H3378" s="894">
        <f t="shared" si="52"/>
        <v>100</v>
      </c>
      <c r="I3378" s="892" t="s">
        <v>7557</v>
      </c>
      <c r="J3378" s="894">
        <v>100</v>
      </c>
      <c r="K3378" s="875"/>
    </row>
    <row r="3379" spans="1:11" ht="22.5" customHeight="1">
      <c r="A3379" s="890" t="s">
        <v>10928</v>
      </c>
      <c r="B3379" s="891" t="s">
        <v>10091</v>
      </c>
      <c r="C3379" s="892" t="s">
        <v>7499</v>
      </c>
      <c r="D3379" s="893">
        <v>590000</v>
      </c>
      <c r="E3379" s="893">
        <v>590000</v>
      </c>
      <c r="F3379" s="893">
        <v>590000</v>
      </c>
      <c r="G3379" s="893">
        <v>590000</v>
      </c>
      <c r="H3379" s="894">
        <f t="shared" si="52"/>
        <v>100</v>
      </c>
      <c r="I3379" s="892" t="s">
        <v>7520</v>
      </c>
      <c r="J3379" s="894">
        <v>1</v>
      </c>
      <c r="K3379" s="875"/>
    </row>
    <row r="3380" spans="1:11" ht="22.5" customHeight="1">
      <c r="A3380" s="890" t="s">
        <v>10929</v>
      </c>
      <c r="B3380" s="891" t="s">
        <v>7913</v>
      </c>
      <c r="C3380" s="892" t="s">
        <v>7499</v>
      </c>
      <c r="D3380" s="893">
        <v>1672240.91</v>
      </c>
      <c r="E3380" s="893">
        <v>1672240.91</v>
      </c>
      <c r="F3380" s="893">
        <v>1672240.91</v>
      </c>
      <c r="G3380" s="893">
        <v>1672240.91</v>
      </c>
      <c r="H3380" s="894">
        <f t="shared" si="52"/>
        <v>100</v>
      </c>
      <c r="I3380" s="892" t="s">
        <v>7496</v>
      </c>
      <c r="J3380" s="894">
        <v>100</v>
      </c>
      <c r="K3380" s="875"/>
    </row>
    <row r="3381" spans="1:11" ht="22.5" customHeight="1">
      <c r="A3381" s="890" t="s">
        <v>10930</v>
      </c>
      <c r="B3381" s="891" t="s">
        <v>7770</v>
      </c>
      <c r="C3381" s="892" t="s">
        <v>7499</v>
      </c>
      <c r="D3381" s="893">
        <v>3925840.48</v>
      </c>
      <c r="E3381" s="893">
        <v>3925840.48</v>
      </c>
      <c r="F3381" s="893">
        <v>1409403.06</v>
      </c>
      <c r="G3381" s="893">
        <v>1409403.06</v>
      </c>
      <c r="H3381" s="894">
        <f t="shared" si="52"/>
        <v>35.900670625312827</v>
      </c>
      <c r="I3381" s="892" t="s">
        <v>7549</v>
      </c>
      <c r="J3381" s="894">
        <v>100</v>
      </c>
      <c r="K3381" s="875"/>
    </row>
    <row r="3382" spans="1:11" ht="22.5" customHeight="1">
      <c r="A3382" s="890" t="s">
        <v>10931</v>
      </c>
      <c r="B3382" s="891" t="s">
        <v>7913</v>
      </c>
      <c r="C3382" s="892" t="s">
        <v>7499</v>
      </c>
      <c r="D3382" s="893">
        <v>446722.29</v>
      </c>
      <c r="E3382" s="893">
        <v>446722.29</v>
      </c>
      <c r="F3382" s="893">
        <v>446722.29</v>
      </c>
      <c r="G3382" s="893">
        <v>446722.29</v>
      </c>
      <c r="H3382" s="894">
        <f t="shared" si="52"/>
        <v>100</v>
      </c>
      <c r="I3382" s="892" t="s">
        <v>7496</v>
      </c>
      <c r="J3382" s="894">
        <v>100</v>
      </c>
      <c r="K3382" s="875"/>
    </row>
    <row r="3383" spans="1:11" ht="22.5" customHeight="1">
      <c r="A3383" s="890" t="s">
        <v>10932</v>
      </c>
      <c r="B3383" s="891" t="s">
        <v>7913</v>
      </c>
      <c r="C3383" s="892" t="s">
        <v>7499</v>
      </c>
      <c r="D3383" s="893">
        <v>185822.89</v>
      </c>
      <c r="E3383" s="893">
        <v>185822.89</v>
      </c>
      <c r="F3383" s="893">
        <v>185822.89</v>
      </c>
      <c r="G3383" s="893">
        <v>185822.89</v>
      </c>
      <c r="H3383" s="894">
        <f t="shared" si="52"/>
        <v>100</v>
      </c>
      <c r="I3383" s="892" t="s">
        <v>7496</v>
      </c>
      <c r="J3383" s="894">
        <v>100</v>
      </c>
      <c r="K3383" s="875"/>
    </row>
    <row r="3384" spans="1:11" ht="33.75" customHeight="1">
      <c r="A3384" s="890" t="s">
        <v>10933</v>
      </c>
      <c r="B3384" s="891" t="s">
        <v>8233</v>
      </c>
      <c r="C3384" s="892" t="s">
        <v>7499</v>
      </c>
      <c r="D3384" s="893">
        <v>395000</v>
      </c>
      <c r="E3384" s="893">
        <v>395000</v>
      </c>
      <c r="F3384" s="893">
        <v>395000</v>
      </c>
      <c r="G3384" s="893">
        <v>395000</v>
      </c>
      <c r="H3384" s="894">
        <f t="shared" si="52"/>
        <v>100</v>
      </c>
      <c r="I3384" s="892" t="s">
        <v>7489</v>
      </c>
      <c r="J3384" s="894">
        <v>100</v>
      </c>
      <c r="K3384" s="875"/>
    </row>
    <row r="3385" spans="1:11" ht="22.5" customHeight="1">
      <c r="A3385" s="890" t="s">
        <v>10934</v>
      </c>
      <c r="B3385" s="891" t="s">
        <v>7770</v>
      </c>
      <c r="C3385" s="892" t="s">
        <v>7499</v>
      </c>
      <c r="D3385" s="893">
        <v>2285520.2999999998</v>
      </c>
      <c r="E3385" s="893">
        <v>2285520.2999999998</v>
      </c>
      <c r="F3385" s="893">
        <v>1341201.54</v>
      </c>
      <c r="G3385" s="893">
        <v>1341201.54</v>
      </c>
      <c r="H3385" s="894">
        <f t="shared" si="52"/>
        <v>58.682547689469224</v>
      </c>
      <c r="I3385" s="892" t="s">
        <v>7549</v>
      </c>
      <c r="J3385" s="894">
        <v>100</v>
      </c>
      <c r="K3385" s="875"/>
    </row>
    <row r="3386" spans="1:11" ht="11.25" customHeight="1">
      <c r="A3386" s="890" t="s">
        <v>10935</v>
      </c>
      <c r="B3386" s="891" t="s">
        <v>8226</v>
      </c>
      <c r="C3386" s="892" t="s">
        <v>7499</v>
      </c>
      <c r="D3386" s="893">
        <v>795435.55</v>
      </c>
      <c r="E3386" s="893">
        <v>795435.55</v>
      </c>
      <c r="F3386" s="893">
        <v>795435.55</v>
      </c>
      <c r="G3386" s="893">
        <v>795435.55</v>
      </c>
      <c r="H3386" s="894">
        <f t="shared" si="52"/>
        <v>100</v>
      </c>
      <c r="I3386" s="892" t="s">
        <v>7545</v>
      </c>
      <c r="J3386" s="894">
        <v>100</v>
      </c>
      <c r="K3386" s="875"/>
    </row>
    <row r="3387" spans="1:11" ht="22.5" customHeight="1">
      <c r="A3387" s="890" t="s">
        <v>10936</v>
      </c>
      <c r="B3387" s="891" t="s">
        <v>8226</v>
      </c>
      <c r="C3387" s="892" t="s">
        <v>7499</v>
      </c>
      <c r="D3387" s="893">
        <v>323060.46000000002</v>
      </c>
      <c r="E3387" s="893">
        <v>323060.46000000002</v>
      </c>
      <c r="F3387" s="893">
        <v>323060.46000000002</v>
      </c>
      <c r="G3387" s="893">
        <v>323060.46000000002</v>
      </c>
      <c r="H3387" s="894">
        <f t="shared" si="52"/>
        <v>100</v>
      </c>
      <c r="I3387" s="892" t="s">
        <v>7496</v>
      </c>
      <c r="J3387" s="894">
        <v>100</v>
      </c>
      <c r="K3387" s="875"/>
    </row>
    <row r="3388" spans="1:11" ht="22.5" customHeight="1">
      <c r="A3388" s="890" t="s">
        <v>10937</v>
      </c>
      <c r="B3388" s="891" t="s">
        <v>7770</v>
      </c>
      <c r="C3388" s="892" t="s">
        <v>7499</v>
      </c>
      <c r="D3388" s="893">
        <v>1847300</v>
      </c>
      <c r="E3388" s="893">
        <v>1847300</v>
      </c>
      <c r="F3388" s="893">
        <v>742118.79</v>
      </c>
      <c r="G3388" s="893">
        <v>742118.79</v>
      </c>
      <c r="H3388" s="894">
        <f t="shared" si="52"/>
        <v>40.173160287987876</v>
      </c>
      <c r="I3388" s="892" t="s">
        <v>7549</v>
      </c>
      <c r="J3388" s="894">
        <v>100</v>
      </c>
      <c r="K3388" s="875"/>
    </row>
    <row r="3389" spans="1:11" ht="22.5" customHeight="1">
      <c r="A3389" s="890" t="s">
        <v>10938</v>
      </c>
      <c r="B3389" s="891" t="s">
        <v>8233</v>
      </c>
      <c r="C3389" s="892" t="s">
        <v>7499</v>
      </c>
      <c r="D3389" s="893">
        <v>96193.06</v>
      </c>
      <c r="E3389" s="893">
        <v>96193.06</v>
      </c>
      <c r="F3389" s="893">
        <v>96193.06</v>
      </c>
      <c r="G3389" s="893">
        <v>41927.96</v>
      </c>
      <c r="H3389" s="894">
        <f t="shared" si="52"/>
        <v>100</v>
      </c>
      <c r="I3389" s="892" t="s">
        <v>7496</v>
      </c>
      <c r="J3389" s="894">
        <v>100</v>
      </c>
      <c r="K3389" s="875"/>
    </row>
    <row r="3390" spans="1:11" ht="22.5" customHeight="1">
      <c r="A3390" s="890" t="s">
        <v>10939</v>
      </c>
      <c r="B3390" s="891" t="s">
        <v>8226</v>
      </c>
      <c r="C3390" s="892" t="s">
        <v>7499</v>
      </c>
      <c r="D3390" s="893">
        <v>579804.18999999994</v>
      </c>
      <c r="E3390" s="893">
        <v>579804.18999999994</v>
      </c>
      <c r="F3390" s="893">
        <v>579804.18999999994</v>
      </c>
      <c r="G3390" s="893">
        <v>579804.18999999994</v>
      </c>
      <c r="H3390" s="894">
        <f t="shared" si="52"/>
        <v>100</v>
      </c>
      <c r="I3390" s="892" t="s">
        <v>7496</v>
      </c>
      <c r="J3390" s="894">
        <v>100</v>
      </c>
      <c r="K3390" s="875"/>
    </row>
    <row r="3391" spans="1:11" ht="33.75" customHeight="1">
      <c r="A3391" s="890" t="s">
        <v>10940</v>
      </c>
      <c r="B3391" s="891" t="s">
        <v>8233</v>
      </c>
      <c r="C3391" s="892" t="s">
        <v>7499</v>
      </c>
      <c r="D3391" s="893">
        <v>220578.6</v>
      </c>
      <c r="E3391" s="893">
        <v>220578.6</v>
      </c>
      <c r="F3391" s="893">
        <v>220578.6</v>
      </c>
      <c r="G3391" s="893">
        <v>220578.6</v>
      </c>
      <c r="H3391" s="894">
        <f t="shared" si="52"/>
        <v>100</v>
      </c>
      <c r="I3391" s="892" t="s">
        <v>7496</v>
      </c>
      <c r="J3391" s="894">
        <v>100</v>
      </c>
      <c r="K3391" s="875"/>
    </row>
    <row r="3392" spans="1:11" ht="22.5" customHeight="1">
      <c r="A3392" s="890" t="s">
        <v>10941</v>
      </c>
      <c r="B3392" s="891" t="s">
        <v>8226</v>
      </c>
      <c r="C3392" s="892" t="s">
        <v>7499</v>
      </c>
      <c r="D3392" s="893">
        <v>105429.44</v>
      </c>
      <c r="E3392" s="893">
        <v>105429.44</v>
      </c>
      <c r="F3392" s="893">
        <v>105429.44</v>
      </c>
      <c r="G3392" s="893">
        <v>105429.44</v>
      </c>
      <c r="H3392" s="894">
        <f t="shared" si="52"/>
        <v>100</v>
      </c>
      <c r="I3392" s="892" t="s">
        <v>7496</v>
      </c>
      <c r="J3392" s="894">
        <v>100</v>
      </c>
      <c r="K3392" s="875"/>
    </row>
    <row r="3393" spans="1:11" ht="22.5" customHeight="1">
      <c r="A3393" s="890" t="s">
        <v>10942</v>
      </c>
      <c r="B3393" s="891" t="s">
        <v>8233</v>
      </c>
      <c r="C3393" s="892" t="s">
        <v>7499</v>
      </c>
      <c r="D3393" s="893">
        <v>211582.3</v>
      </c>
      <c r="E3393" s="893">
        <v>211582.3</v>
      </c>
      <c r="F3393" s="893">
        <v>86618</v>
      </c>
      <c r="G3393" s="893">
        <v>86618</v>
      </c>
      <c r="H3393" s="894">
        <f t="shared" si="52"/>
        <v>40.938207023933479</v>
      </c>
      <c r="I3393" s="892" t="s">
        <v>7496</v>
      </c>
      <c r="J3393" s="894">
        <v>100</v>
      </c>
      <c r="K3393" s="875"/>
    </row>
    <row r="3394" spans="1:11" ht="22.5" customHeight="1">
      <c r="A3394" s="890" t="s">
        <v>10943</v>
      </c>
      <c r="B3394" s="891" t="s">
        <v>8226</v>
      </c>
      <c r="C3394" s="892" t="s">
        <v>7499</v>
      </c>
      <c r="D3394" s="893">
        <v>99147.36</v>
      </c>
      <c r="E3394" s="893">
        <v>99147.36</v>
      </c>
      <c r="F3394" s="893">
        <v>99147.36</v>
      </c>
      <c r="G3394" s="893">
        <v>99147.36</v>
      </c>
      <c r="H3394" s="894">
        <f t="shared" si="52"/>
        <v>100</v>
      </c>
      <c r="I3394" s="892" t="s">
        <v>7496</v>
      </c>
      <c r="J3394" s="894">
        <v>100</v>
      </c>
      <c r="K3394" s="875"/>
    </row>
    <row r="3395" spans="1:11" ht="33.75" customHeight="1">
      <c r="A3395" s="890" t="s">
        <v>10944</v>
      </c>
      <c r="B3395" s="891" t="s">
        <v>8233</v>
      </c>
      <c r="C3395" s="892" t="s">
        <v>7499</v>
      </c>
      <c r="D3395" s="893">
        <v>333884.89</v>
      </c>
      <c r="E3395" s="893">
        <v>333884.89</v>
      </c>
      <c r="F3395" s="893">
        <v>333884.89</v>
      </c>
      <c r="G3395" s="893">
        <v>0</v>
      </c>
      <c r="H3395" s="894">
        <f t="shared" si="52"/>
        <v>100</v>
      </c>
      <c r="I3395" s="892" t="s">
        <v>7496</v>
      </c>
      <c r="J3395" s="894">
        <v>20</v>
      </c>
      <c r="K3395" s="875"/>
    </row>
    <row r="3396" spans="1:11" ht="33.75" customHeight="1">
      <c r="A3396" s="890" t="s">
        <v>10945</v>
      </c>
      <c r="B3396" s="891" t="s">
        <v>8233</v>
      </c>
      <c r="C3396" s="892" t="s">
        <v>7499</v>
      </c>
      <c r="D3396" s="893">
        <v>412052.07</v>
      </c>
      <c r="E3396" s="893">
        <v>412052.07</v>
      </c>
      <c r="F3396" s="893">
        <v>194528</v>
      </c>
      <c r="G3396" s="893">
        <v>194528</v>
      </c>
      <c r="H3396" s="894">
        <f t="shared" ref="H3396:H3459" si="53">IF(ISERROR(F3396/E3396),0,((F3396/E3396)*100))</f>
        <v>47.209567470441293</v>
      </c>
      <c r="I3396" s="892" t="s">
        <v>7496</v>
      </c>
      <c r="J3396" s="894">
        <v>80</v>
      </c>
      <c r="K3396" s="875"/>
    </row>
    <row r="3397" spans="1:11" ht="22.5" customHeight="1">
      <c r="A3397" s="890" t="s">
        <v>10946</v>
      </c>
      <c r="B3397" s="891" t="s">
        <v>8233</v>
      </c>
      <c r="C3397" s="892" t="s">
        <v>7499</v>
      </c>
      <c r="D3397" s="893">
        <v>14000</v>
      </c>
      <c r="E3397" s="893">
        <v>14000</v>
      </c>
      <c r="F3397" s="893">
        <v>14000</v>
      </c>
      <c r="G3397" s="893">
        <v>14000</v>
      </c>
      <c r="H3397" s="894">
        <f t="shared" si="53"/>
        <v>100</v>
      </c>
      <c r="I3397" s="892" t="s">
        <v>7496</v>
      </c>
      <c r="J3397" s="894">
        <v>100</v>
      </c>
      <c r="K3397" s="875"/>
    </row>
    <row r="3398" spans="1:11" ht="22.5" customHeight="1">
      <c r="A3398" s="890" t="s">
        <v>10947</v>
      </c>
      <c r="B3398" s="891" t="s">
        <v>7770</v>
      </c>
      <c r="C3398" s="892" t="s">
        <v>7499</v>
      </c>
      <c r="D3398" s="893">
        <v>667331.97</v>
      </c>
      <c r="E3398" s="893">
        <v>667331.97</v>
      </c>
      <c r="F3398" s="893">
        <v>268088.34000000003</v>
      </c>
      <c r="G3398" s="893">
        <v>268088.34000000003</v>
      </c>
      <c r="H3398" s="894">
        <f t="shared" si="53"/>
        <v>40.173159994118073</v>
      </c>
      <c r="I3398" s="892" t="s">
        <v>7517</v>
      </c>
      <c r="J3398" s="894">
        <v>100</v>
      </c>
      <c r="K3398" s="875"/>
    </row>
    <row r="3399" spans="1:11" ht="22.5" customHeight="1">
      <c r="A3399" s="890" t="s">
        <v>10948</v>
      </c>
      <c r="B3399" s="891" t="s">
        <v>7770</v>
      </c>
      <c r="C3399" s="892" t="s">
        <v>7499</v>
      </c>
      <c r="D3399" s="893">
        <v>1954345</v>
      </c>
      <c r="E3399" s="893">
        <v>1954345</v>
      </c>
      <c r="F3399" s="893">
        <v>785122.31</v>
      </c>
      <c r="G3399" s="893">
        <v>785122.31</v>
      </c>
      <c r="H3399" s="894">
        <f t="shared" si="53"/>
        <v>40.173168504025647</v>
      </c>
      <c r="I3399" s="892" t="s">
        <v>7549</v>
      </c>
      <c r="J3399" s="894">
        <v>100</v>
      </c>
      <c r="K3399" s="875"/>
    </row>
    <row r="3400" spans="1:11" ht="33.75" customHeight="1">
      <c r="A3400" s="890" t="s">
        <v>10949</v>
      </c>
      <c r="B3400" s="891" t="s">
        <v>7770</v>
      </c>
      <c r="C3400" s="892" t="s">
        <v>7499</v>
      </c>
      <c r="D3400" s="893">
        <v>3543211.4</v>
      </c>
      <c r="E3400" s="893">
        <v>3543211.4</v>
      </c>
      <c r="F3400" s="893">
        <v>1559220.79</v>
      </c>
      <c r="G3400" s="893">
        <v>1559220.79</v>
      </c>
      <c r="H3400" s="894">
        <f t="shared" si="53"/>
        <v>44.005864002356731</v>
      </c>
      <c r="I3400" s="892" t="s">
        <v>7551</v>
      </c>
      <c r="J3400" s="894">
        <v>100</v>
      </c>
      <c r="K3400" s="875"/>
    </row>
    <row r="3401" spans="1:11" ht="45" customHeight="1">
      <c r="A3401" s="890" t="s">
        <v>10950</v>
      </c>
      <c r="B3401" s="891" t="s">
        <v>7770</v>
      </c>
      <c r="C3401" s="892" t="s">
        <v>7499</v>
      </c>
      <c r="D3401" s="893">
        <v>2128800.65</v>
      </c>
      <c r="E3401" s="893">
        <v>2128800.65</v>
      </c>
      <c r="F3401" s="893">
        <v>871447.44</v>
      </c>
      <c r="G3401" s="893">
        <v>0</v>
      </c>
      <c r="H3401" s="894">
        <f t="shared" si="53"/>
        <v>40.936075437594404</v>
      </c>
      <c r="I3401" s="892" t="s">
        <v>7557</v>
      </c>
      <c r="J3401" s="894">
        <v>100</v>
      </c>
      <c r="K3401" s="875"/>
    </row>
    <row r="3402" spans="1:11" ht="22.5" customHeight="1">
      <c r="A3402" s="890" t="s">
        <v>10951</v>
      </c>
      <c r="B3402" s="891" t="s">
        <v>7857</v>
      </c>
      <c r="C3402" s="892" t="s">
        <v>7499</v>
      </c>
      <c r="D3402" s="893">
        <v>2500000</v>
      </c>
      <c r="E3402" s="893">
        <v>2500000</v>
      </c>
      <c r="F3402" s="893">
        <v>1250000</v>
      </c>
      <c r="G3402" s="893">
        <v>1250000</v>
      </c>
      <c r="H3402" s="894">
        <f t="shared" si="53"/>
        <v>50</v>
      </c>
      <c r="I3402" s="892" t="s">
        <v>7545</v>
      </c>
      <c r="J3402" s="894">
        <v>50</v>
      </c>
      <c r="K3402" s="875"/>
    </row>
    <row r="3403" spans="1:11" ht="22.5" customHeight="1">
      <c r="A3403" s="890" t="s">
        <v>10952</v>
      </c>
      <c r="B3403" s="891" t="s">
        <v>7857</v>
      </c>
      <c r="C3403" s="892" t="s">
        <v>7499</v>
      </c>
      <c r="D3403" s="893">
        <v>2000000</v>
      </c>
      <c r="E3403" s="893">
        <v>2000000</v>
      </c>
      <c r="F3403" s="893">
        <v>1250000</v>
      </c>
      <c r="G3403" s="893">
        <v>1250000</v>
      </c>
      <c r="H3403" s="894">
        <f t="shared" si="53"/>
        <v>62.5</v>
      </c>
      <c r="I3403" s="892" t="s">
        <v>7545</v>
      </c>
      <c r="J3403" s="894">
        <v>50</v>
      </c>
      <c r="K3403" s="875"/>
    </row>
    <row r="3404" spans="1:11" ht="22.5" customHeight="1">
      <c r="A3404" s="890" t="s">
        <v>10953</v>
      </c>
      <c r="B3404" s="891" t="s">
        <v>7770</v>
      </c>
      <c r="C3404" s="892" t="s">
        <v>7499</v>
      </c>
      <c r="D3404" s="893">
        <v>3154236.7</v>
      </c>
      <c r="E3404" s="893">
        <v>3154236.7</v>
      </c>
      <c r="F3404" s="893">
        <v>1663168.83</v>
      </c>
      <c r="G3404" s="893">
        <v>1663168.83</v>
      </c>
      <c r="H3404" s="894">
        <f t="shared" si="53"/>
        <v>52.728092029364824</v>
      </c>
      <c r="I3404" s="892" t="s">
        <v>7551</v>
      </c>
      <c r="J3404" s="894">
        <v>100</v>
      </c>
      <c r="K3404" s="875"/>
    </row>
    <row r="3405" spans="1:11" ht="22.5" customHeight="1">
      <c r="A3405" s="890" t="s">
        <v>10954</v>
      </c>
      <c r="B3405" s="891" t="s">
        <v>10955</v>
      </c>
      <c r="C3405" s="892" t="s">
        <v>7499</v>
      </c>
      <c r="D3405" s="893">
        <v>350000</v>
      </c>
      <c r="E3405" s="893">
        <v>350000</v>
      </c>
      <c r="F3405" s="893">
        <v>350000</v>
      </c>
      <c r="G3405" s="893">
        <v>350000</v>
      </c>
      <c r="H3405" s="894">
        <f t="shared" si="53"/>
        <v>100</v>
      </c>
      <c r="I3405" s="892" t="s">
        <v>7496</v>
      </c>
      <c r="J3405" s="894">
        <v>100</v>
      </c>
      <c r="K3405" s="875"/>
    </row>
    <row r="3406" spans="1:11" ht="33.75" customHeight="1">
      <c r="A3406" s="890" t="s">
        <v>10956</v>
      </c>
      <c r="B3406" s="891" t="s">
        <v>8370</v>
      </c>
      <c r="C3406" s="892" t="s">
        <v>7499</v>
      </c>
      <c r="D3406" s="893">
        <v>6948572</v>
      </c>
      <c r="E3406" s="893">
        <v>6948571.7999999998</v>
      </c>
      <c r="F3406" s="893">
        <v>3338111.35</v>
      </c>
      <c r="G3406" s="893">
        <v>3338111.35</v>
      </c>
      <c r="H3406" s="894">
        <f t="shared" si="53"/>
        <v>48.040251235512891</v>
      </c>
      <c r="I3406" s="892" t="s">
        <v>7489</v>
      </c>
      <c r="J3406" s="894">
        <v>48</v>
      </c>
      <c r="K3406" s="875"/>
    </row>
    <row r="3407" spans="1:11" ht="22.5" customHeight="1">
      <c r="A3407" s="890" t="s">
        <v>10957</v>
      </c>
      <c r="B3407" s="891" t="s">
        <v>10958</v>
      </c>
      <c r="C3407" s="892" t="s">
        <v>7499</v>
      </c>
      <c r="D3407" s="893">
        <v>330331.67</v>
      </c>
      <c r="E3407" s="893">
        <v>330331.67</v>
      </c>
      <c r="F3407" s="893">
        <v>330331.67</v>
      </c>
      <c r="G3407" s="893">
        <v>328907.82</v>
      </c>
      <c r="H3407" s="894">
        <f t="shared" si="53"/>
        <v>100</v>
      </c>
      <c r="I3407" s="892" t="s">
        <v>7496</v>
      </c>
      <c r="J3407" s="894">
        <v>100</v>
      </c>
      <c r="K3407" s="875"/>
    </row>
    <row r="3408" spans="1:11" ht="22.5" customHeight="1">
      <c r="A3408" s="890" t="s">
        <v>9749</v>
      </c>
      <c r="B3408" s="891" t="s">
        <v>8516</v>
      </c>
      <c r="C3408" s="892" t="s">
        <v>7499</v>
      </c>
      <c r="D3408" s="893">
        <v>500000</v>
      </c>
      <c r="E3408" s="893">
        <v>500000</v>
      </c>
      <c r="F3408" s="893">
        <v>0</v>
      </c>
      <c r="G3408" s="893">
        <v>0</v>
      </c>
      <c r="H3408" s="894">
        <f t="shared" si="53"/>
        <v>0</v>
      </c>
      <c r="I3408" s="892" t="s">
        <v>7489</v>
      </c>
      <c r="J3408" s="894">
        <v>0</v>
      </c>
      <c r="K3408" s="875"/>
    </row>
    <row r="3409" spans="1:11" ht="22.5" customHeight="1">
      <c r="A3409" s="890" t="s">
        <v>10959</v>
      </c>
      <c r="B3409" s="891" t="s">
        <v>8453</v>
      </c>
      <c r="C3409" s="892" t="s">
        <v>7499</v>
      </c>
      <c r="D3409" s="893">
        <v>697615.88</v>
      </c>
      <c r="E3409" s="893">
        <v>697615.88</v>
      </c>
      <c r="F3409" s="893">
        <v>453450.32</v>
      </c>
      <c r="G3409" s="893">
        <v>453450.32</v>
      </c>
      <c r="H3409" s="894">
        <f t="shared" si="53"/>
        <v>64.999999713309279</v>
      </c>
      <c r="I3409" s="892" t="s">
        <v>7489</v>
      </c>
      <c r="J3409" s="894">
        <v>40</v>
      </c>
      <c r="K3409" s="875"/>
    </row>
    <row r="3410" spans="1:11" ht="22.5" customHeight="1">
      <c r="A3410" s="890" t="s">
        <v>10960</v>
      </c>
      <c r="B3410" s="891" t="s">
        <v>8453</v>
      </c>
      <c r="C3410" s="892" t="s">
        <v>7499</v>
      </c>
      <c r="D3410" s="893">
        <v>265052</v>
      </c>
      <c r="E3410" s="893">
        <v>265052</v>
      </c>
      <c r="F3410" s="893">
        <v>127224.96000000001</v>
      </c>
      <c r="G3410" s="893">
        <v>127224.96000000001</v>
      </c>
      <c r="H3410" s="894">
        <f t="shared" si="53"/>
        <v>48.000000000000007</v>
      </c>
      <c r="I3410" s="892" t="s">
        <v>7489</v>
      </c>
      <c r="J3410" s="894">
        <v>30</v>
      </c>
      <c r="K3410" s="875"/>
    </row>
    <row r="3411" spans="1:11" ht="22.5" customHeight="1">
      <c r="A3411" s="890" t="s">
        <v>8038</v>
      </c>
      <c r="B3411" s="891" t="s">
        <v>8453</v>
      </c>
      <c r="C3411" s="892" t="s">
        <v>7499</v>
      </c>
      <c r="D3411" s="893">
        <v>201215</v>
      </c>
      <c r="E3411" s="893">
        <v>201215</v>
      </c>
      <c r="F3411" s="893">
        <v>201215</v>
      </c>
      <c r="G3411" s="893">
        <v>201215</v>
      </c>
      <c r="H3411" s="894">
        <f t="shared" si="53"/>
        <v>100</v>
      </c>
      <c r="I3411" s="892" t="s">
        <v>7545</v>
      </c>
      <c r="J3411" s="894">
        <v>100</v>
      </c>
      <c r="K3411" s="875"/>
    </row>
    <row r="3412" spans="1:11" ht="45" customHeight="1">
      <c r="A3412" s="890" t="s">
        <v>10961</v>
      </c>
      <c r="B3412" s="891" t="s">
        <v>7968</v>
      </c>
      <c r="C3412" s="892" t="s">
        <v>7499</v>
      </c>
      <c r="D3412" s="893">
        <v>969545.5</v>
      </c>
      <c r="E3412" s="893">
        <v>969545.5</v>
      </c>
      <c r="F3412" s="893">
        <v>876822.58</v>
      </c>
      <c r="G3412" s="893">
        <v>876822.58</v>
      </c>
      <c r="H3412" s="894">
        <f t="shared" si="53"/>
        <v>90.43645501938795</v>
      </c>
      <c r="I3412" s="892" t="s">
        <v>7551</v>
      </c>
      <c r="J3412" s="894">
        <v>95</v>
      </c>
      <c r="K3412" s="875"/>
    </row>
    <row r="3413" spans="1:11" ht="33.75" customHeight="1">
      <c r="A3413" s="890" t="s">
        <v>10962</v>
      </c>
      <c r="B3413" s="891" t="s">
        <v>8858</v>
      </c>
      <c r="C3413" s="892" t="s">
        <v>7499</v>
      </c>
      <c r="D3413" s="893">
        <v>209816.62</v>
      </c>
      <c r="E3413" s="893">
        <v>208912.24</v>
      </c>
      <c r="F3413" s="893">
        <v>208912.24</v>
      </c>
      <c r="G3413" s="893">
        <v>208912.24</v>
      </c>
      <c r="H3413" s="894">
        <f t="shared" si="53"/>
        <v>100</v>
      </c>
      <c r="I3413" s="892" t="s">
        <v>7489</v>
      </c>
      <c r="J3413" s="894">
        <v>100</v>
      </c>
      <c r="K3413" s="875"/>
    </row>
    <row r="3414" spans="1:11" ht="22.5" customHeight="1">
      <c r="A3414" s="890" t="s">
        <v>10963</v>
      </c>
      <c r="B3414" s="891" t="s">
        <v>7968</v>
      </c>
      <c r="C3414" s="892" t="s">
        <v>7499</v>
      </c>
      <c r="D3414" s="893">
        <v>1657541.87</v>
      </c>
      <c r="E3414" s="893">
        <v>1657541.87</v>
      </c>
      <c r="F3414" s="893">
        <v>497262.56</v>
      </c>
      <c r="G3414" s="893">
        <v>497262.56</v>
      </c>
      <c r="H3414" s="894">
        <f t="shared" si="53"/>
        <v>29.999999939669696</v>
      </c>
      <c r="I3414" s="892" t="s">
        <v>7520</v>
      </c>
      <c r="J3414" s="894">
        <v>30</v>
      </c>
      <c r="K3414" s="875"/>
    </row>
    <row r="3415" spans="1:11" ht="22.5" customHeight="1">
      <c r="A3415" s="890" t="s">
        <v>10964</v>
      </c>
      <c r="B3415" s="891" t="s">
        <v>7968</v>
      </c>
      <c r="C3415" s="892" t="s">
        <v>7499</v>
      </c>
      <c r="D3415" s="893">
        <v>2761170.13</v>
      </c>
      <c r="E3415" s="893">
        <v>2761170.13</v>
      </c>
      <c r="F3415" s="893">
        <v>2188330.1</v>
      </c>
      <c r="G3415" s="893">
        <v>2188330.1</v>
      </c>
      <c r="H3415" s="894">
        <f t="shared" si="53"/>
        <v>79.253722044284174</v>
      </c>
      <c r="I3415" s="892" t="s">
        <v>7520</v>
      </c>
      <c r="J3415" s="894">
        <v>80</v>
      </c>
      <c r="K3415" s="875"/>
    </row>
    <row r="3416" spans="1:11" ht="45" customHeight="1">
      <c r="A3416" s="890" t="s">
        <v>10965</v>
      </c>
      <c r="B3416" s="891" t="s">
        <v>7968</v>
      </c>
      <c r="C3416" s="892" t="s">
        <v>7499</v>
      </c>
      <c r="D3416" s="893">
        <v>904800</v>
      </c>
      <c r="E3416" s="893">
        <v>904800</v>
      </c>
      <c r="F3416" s="893">
        <v>271440</v>
      </c>
      <c r="G3416" s="893">
        <v>271440</v>
      </c>
      <c r="H3416" s="894">
        <f t="shared" si="53"/>
        <v>30</v>
      </c>
      <c r="I3416" s="892" t="s">
        <v>7551</v>
      </c>
      <c r="J3416" s="894">
        <v>70</v>
      </c>
      <c r="K3416" s="875"/>
    </row>
    <row r="3417" spans="1:11" ht="22.5" customHeight="1">
      <c r="A3417" s="890" t="s">
        <v>10966</v>
      </c>
      <c r="B3417" s="891" t="s">
        <v>8453</v>
      </c>
      <c r="C3417" s="892" t="s">
        <v>7499</v>
      </c>
      <c r="D3417" s="893">
        <v>514826</v>
      </c>
      <c r="E3417" s="893">
        <v>514826</v>
      </c>
      <c r="F3417" s="893">
        <v>283154.3</v>
      </c>
      <c r="G3417" s="893">
        <v>283154.3</v>
      </c>
      <c r="H3417" s="894">
        <f t="shared" si="53"/>
        <v>54.999999999999993</v>
      </c>
      <c r="I3417" s="892" t="s">
        <v>7545</v>
      </c>
      <c r="J3417" s="894">
        <v>55</v>
      </c>
      <c r="K3417" s="875"/>
    </row>
    <row r="3418" spans="1:11" ht="22.5" customHeight="1">
      <c r="A3418" s="890" t="s">
        <v>10967</v>
      </c>
      <c r="B3418" s="891" t="s">
        <v>8453</v>
      </c>
      <c r="C3418" s="892" t="s">
        <v>7499</v>
      </c>
      <c r="D3418" s="893">
        <v>288123.46999999997</v>
      </c>
      <c r="E3418" s="893">
        <v>288123.46999999997</v>
      </c>
      <c r="F3418" s="893">
        <v>288123.46999999997</v>
      </c>
      <c r="G3418" s="893">
        <v>288123.46999999997</v>
      </c>
      <c r="H3418" s="894">
        <f t="shared" si="53"/>
        <v>100</v>
      </c>
      <c r="I3418" s="892" t="s">
        <v>7543</v>
      </c>
      <c r="J3418" s="894">
        <v>100</v>
      </c>
      <c r="K3418" s="875"/>
    </row>
    <row r="3419" spans="1:11" ht="22.5" customHeight="1">
      <c r="A3419" s="890" t="s">
        <v>10968</v>
      </c>
      <c r="B3419" s="891" t="s">
        <v>7938</v>
      </c>
      <c r="C3419" s="892" t="s">
        <v>7499</v>
      </c>
      <c r="D3419" s="893">
        <v>798255</v>
      </c>
      <c r="E3419" s="893">
        <v>798255</v>
      </c>
      <c r="F3419" s="893">
        <v>606013.75</v>
      </c>
      <c r="G3419" s="893">
        <v>606013.75</v>
      </c>
      <c r="H3419" s="894">
        <f t="shared" si="53"/>
        <v>75.917313389831577</v>
      </c>
      <c r="I3419" s="892" t="s">
        <v>7489</v>
      </c>
      <c r="J3419" s="894">
        <v>75.92</v>
      </c>
      <c r="K3419" s="875"/>
    </row>
    <row r="3420" spans="1:11" ht="22.5" customHeight="1">
      <c r="A3420" s="890" t="s">
        <v>10969</v>
      </c>
      <c r="B3420" s="891" t="s">
        <v>7938</v>
      </c>
      <c r="C3420" s="892" t="s">
        <v>7499</v>
      </c>
      <c r="D3420" s="893">
        <v>870010.14</v>
      </c>
      <c r="E3420" s="893">
        <v>870010.14</v>
      </c>
      <c r="F3420" s="893">
        <v>608307.84</v>
      </c>
      <c r="G3420" s="893">
        <v>608307.84</v>
      </c>
      <c r="H3420" s="894">
        <f t="shared" si="53"/>
        <v>69.919626454008906</v>
      </c>
      <c r="I3420" s="892" t="s">
        <v>7489</v>
      </c>
      <c r="J3420" s="894">
        <v>69.92</v>
      </c>
      <c r="K3420" s="875"/>
    </row>
    <row r="3421" spans="1:11" ht="22.5" customHeight="1">
      <c r="A3421" s="890" t="s">
        <v>10970</v>
      </c>
      <c r="B3421" s="891" t="s">
        <v>8124</v>
      </c>
      <c r="C3421" s="892" t="s">
        <v>7499</v>
      </c>
      <c r="D3421" s="893">
        <v>567858</v>
      </c>
      <c r="E3421" s="893">
        <v>567858</v>
      </c>
      <c r="F3421" s="893">
        <v>0</v>
      </c>
      <c r="G3421" s="893">
        <v>0</v>
      </c>
      <c r="H3421" s="894">
        <f t="shared" si="53"/>
        <v>0</v>
      </c>
      <c r="I3421" s="892" t="s">
        <v>8070</v>
      </c>
      <c r="J3421" s="894">
        <v>0</v>
      </c>
      <c r="K3421" s="875"/>
    </row>
    <row r="3422" spans="1:11" ht="22.5" customHeight="1">
      <c r="A3422" s="890" t="s">
        <v>10971</v>
      </c>
      <c r="B3422" s="891" t="s">
        <v>8453</v>
      </c>
      <c r="C3422" s="892" t="s">
        <v>7499</v>
      </c>
      <c r="D3422" s="893">
        <v>250248</v>
      </c>
      <c r="E3422" s="893">
        <v>250248</v>
      </c>
      <c r="F3422" s="893">
        <v>200198.39999999999</v>
      </c>
      <c r="G3422" s="893">
        <v>200198.39999999999</v>
      </c>
      <c r="H3422" s="894">
        <f t="shared" si="53"/>
        <v>80</v>
      </c>
      <c r="I3422" s="892" t="s">
        <v>7545</v>
      </c>
      <c r="J3422" s="894">
        <v>30</v>
      </c>
      <c r="K3422" s="875"/>
    </row>
    <row r="3423" spans="1:11" ht="22.5" customHeight="1">
      <c r="A3423" s="890" t="s">
        <v>8057</v>
      </c>
      <c r="B3423" s="891" t="s">
        <v>7938</v>
      </c>
      <c r="C3423" s="892" t="s">
        <v>7499</v>
      </c>
      <c r="D3423" s="893">
        <v>789425.22</v>
      </c>
      <c r="E3423" s="893">
        <v>789425.22</v>
      </c>
      <c r="F3423" s="893">
        <v>650754.18999999994</v>
      </c>
      <c r="G3423" s="893">
        <v>650754.18999999994</v>
      </c>
      <c r="H3423" s="894">
        <f t="shared" si="53"/>
        <v>82.433924520425123</v>
      </c>
      <c r="I3423" s="892" t="s">
        <v>7489</v>
      </c>
      <c r="J3423" s="894">
        <v>82.43</v>
      </c>
      <c r="K3423" s="875"/>
    </row>
    <row r="3424" spans="1:11" ht="22.5" customHeight="1">
      <c r="A3424" s="890" t="s">
        <v>10972</v>
      </c>
      <c r="B3424" s="891" t="s">
        <v>8160</v>
      </c>
      <c r="C3424" s="892" t="s">
        <v>7499</v>
      </c>
      <c r="D3424" s="893">
        <v>244647.11</v>
      </c>
      <c r="E3424" s="893">
        <v>244647.11</v>
      </c>
      <c r="F3424" s="893">
        <v>244647.11</v>
      </c>
      <c r="G3424" s="893">
        <v>244647.11</v>
      </c>
      <c r="H3424" s="894">
        <f t="shared" si="53"/>
        <v>100</v>
      </c>
      <c r="I3424" s="892" t="s">
        <v>7527</v>
      </c>
      <c r="J3424" s="894">
        <v>100</v>
      </c>
      <c r="K3424" s="875"/>
    </row>
    <row r="3425" spans="1:11" ht="22.5" customHeight="1">
      <c r="A3425" s="890" t="s">
        <v>10973</v>
      </c>
      <c r="B3425" s="891" t="s">
        <v>7938</v>
      </c>
      <c r="C3425" s="892" t="s">
        <v>7499</v>
      </c>
      <c r="D3425" s="893">
        <v>1000150.6</v>
      </c>
      <c r="E3425" s="893">
        <v>1000150.6</v>
      </c>
      <c r="F3425" s="893">
        <v>754848.36</v>
      </c>
      <c r="G3425" s="893">
        <v>754848.36</v>
      </c>
      <c r="H3425" s="894">
        <f t="shared" si="53"/>
        <v>75.473469695463862</v>
      </c>
      <c r="I3425" s="892" t="s">
        <v>7489</v>
      </c>
      <c r="J3425" s="894">
        <v>75.47</v>
      </c>
      <c r="K3425" s="875"/>
    </row>
    <row r="3426" spans="1:11" ht="11.25" customHeight="1">
      <c r="A3426" s="890" t="s">
        <v>10974</v>
      </c>
      <c r="B3426" s="891" t="s">
        <v>10975</v>
      </c>
      <c r="C3426" s="892" t="s">
        <v>7499</v>
      </c>
      <c r="D3426" s="893">
        <v>270000</v>
      </c>
      <c r="E3426" s="893">
        <v>270000</v>
      </c>
      <c r="F3426" s="893">
        <v>258471</v>
      </c>
      <c r="G3426" s="893">
        <v>258471</v>
      </c>
      <c r="H3426" s="894">
        <f t="shared" si="53"/>
        <v>95.73</v>
      </c>
      <c r="I3426" s="892" t="s">
        <v>7489</v>
      </c>
      <c r="J3426" s="894">
        <v>95.73</v>
      </c>
      <c r="K3426" s="875"/>
    </row>
    <row r="3427" spans="1:11" ht="22.5" customHeight="1">
      <c r="A3427" s="890" t="s">
        <v>10976</v>
      </c>
      <c r="B3427" s="891" t="s">
        <v>9636</v>
      </c>
      <c r="C3427" s="892" t="s">
        <v>7499</v>
      </c>
      <c r="D3427" s="893">
        <v>423492</v>
      </c>
      <c r="E3427" s="893">
        <v>423492</v>
      </c>
      <c r="F3427" s="893">
        <v>423492</v>
      </c>
      <c r="G3427" s="893">
        <v>423492</v>
      </c>
      <c r="H3427" s="894">
        <f t="shared" si="53"/>
        <v>100</v>
      </c>
      <c r="I3427" s="892" t="s">
        <v>7496</v>
      </c>
      <c r="J3427" s="894">
        <v>100</v>
      </c>
      <c r="K3427" s="875"/>
    </row>
    <row r="3428" spans="1:11" ht="22.5" customHeight="1">
      <c r="A3428" s="890" t="s">
        <v>10704</v>
      </c>
      <c r="B3428" s="891" t="s">
        <v>7938</v>
      </c>
      <c r="C3428" s="892" t="s">
        <v>7499</v>
      </c>
      <c r="D3428" s="893">
        <v>357617.62</v>
      </c>
      <c r="E3428" s="893">
        <v>357617.62</v>
      </c>
      <c r="F3428" s="893">
        <v>107285.29</v>
      </c>
      <c r="G3428" s="893">
        <v>107285.29</v>
      </c>
      <c r="H3428" s="894">
        <f t="shared" si="53"/>
        <v>30.000001118513119</v>
      </c>
      <c r="I3428" s="892" t="s">
        <v>7489</v>
      </c>
      <c r="J3428" s="894">
        <v>30</v>
      </c>
      <c r="K3428" s="875"/>
    </row>
    <row r="3429" spans="1:11" ht="22.5" customHeight="1">
      <c r="A3429" s="890" t="s">
        <v>10977</v>
      </c>
      <c r="B3429" s="891" t="s">
        <v>7526</v>
      </c>
      <c r="C3429" s="892" t="s">
        <v>7499</v>
      </c>
      <c r="D3429" s="893">
        <v>160692.64000000001</v>
      </c>
      <c r="E3429" s="893">
        <v>160692.64000000001</v>
      </c>
      <c r="F3429" s="893">
        <v>160692.64000000001</v>
      </c>
      <c r="G3429" s="893">
        <v>160692.64000000001</v>
      </c>
      <c r="H3429" s="894">
        <f t="shared" si="53"/>
        <v>100</v>
      </c>
      <c r="I3429" s="892" t="s">
        <v>7549</v>
      </c>
      <c r="J3429" s="894">
        <v>100</v>
      </c>
      <c r="K3429" s="875"/>
    </row>
    <row r="3430" spans="1:11" ht="22.5" customHeight="1">
      <c r="A3430" s="890" t="s">
        <v>10978</v>
      </c>
      <c r="B3430" s="891" t="s">
        <v>10081</v>
      </c>
      <c r="C3430" s="892" t="s">
        <v>7499</v>
      </c>
      <c r="D3430" s="893">
        <v>879626.42</v>
      </c>
      <c r="E3430" s="893">
        <v>879626.42</v>
      </c>
      <c r="F3430" s="893">
        <v>263887.93</v>
      </c>
      <c r="G3430" s="893">
        <v>263887.93</v>
      </c>
      <c r="H3430" s="894">
        <f t="shared" si="53"/>
        <v>30.000000454738501</v>
      </c>
      <c r="I3430" s="892" t="s">
        <v>7517</v>
      </c>
      <c r="J3430" s="894">
        <v>30</v>
      </c>
      <c r="K3430" s="875"/>
    </row>
    <row r="3431" spans="1:11" ht="22.5" customHeight="1">
      <c r="A3431" s="890" t="s">
        <v>10979</v>
      </c>
      <c r="B3431" s="891" t="s">
        <v>8160</v>
      </c>
      <c r="C3431" s="892" t="s">
        <v>7499</v>
      </c>
      <c r="D3431" s="893">
        <v>970000</v>
      </c>
      <c r="E3431" s="893">
        <v>970000</v>
      </c>
      <c r="F3431" s="893">
        <v>970000</v>
      </c>
      <c r="G3431" s="893">
        <v>970000</v>
      </c>
      <c r="H3431" s="894">
        <f t="shared" si="53"/>
        <v>100</v>
      </c>
      <c r="I3431" s="892" t="s">
        <v>7557</v>
      </c>
      <c r="J3431" s="894">
        <v>100</v>
      </c>
      <c r="K3431" s="875"/>
    </row>
    <row r="3432" spans="1:11" ht="22.5" customHeight="1">
      <c r="A3432" s="890" t="s">
        <v>10980</v>
      </c>
      <c r="B3432" s="891" t="s">
        <v>10975</v>
      </c>
      <c r="C3432" s="892" t="s">
        <v>7499</v>
      </c>
      <c r="D3432" s="893">
        <v>566834.38</v>
      </c>
      <c r="E3432" s="893">
        <v>566834.38</v>
      </c>
      <c r="F3432" s="893">
        <v>479371.03</v>
      </c>
      <c r="G3432" s="893">
        <v>479371.03</v>
      </c>
      <c r="H3432" s="894">
        <f t="shared" si="53"/>
        <v>84.569857953922977</v>
      </c>
      <c r="I3432" s="892" t="s">
        <v>7551</v>
      </c>
      <c r="J3432" s="894">
        <v>84.57</v>
      </c>
      <c r="K3432" s="875"/>
    </row>
    <row r="3433" spans="1:11" ht="22.5" customHeight="1">
      <c r="A3433" s="890" t="s">
        <v>10981</v>
      </c>
      <c r="B3433" s="891" t="s">
        <v>7938</v>
      </c>
      <c r="C3433" s="892" t="s">
        <v>7499</v>
      </c>
      <c r="D3433" s="893">
        <v>1399840.6</v>
      </c>
      <c r="E3433" s="893">
        <v>1399840.6</v>
      </c>
      <c r="F3433" s="893">
        <v>1399840.6</v>
      </c>
      <c r="G3433" s="893">
        <v>1399840</v>
      </c>
      <c r="H3433" s="894">
        <f t="shared" si="53"/>
        <v>100</v>
      </c>
      <c r="I3433" s="892" t="s">
        <v>7489</v>
      </c>
      <c r="J3433" s="894">
        <v>100</v>
      </c>
      <c r="K3433" s="875"/>
    </row>
    <row r="3434" spans="1:11" ht="22.5" customHeight="1">
      <c r="A3434" s="890" t="s">
        <v>10982</v>
      </c>
      <c r="B3434" s="891" t="s">
        <v>10975</v>
      </c>
      <c r="C3434" s="892" t="s">
        <v>7499</v>
      </c>
      <c r="D3434" s="893">
        <v>572786</v>
      </c>
      <c r="E3434" s="893">
        <v>572986</v>
      </c>
      <c r="F3434" s="893">
        <v>203884</v>
      </c>
      <c r="G3434" s="893">
        <v>203884</v>
      </c>
      <c r="H3434" s="894">
        <f t="shared" si="53"/>
        <v>35.582719298551794</v>
      </c>
      <c r="I3434" s="892" t="s">
        <v>7557</v>
      </c>
      <c r="J3434" s="894">
        <v>35.58</v>
      </c>
      <c r="K3434" s="875"/>
    </row>
    <row r="3435" spans="1:11" ht="22.5" customHeight="1">
      <c r="A3435" s="890" t="s">
        <v>10983</v>
      </c>
      <c r="B3435" s="891" t="s">
        <v>8160</v>
      </c>
      <c r="C3435" s="892" t="s">
        <v>7499</v>
      </c>
      <c r="D3435" s="893">
        <v>1199730.6499999999</v>
      </c>
      <c r="E3435" s="893">
        <v>1199730.6499999999</v>
      </c>
      <c r="F3435" s="893">
        <v>1199730.6499999999</v>
      </c>
      <c r="G3435" s="893">
        <v>1199730.6499999999</v>
      </c>
      <c r="H3435" s="894">
        <f t="shared" si="53"/>
        <v>100</v>
      </c>
      <c r="I3435" s="892" t="s">
        <v>7557</v>
      </c>
      <c r="J3435" s="894">
        <v>100</v>
      </c>
      <c r="K3435" s="875"/>
    </row>
    <row r="3436" spans="1:11" ht="22.5" customHeight="1">
      <c r="A3436" s="890" t="s">
        <v>10984</v>
      </c>
      <c r="B3436" s="891" t="s">
        <v>7652</v>
      </c>
      <c r="C3436" s="892" t="s">
        <v>7499</v>
      </c>
      <c r="D3436" s="893">
        <v>190238.94</v>
      </c>
      <c r="E3436" s="893">
        <v>190238.94</v>
      </c>
      <c r="F3436" s="893">
        <v>190238.94</v>
      </c>
      <c r="G3436" s="893">
        <v>190238.94</v>
      </c>
      <c r="H3436" s="894">
        <f t="shared" si="53"/>
        <v>100</v>
      </c>
      <c r="I3436" s="892" t="s">
        <v>7496</v>
      </c>
      <c r="J3436" s="894">
        <v>100</v>
      </c>
      <c r="K3436" s="875"/>
    </row>
    <row r="3437" spans="1:11" ht="11.25" customHeight="1">
      <c r="A3437" s="890" t="s">
        <v>10985</v>
      </c>
      <c r="B3437" s="891" t="s">
        <v>9275</v>
      </c>
      <c r="C3437" s="892" t="s">
        <v>7499</v>
      </c>
      <c r="D3437" s="893">
        <v>505764.26</v>
      </c>
      <c r="E3437" s="893">
        <v>505764.26</v>
      </c>
      <c r="F3437" s="893">
        <v>361807.73</v>
      </c>
      <c r="G3437" s="893">
        <v>361807.73</v>
      </c>
      <c r="H3437" s="894">
        <f t="shared" si="53"/>
        <v>71.536832199254249</v>
      </c>
      <c r="I3437" s="892" t="s">
        <v>7489</v>
      </c>
      <c r="J3437" s="894">
        <v>90</v>
      </c>
      <c r="K3437" s="875"/>
    </row>
    <row r="3438" spans="1:11" ht="22.5" customHeight="1">
      <c r="A3438" s="890" t="s">
        <v>10986</v>
      </c>
      <c r="B3438" s="891" t="s">
        <v>10987</v>
      </c>
      <c r="C3438" s="892" t="s">
        <v>7499</v>
      </c>
      <c r="D3438" s="893">
        <v>2132777.73</v>
      </c>
      <c r="E3438" s="893">
        <v>2132777.73</v>
      </c>
      <c r="F3438" s="893">
        <v>919323.2</v>
      </c>
      <c r="G3438" s="893">
        <v>919323.2</v>
      </c>
      <c r="H3438" s="894">
        <f t="shared" si="53"/>
        <v>43.104501095854928</v>
      </c>
      <c r="I3438" s="892" t="s">
        <v>7489</v>
      </c>
      <c r="J3438" s="894">
        <v>43.1</v>
      </c>
      <c r="K3438" s="875"/>
    </row>
    <row r="3439" spans="1:11" ht="22.5" customHeight="1">
      <c r="A3439" s="890" t="s">
        <v>10988</v>
      </c>
      <c r="B3439" s="891" t="s">
        <v>10305</v>
      </c>
      <c r="C3439" s="892" t="s">
        <v>7499</v>
      </c>
      <c r="D3439" s="893">
        <v>1013000</v>
      </c>
      <c r="E3439" s="893">
        <v>1013000</v>
      </c>
      <c r="F3439" s="893">
        <v>1013000</v>
      </c>
      <c r="G3439" s="893">
        <v>1013000</v>
      </c>
      <c r="H3439" s="894">
        <f t="shared" si="53"/>
        <v>100</v>
      </c>
      <c r="I3439" s="892" t="s">
        <v>8031</v>
      </c>
      <c r="J3439" s="894">
        <v>100</v>
      </c>
      <c r="K3439" s="875"/>
    </row>
    <row r="3440" spans="1:11" ht="22.5" customHeight="1">
      <c r="A3440" s="890" t="s">
        <v>10989</v>
      </c>
      <c r="B3440" s="891" t="s">
        <v>10975</v>
      </c>
      <c r="C3440" s="892" t="s">
        <v>7499</v>
      </c>
      <c r="D3440" s="893">
        <v>227204</v>
      </c>
      <c r="E3440" s="893">
        <v>227204</v>
      </c>
      <c r="F3440" s="893">
        <v>32700</v>
      </c>
      <c r="G3440" s="893">
        <v>32700</v>
      </c>
      <c r="H3440" s="894">
        <f t="shared" si="53"/>
        <v>14.39235224731959</v>
      </c>
      <c r="I3440" s="892" t="s">
        <v>7489</v>
      </c>
      <c r="J3440" s="894">
        <v>14</v>
      </c>
      <c r="K3440" s="875"/>
    </row>
    <row r="3441" spans="1:11" ht="22.5" customHeight="1">
      <c r="A3441" s="890" t="s">
        <v>10990</v>
      </c>
      <c r="B3441" s="891" t="s">
        <v>8160</v>
      </c>
      <c r="C3441" s="892" t="s">
        <v>7499</v>
      </c>
      <c r="D3441" s="893">
        <v>700328.7</v>
      </c>
      <c r="E3441" s="893">
        <v>700328.7</v>
      </c>
      <c r="F3441" s="893">
        <v>700328.7</v>
      </c>
      <c r="G3441" s="893">
        <v>700328.7</v>
      </c>
      <c r="H3441" s="894">
        <f t="shared" si="53"/>
        <v>100</v>
      </c>
      <c r="I3441" s="892" t="s">
        <v>7496</v>
      </c>
      <c r="J3441" s="894">
        <v>100</v>
      </c>
      <c r="K3441" s="875"/>
    </row>
    <row r="3442" spans="1:11" ht="22.5" customHeight="1">
      <c r="A3442" s="890" t="s">
        <v>10991</v>
      </c>
      <c r="B3442" s="891" t="s">
        <v>10992</v>
      </c>
      <c r="C3442" s="892" t="s">
        <v>7499</v>
      </c>
      <c r="D3442" s="893">
        <v>127693.05</v>
      </c>
      <c r="E3442" s="893">
        <v>127693.05</v>
      </c>
      <c r="F3442" s="893">
        <v>127142.65</v>
      </c>
      <c r="G3442" s="893">
        <v>127142.65</v>
      </c>
      <c r="H3442" s="894">
        <f t="shared" si="53"/>
        <v>99.56896636112927</v>
      </c>
      <c r="I3442" s="892" t="s">
        <v>7496</v>
      </c>
      <c r="J3442" s="894">
        <v>100</v>
      </c>
      <c r="K3442" s="875"/>
    </row>
    <row r="3443" spans="1:11" ht="22.5" customHeight="1">
      <c r="A3443" s="890" t="s">
        <v>10993</v>
      </c>
      <c r="B3443" s="891" t="s">
        <v>9275</v>
      </c>
      <c r="C3443" s="892" t="s">
        <v>7499</v>
      </c>
      <c r="D3443" s="893">
        <v>270285.96999999997</v>
      </c>
      <c r="E3443" s="893">
        <v>270285.96999999997</v>
      </c>
      <c r="F3443" s="893">
        <v>210779.23</v>
      </c>
      <c r="G3443" s="893">
        <v>210779.23</v>
      </c>
      <c r="H3443" s="894">
        <f t="shared" si="53"/>
        <v>77.983785099907337</v>
      </c>
      <c r="I3443" s="892" t="s">
        <v>7489</v>
      </c>
      <c r="J3443" s="894">
        <v>80</v>
      </c>
      <c r="K3443" s="875"/>
    </row>
    <row r="3444" spans="1:11" ht="22.5" customHeight="1">
      <c r="A3444" s="890" t="s">
        <v>10994</v>
      </c>
      <c r="B3444" s="891" t="s">
        <v>7526</v>
      </c>
      <c r="C3444" s="892" t="s">
        <v>7499</v>
      </c>
      <c r="D3444" s="893">
        <v>75851.45</v>
      </c>
      <c r="E3444" s="893">
        <v>75851.45</v>
      </c>
      <c r="F3444" s="893">
        <v>75851.45</v>
      </c>
      <c r="G3444" s="893">
        <v>75851.45</v>
      </c>
      <c r="H3444" s="894">
        <f t="shared" si="53"/>
        <v>100</v>
      </c>
      <c r="I3444" s="892" t="s">
        <v>7549</v>
      </c>
      <c r="J3444" s="894">
        <v>80</v>
      </c>
      <c r="K3444" s="875"/>
    </row>
    <row r="3445" spans="1:11" ht="22.5" customHeight="1">
      <c r="A3445" s="890" t="s">
        <v>10995</v>
      </c>
      <c r="B3445" s="891" t="s">
        <v>10305</v>
      </c>
      <c r="C3445" s="892" t="s">
        <v>7499</v>
      </c>
      <c r="D3445" s="893">
        <v>29419</v>
      </c>
      <c r="E3445" s="893">
        <v>29419</v>
      </c>
      <c r="F3445" s="893">
        <v>29419</v>
      </c>
      <c r="G3445" s="893">
        <v>29419</v>
      </c>
      <c r="H3445" s="894">
        <f t="shared" si="53"/>
        <v>100</v>
      </c>
      <c r="I3445" s="892" t="s">
        <v>7527</v>
      </c>
      <c r="J3445" s="894">
        <v>100</v>
      </c>
      <c r="K3445" s="875"/>
    </row>
    <row r="3446" spans="1:11" ht="22.5" customHeight="1">
      <c r="A3446" s="890" t="s">
        <v>10996</v>
      </c>
      <c r="B3446" s="891" t="s">
        <v>10992</v>
      </c>
      <c r="C3446" s="892" t="s">
        <v>7499</v>
      </c>
      <c r="D3446" s="893">
        <v>465964.05</v>
      </c>
      <c r="E3446" s="893">
        <v>465964.05</v>
      </c>
      <c r="F3446" s="893">
        <v>463955.6</v>
      </c>
      <c r="G3446" s="893">
        <v>463955.6</v>
      </c>
      <c r="H3446" s="894">
        <f t="shared" si="53"/>
        <v>99.568968893630313</v>
      </c>
      <c r="I3446" s="892" t="s">
        <v>7496</v>
      </c>
      <c r="J3446" s="894">
        <v>100</v>
      </c>
      <c r="K3446" s="875"/>
    </row>
    <row r="3447" spans="1:11" ht="22.5" customHeight="1">
      <c r="A3447" s="890" t="s">
        <v>10997</v>
      </c>
      <c r="B3447" s="891" t="s">
        <v>9751</v>
      </c>
      <c r="C3447" s="892" t="s">
        <v>7499</v>
      </c>
      <c r="D3447" s="893">
        <v>441435.03</v>
      </c>
      <c r="E3447" s="893">
        <v>441435.03</v>
      </c>
      <c r="F3447" s="893">
        <v>184741.35</v>
      </c>
      <c r="G3447" s="893">
        <v>184741.35</v>
      </c>
      <c r="H3447" s="894">
        <f t="shared" si="53"/>
        <v>41.850178949323521</v>
      </c>
      <c r="I3447" s="892" t="s">
        <v>7496</v>
      </c>
      <c r="J3447" s="894">
        <v>40</v>
      </c>
      <c r="K3447" s="875"/>
    </row>
    <row r="3448" spans="1:11" ht="22.5" customHeight="1">
      <c r="A3448" s="890" t="s">
        <v>10998</v>
      </c>
      <c r="B3448" s="891" t="s">
        <v>10999</v>
      </c>
      <c r="C3448" s="892" t="s">
        <v>7499</v>
      </c>
      <c r="D3448" s="893">
        <v>470358.04</v>
      </c>
      <c r="E3448" s="893">
        <v>470358.04</v>
      </c>
      <c r="F3448" s="893">
        <v>288761.99</v>
      </c>
      <c r="G3448" s="893">
        <v>288761.99</v>
      </c>
      <c r="H3448" s="894">
        <f t="shared" si="53"/>
        <v>61.391953670016996</v>
      </c>
      <c r="I3448" s="892" t="s">
        <v>7496</v>
      </c>
      <c r="J3448" s="894">
        <v>100</v>
      </c>
      <c r="K3448" s="875"/>
    </row>
    <row r="3449" spans="1:11" ht="22.5" customHeight="1">
      <c r="A3449" s="890" t="s">
        <v>11000</v>
      </c>
      <c r="B3449" s="891" t="s">
        <v>7652</v>
      </c>
      <c r="C3449" s="892" t="s">
        <v>7499</v>
      </c>
      <c r="D3449" s="893">
        <v>832799.76</v>
      </c>
      <c r="E3449" s="893">
        <v>832799.76</v>
      </c>
      <c r="F3449" s="893">
        <v>600540.4</v>
      </c>
      <c r="G3449" s="893">
        <v>600540.4</v>
      </c>
      <c r="H3449" s="894">
        <f t="shared" si="53"/>
        <v>72.111019820658925</v>
      </c>
      <c r="I3449" s="892" t="s">
        <v>7496</v>
      </c>
      <c r="J3449" s="894">
        <v>72</v>
      </c>
      <c r="K3449" s="875"/>
    </row>
    <row r="3450" spans="1:11" ht="22.5" customHeight="1">
      <c r="A3450" s="890" t="s">
        <v>11001</v>
      </c>
      <c r="B3450" s="891" t="s">
        <v>10992</v>
      </c>
      <c r="C3450" s="892" t="s">
        <v>7499</v>
      </c>
      <c r="D3450" s="893">
        <v>239039.38</v>
      </c>
      <c r="E3450" s="893">
        <v>239039.38</v>
      </c>
      <c r="F3450" s="893">
        <v>238009.04</v>
      </c>
      <c r="G3450" s="893">
        <v>238009.04</v>
      </c>
      <c r="H3450" s="894">
        <f t="shared" si="53"/>
        <v>99.568966418838599</v>
      </c>
      <c r="I3450" s="892" t="s">
        <v>7496</v>
      </c>
      <c r="J3450" s="894">
        <v>100</v>
      </c>
      <c r="K3450" s="875"/>
    </row>
    <row r="3451" spans="1:11" ht="22.5" customHeight="1">
      <c r="A3451" s="890" t="s">
        <v>11002</v>
      </c>
      <c r="B3451" s="891" t="s">
        <v>8160</v>
      </c>
      <c r="C3451" s="892" t="s">
        <v>7499</v>
      </c>
      <c r="D3451" s="893">
        <v>437965.47</v>
      </c>
      <c r="E3451" s="893">
        <v>437965.47</v>
      </c>
      <c r="F3451" s="893">
        <v>437965.47</v>
      </c>
      <c r="G3451" s="893">
        <v>437965.47</v>
      </c>
      <c r="H3451" s="894">
        <f t="shared" si="53"/>
        <v>100</v>
      </c>
      <c r="I3451" s="892" t="s">
        <v>7557</v>
      </c>
      <c r="J3451" s="894">
        <v>100</v>
      </c>
      <c r="K3451" s="875"/>
    </row>
    <row r="3452" spans="1:11" ht="22.5" customHeight="1">
      <c r="A3452" s="890" t="s">
        <v>7525</v>
      </c>
      <c r="B3452" s="891" t="s">
        <v>11003</v>
      </c>
      <c r="C3452" s="892" t="s">
        <v>7499</v>
      </c>
      <c r="D3452" s="893">
        <v>131239</v>
      </c>
      <c r="E3452" s="893">
        <v>131239</v>
      </c>
      <c r="F3452" s="893">
        <v>0</v>
      </c>
      <c r="G3452" s="893">
        <v>0</v>
      </c>
      <c r="H3452" s="894">
        <f t="shared" si="53"/>
        <v>0</v>
      </c>
      <c r="I3452" s="892" t="s">
        <v>7527</v>
      </c>
      <c r="J3452" s="894">
        <v>0</v>
      </c>
      <c r="K3452" s="875"/>
    </row>
    <row r="3453" spans="1:11" ht="22.5" customHeight="1">
      <c r="A3453" s="890" t="s">
        <v>11004</v>
      </c>
      <c r="B3453" s="891" t="s">
        <v>7526</v>
      </c>
      <c r="C3453" s="892" t="s">
        <v>7499</v>
      </c>
      <c r="D3453" s="893">
        <v>524073.37</v>
      </c>
      <c r="E3453" s="893">
        <v>524073.37</v>
      </c>
      <c r="F3453" s="893">
        <v>375839.34</v>
      </c>
      <c r="G3453" s="893">
        <v>375839.34</v>
      </c>
      <c r="H3453" s="894">
        <f t="shared" si="53"/>
        <v>71.715023413610965</v>
      </c>
      <c r="I3453" s="892" t="s">
        <v>7545</v>
      </c>
      <c r="J3453" s="894">
        <v>90</v>
      </c>
      <c r="K3453" s="875"/>
    </row>
    <row r="3454" spans="1:11" ht="33.75" customHeight="1">
      <c r="A3454" s="890" t="s">
        <v>11005</v>
      </c>
      <c r="B3454" s="891" t="s">
        <v>7585</v>
      </c>
      <c r="C3454" s="892" t="s">
        <v>7499</v>
      </c>
      <c r="D3454" s="893">
        <v>619942.82999999996</v>
      </c>
      <c r="E3454" s="893">
        <v>619942.82999999996</v>
      </c>
      <c r="F3454" s="893">
        <v>619942.82999999996</v>
      </c>
      <c r="G3454" s="893">
        <v>619942.82999999996</v>
      </c>
      <c r="H3454" s="894">
        <f t="shared" si="53"/>
        <v>100</v>
      </c>
      <c r="I3454" s="892" t="s">
        <v>7551</v>
      </c>
      <c r="J3454" s="894">
        <v>100</v>
      </c>
      <c r="K3454" s="875"/>
    </row>
    <row r="3455" spans="1:11" ht="11.25" customHeight="1">
      <c r="A3455" s="890" t="s">
        <v>11006</v>
      </c>
      <c r="B3455" s="891" t="s">
        <v>9751</v>
      </c>
      <c r="C3455" s="892" t="s">
        <v>7499</v>
      </c>
      <c r="D3455" s="893">
        <v>260760.94</v>
      </c>
      <c r="E3455" s="893">
        <v>260760.94</v>
      </c>
      <c r="F3455" s="893">
        <v>165938.78</v>
      </c>
      <c r="G3455" s="893">
        <v>165938.78</v>
      </c>
      <c r="H3455" s="894">
        <f t="shared" si="53"/>
        <v>63.636363636363633</v>
      </c>
      <c r="I3455" s="892" t="s">
        <v>7557</v>
      </c>
      <c r="J3455" s="894">
        <v>60</v>
      </c>
      <c r="K3455" s="875"/>
    </row>
    <row r="3456" spans="1:11" ht="45" customHeight="1">
      <c r="A3456" s="890" t="s">
        <v>11007</v>
      </c>
      <c r="B3456" s="891" t="s">
        <v>10305</v>
      </c>
      <c r="C3456" s="892" t="s">
        <v>7499</v>
      </c>
      <c r="D3456" s="893">
        <v>1000000</v>
      </c>
      <c r="E3456" s="893">
        <v>1000000</v>
      </c>
      <c r="F3456" s="893">
        <v>361756</v>
      </c>
      <c r="G3456" s="893">
        <v>361756</v>
      </c>
      <c r="H3456" s="894">
        <f t="shared" si="53"/>
        <v>36.175600000000003</v>
      </c>
      <c r="I3456" s="892" t="s">
        <v>7524</v>
      </c>
      <c r="J3456" s="894">
        <v>38.18</v>
      </c>
      <c r="K3456" s="875"/>
    </row>
    <row r="3457" spans="1:11" ht="22.5" customHeight="1">
      <c r="A3457" s="890" t="s">
        <v>8196</v>
      </c>
      <c r="B3457" s="891" t="s">
        <v>11003</v>
      </c>
      <c r="C3457" s="892" t="s">
        <v>7499</v>
      </c>
      <c r="D3457" s="893">
        <v>1246773</v>
      </c>
      <c r="E3457" s="893">
        <v>1246773</v>
      </c>
      <c r="F3457" s="893">
        <v>0</v>
      </c>
      <c r="G3457" s="893">
        <v>0</v>
      </c>
      <c r="H3457" s="894">
        <f t="shared" si="53"/>
        <v>0</v>
      </c>
      <c r="I3457" s="892" t="s">
        <v>7549</v>
      </c>
      <c r="J3457" s="894">
        <v>0</v>
      </c>
      <c r="K3457" s="875"/>
    </row>
    <row r="3458" spans="1:11" ht="22.5" customHeight="1">
      <c r="A3458" s="890" t="s">
        <v>11008</v>
      </c>
      <c r="B3458" s="891" t="s">
        <v>8160</v>
      </c>
      <c r="C3458" s="892" t="s">
        <v>7499</v>
      </c>
      <c r="D3458" s="893">
        <v>428420.35</v>
      </c>
      <c r="E3458" s="893">
        <v>428420.35</v>
      </c>
      <c r="F3458" s="893">
        <v>428420.35</v>
      </c>
      <c r="G3458" s="893">
        <v>428420.35</v>
      </c>
      <c r="H3458" s="894">
        <f t="shared" si="53"/>
        <v>100</v>
      </c>
      <c r="I3458" s="892" t="s">
        <v>7557</v>
      </c>
      <c r="J3458" s="894">
        <v>100</v>
      </c>
      <c r="K3458" s="875"/>
    </row>
    <row r="3459" spans="1:11" ht="22.5" customHeight="1">
      <c r="A3459" s="890" t="s">
        <v>8314</v>
      </c>
      <c r="B3459" s="891" t="s">
        <v>7585</v>
      </c>
      <c r="C3459" s="892" t="s">
        <v>7499</v>
      </c>
      <c r="D3459" s="893">
        <v>71890.289999999994</v>
      </c>
      <c r="E3459" s="893">
        <v>71890.289999999994</v>
      </c>
      <c r="F3459" s="893">
        <v>71890.289999999994</v>
      </c>
      <c r="G3459" s="893">
        <v>71890.289999999994</v>
      </c>
      <c r="H3459" s="894">
        <f t="shared" si="53"/>
        <v>100</v>
      </c>
      <c r="I3459" s="892" t="s">
        <v>7545</v>
      </c>
      <c r="J3459" s="894">
        <v>100</v>
      </c>
      <c r="K3459" s="875"/>
    </row>
    <row r="3460" spans="1:11" ht="22.5" customHeight="1">
      <c r="A3460" s="890" t="s">
        <v>11009</v>
      </c>
      <c r="B3460" s="891" t="s">
        <v>7938</v>
      </c>
      <c r="C3460" s="892" t="s">
        <v>7499</v>
      </c>
      <c r="D3460" s="893">
        <v>983444.54</v>
      </c>
      <c r="E3460" s="893">
        <v>983444.54</v>
      </c>
      <c r="F3460" s="893">
        <v>983444.54</v>
      </c>
      <c r="G3460" s="893">
        <v>983444.54</v>
      </c>
      <c r="H3460" s="894">
        <f t="shared" ref="H3460:H3523" si="54">IF(ISERROR(F3460/E3460),0,((F3460/E3460)*100))</f>
        <v>100</v>
      </c>
      <c r="I3460" s="892" t="s">
        <v>7489</v>
      </c>
      <c r="J3460" s="894">
        <v>100</v>
      </c>
      <c r="K3460" s="875"/>
    </row>
    <row r="3461" spans="1:11" ht="22.5" customHeight="1">
      <c r="A3461" s="890" t="s">
        <v>11010</v>
      </c>
      <c r="B3461" s="891" t="s">
        <v>7643</v>
      </c>
      <c r="C3461" s="892" t="s">
        <v>7499</v>
      </c>
      <c r="D3461" s="893">
        <v>610000</v>
      </c>
      <c r="E3461" s="893">
        <v>610000</v>
      </c>
      <c r="F3461" s="893">
        <v>353414</v>
      </c>
      <c r="G3461" s="893">
        <v>353414</v>
      </c>
      <c r="H3461" s="894">
        <f t="shared" si="54"/>
        <v>57.936721311475416</v>
      </c>
      <c r="I3461" s="892" t="s">
        <v>7545</v>
      </c>
      <c r="J3461" s="894">
        <v>50</v>
      </c>
      <c r="K3461" s="875"/>
    </row>
    <row r="3462" spans="1:11" ht="11.25" customHeight="1">
      <c r="A3462" s="890" t="s">
        <v>8468</v>
      </c>
      <c r="B3462" s="891" t="s">
        <v>9275</v>
      </c>
      <c r="C3462" s="892" t="s">
        <v>7499</v>
      </c>
      <c r="D3462" s="893">
        <v>506915.56</v>
      </c>
      <c r="E3462" s="893">
        <v>506915.56</v>
      </c>
      <c r="F3462" s="893">
        <v>242803.69</v>
      </c>
      <c r="G3462" s="893">
        <v>242803.69</v>
      </c>
      <c r="H3462" s="894">
        <f t="shared" si="54"/>
        <v>47.898251535226102</v>
      </c>
      <c r="I3462" s="892" t="s">
        <v>7489</v>
      </c>
      <c r="J3462" s="894">
        <v>85</v>
      </c>
      <c r="K3462" s="875"/>
    </row>
    <row r="3463" spans="1:11" ht="22.5" customHeight="1">
      <c r="A3463" s="890" t="s">
        <v>11011</v>
      </c>
      <c r="B3463" s="891" t="s">
        <v>9751</v>
      </c>
      <c r="C3463" s="892" t="s">
        <v>7499</v>
      </c>
      <c r="D3463" s="893">
        <v>802196.01</v>
      </c>
      <c r="E3463" s="893">
        <v>802196.01</v>
      </c>
      <c r="F3463" s="893">
        <v>251406.38</v>
      </c>
      <c r="G3463" s="893">
        <v>251406.38</v>
      </c>
      <c r="H3463" s="894">
        <f t="shared" si="54"/>
        <v>31.339769441136962</v>
      </c>
      <c r="I3463" s="892" t="s">
        <v>7496</v>
      </c>
      <c r="J3463" s="894">
        <v>30</v>
      </c>
      <c r="K3463" s="875"/>
    </row>
    <row r="3464" spans="1:11" ht="22.5" customHeight="1">
      <c r="A3464" s="890" t="s">
        <v>8314</v>
      </c>
      <c r="B3464" s="891" t="s">
        <v>11003</v>
      </c>
      <c r="C3464" s="892" t="s">
        <v>7499</v>
      </c>
      <c r="D3464" s="893">
        <v>1301939</v>
      </c>
      <c r="E3464" s="893">
        <v>1301939</v>
      </c>
      <c r="F3464" s="893">
        <v>0</v>
      </c>
      <c r="G3464" s="893">
        <v>0</v>
      </c>
      <c r="H3464" s="894">
        <f t="shared" si="54"/>
        <v>0</v>
      </c>
      <c r="I3464" s="892" t="s">
        <v>7496</v>
      </c>
      <c r="J3464" s="894">
        <v>0</v>
      </c>
      <c r="K3464" s="875"/>
    </row>
    <row r="3465" spans="1:11" ht="22.5" customHeight="1">
      <c r="A3465" s="890" t="s">
        <v>11012</v>
      </c>
      <c r="B3465" s="891" t="s">
        <v>10987</v>
      </c>
      <c r="C3465" s="892" t="s">
        <v>7499</v>
      </c>
      <c r="D3465" s="893">
        <v>845663.37</v>
      </c>
      <c r="E3465" s="893">
        <v>845663.37</v>
      </c>
      <c r="F3465" s="893">
        <v>756927.81</v>
      </c>
      <c r="G3465" s="893">
        <v>756927.81</v>
      </c>
      <c r="H3465" s="894">
        <f t="shared" si="54"/>
        <v>89.506987869180151</v>
      </c>
      <c r="I3465" s="892" t="s">
        <v>7489</v>
      </c>
      <c r="J3465" s="894">
        <v>89.51</v>
      </c>
      <c r="K3465" s="875"/>
    </row>
    <row r="3466" spans="1:11" ht="33.75" customHeight="1">
      <c r="A3466" s="890" t="s">
        <v>11013</v>
      </c>
      <c r="B3466" s="891" t="s">
        <v>8160</v>
      </c>
      <c r="C3466" s="892" t="s">
        <v>7499</v>
      </c>
      <c r="D3466" s="893">
        <v>497741.49</v>
      </c>
      <c r="E3466" s="893">
        <v>497741.49</v>
      </c>
      <c r="F3466" s="893">
        <v>497741.49</v>
      </c>
      <c r="G3466" s="893">
        <v>497741.49</v>
      </c>
      <c r="H3466" s="894">
        <f t="shared" si="54"/>
        <v>100</v>
      </c>
      <c r="I3466" s="892" t="s">
        <v>7557</v>
      </c>
      <c r="J3466" s="894">
        <v>100</v>
      </c>
      <c r="K3466" s="875"/>
    </row>
    <row r="3467" spans="1:11" ht="22.5" customHeight="1">
      <c r="A3467" s="890" t="s">
        <v>11014</v>
      </c>
      <c r="B3467" s="891" t="s">
        <v>9751</v>
      </c>
      <c r="C3467" s="892" t="s">
        <v>7499</v>
      </c>
      <c r="D3467" s="893">
        <v>100432.9</v>
      </c>
      <c r="E3467" s="893">
        <v>100432.9</v>
      </c>
      <c r="F3467" s="893">
        <v>100432.9</v>
      </c>
      <c r="G3467" s="893">
        <v>100432.9</v>
      </c>
      <c r="H3467" s="894">
        <f t="shared" si="54"/>
        <v>100</v>
      </c>
      <c r="I3467" s="892" t="s">
        <v>7496</v>
      </c>
      <c r="J3467" s="894">
        <v>100</v>
      </c>
      <c r="K3467" s="875"/>
    </row>
    <row r="3468" spans="1:11" ht="22.5" customHeight="1">
      <c r="A3468" s="890" t="s">
        <v>11015</v>
      </c>
      <c r="B3468" s="891" t="s">
        <v>11003</v>
      </c>
      <c r="C3468" s="892" t="s">
        <v>7499</v>
      </c>
      <c r="D3468" s="893">
        <v>607197</v>
      </c>
      <c r="E3468" s="893">
        <v>607197</v>
      </c>
      <c r="F3468" s="893">
        <v>0</v>
      </c>
      <c r="G3468" s="893">
        <v>0</v>
      </c>
      <c r="H3468" s="894">
        <f t="shared" si="54"/>
        <v>0</v>
      </c>
      <c r="I3468" s="892" t="s">
        <v>7517</v>
      </c>
      <c r="J3468" s="894">
        <v>0</v>
      </c>
      <c r="K3468" s="875"/>
    </row>
    <row r="3469" spans="1:11" ht="22.5" customHeight="1">
      <c r="A3469" s="890" t="s">
        <v>11016</v>
      </c>
      <c r="B3469" s="891" t="s">
        <v>7561</v>
      </c>
      <c r="C3469" s="892" t="s">
        <v>7499</v>
      </c>
      <c r="D3469" s="893">
        <v>786391.4</v>
      </c>
      <c r="E3469" s="893">
        <v>786391.4</v>
      </c>
      <c r="F3469" s="893">
        <v>577992.49</v>
      </c>
      <c r="G3469" s="893">
        <v>577992.49</v>
      </c>
      <c r="H3469" s="894">
        <f t="shared" si="54"/>
        <v>73.499340150464505</v>
      </c>
      <c r="I3469" s="892" t="s">
        <v>7557</v>
      </c>
      <c r="J3469" s="894">
        <v>70</v>
      </c>
      <c r="K3469" s="875"/>
    </row>
    <row r="3470" spans="1:11" ht="11.25" customHeight="1">
      <c r="A3470" s="890" t="s">
        <v>11017</v>
      </c>
      <c r="B3470" s="891" t="s">
        <v>9275</v>
      </c>
      <c r="C3470" s="892" t="s">
        <v>7499</v>
      </c>
      <c r="D3470" s="893">
        <v>378715.43</v>
      </c>
      <c r="E3470" s="893">
        <v>378715.43</v>
      </c>
      <c r="F3470" s="893">
        <v>378715.43</v>
      </c>
      <c r="G3470" s="893">
        <v>378715.43</v>
      </c>
      <c r="H3470" s="894">
        <f t="shared" si="54"/>
        <v>100</v>
      </c>
      <c r="I3470" s="892" t="s">
        <v>7489</v>
      </c>
      <c r="J3470" s="894">
        <v>100</v>
      </c>
      <c r="K3470" s="875"/>
    </row>
    <row r="3471" spans="1:11" ht="22.5" customHeight="1">
      <c r="A3471" s="890" t="s">
        <v>11018</v>
      </c>
      <c r="B3471" s="891" t="s">
        <v>7651</v>
      </c>
      <c r="C3471" s="892" t="s">
        <v>7499</v>
      </c>
      <c r="D3471" s="893">
        <v>2499675</v>
      </c>
      <c r="E3471" s="893">
        <v>2499675</v>
      </c>
      <c r="F3471" s="893">
        <v>624918.75</v>
      </c>
      <c r="G3471" s="893">
        <v>624918.75</v>
      </c>
      <c r="H3471" s="894">
        <f t="shared" si="54"/>
        <v>25</v>
      </c>
      <c r="I3471" s="892" t="s">
        <v>7489</v>
      </c>
      <c r="J3471" s="894">
        <v>25</v>
      </c>
      <c r="K3471" s="875"/>
    </row>
    <row r="3472" spans="1:11" ht="22.5" customHeight="1">
      <c r="A3472" s="890" t="s">
        <v>11019</v>
      </c>
      <c r="B3472" s="891" t="s">
        <v>10999</v>
      </c>
      <c r="C3472" s="892" t="s">
        <v>7499</v>
      </c>
      <c r="D3472" s="893">
        <v>470357.66</v>
      </c>
      <c r="E3472" s="893">
        <v>470357.66</v>
      </c>
      <c r="F3472" s="893">
        <v>0</v>
      </c>
      <c r="G3472" s="893">
        <v>0</v>
      </c>
      <c r="H3472" s="894">
        <f t="shared" si="54"/>
        <v>0</v>
      </c>
      <c r="I3472" s="892" t="s">
        <v>7496</v>
      </c>
      <c r="J3472" s="894">
        <v>0</v>
      </c>
      <c r="K3472" s="875"/>
    </row>
    <row r="3473" spans="1:11" ht="22.5" customHeight="1">
      <c r="A3473" s="890" t="s">
        <v>8193</v>
      </c>
      <c r="B3473" s="891" t="s">
        <v>11003</v>
      </c>
      <c r="C3473" s="892" t="s">
        <v>7499</v>
      </c>
      <c r="D3473" s="893">
        <v>1000000</v>
      </c>
      <c r="E3473" s="893">
        <v>1000000</v>
      </c>
      <c r="F3473" s="893">
        <v>0</v>
      </c>
      <c r="G3473" s="893">
        <v>0</v>
      </c>
      <c r="H3473" s="894">
        <f t="shared" si="54"/>
        <v>0</v>
      </c>
      <c r="I3473" s="892" t="s">
        <v>7496</v>
      </c>
      <c r="J3473" s="894">
        <v>0</v>
      </c>
      <c r="K3473" s="875"/>
    </row>
    <row r="3474" spans="1:11" ht="33.75" customHeight="1">
      <c r="A3474" s="890" t="s">
        <v>11020</v>
      </c>
      <c r="B3474" s="891" t="s">
        <v>11021</v>
      </c>
      <c r="C3474" s="892" t="s">
        <v>7499</v>
      </c>
      <c r="D3474" s="893">
        <v>597243.99</v>
      </c>
      <c r="E3474" s="893">
        <v>597243.99</v>
      </c>
      <c r="F3474" s="893">
        <v>462805.02</v>
      </c>
      <c r="G3474" s="893">
        <v>462805.02</v>
      </c>
      <c r="H3474" s="894">
        <f t="shared" si="54"/>
        <v>77.490109193061954</v>
      </c>
      <c r="I3474" s="892" t="s">
        <v>7489</v>
      </c>
      <c r="J3474" s="894">
        <v>95</v>
      </c>
      <c r="K3474" s="875"/>
    </row>
    <row r="3475" spans="1:11" ht="22.5" customHeight="1">
      <c r="A3475" s="890" t="s">
        <v>11022</v>
      </c>
      <c r="B3475" s="891" t="s">
        <v>8160</v>
      </c>
      <c r="C3475" s="892" t="s">
        <v>7499</v>
      </c>
      <c r="D3475" s="893">
        <v>3419563.55</v>
      </c>
      <c r="E3475" s="893">
        <v>3419563.55</v>
      </c>
      <c r="F3475" s="893">
        <v>2004034.01</v>
      </c>
      <c r="G3475" s="893">
        <v>2004034.01</v>
      </c>
      <c r="H3475" s="894">
        <f t="shared" si="54"/>
        <v>58.604964659890591</v>
      </c>
      <c r="I3475" s="892" t="s">
        <v>7545</v>
      </c>
      <c r="J3475" s="894">
        <v>55</v>
      </c>
      <c r="K3475" s="875"/>
    </row>
    <row r="3476" spans="1:11" ht="22.5" customHeight="1">
      <c r="A3476" s="890" t="s">
        <v>11023</v>
      </c>
      <c r="B3476" s="891" t="s">
        <v>10987</v>
      </c>
      <c r="C3476" s="892" t="s">
        <v>7499</v>
      </c>
      <c r="D3476" s="893">
        <v>649333.17000000004</v>
      </c>
      <c r="E3476" s="893">
        <v>649333.17000000004</v>
      </c>
      <c r="F3476" s="893">
        <v>471030.29</v>
      </c>
      <c r="G3476" s="893">
        <v>471030.29</v>
      </c>
      <c r="H3476" s="894">
        <f t="shared" si="54"/>
        <v>72.540617322845208</v>
      </c>
      <c r="I3476" s="892" t="s">
        <v>7489</v>
      </c>
      <c r="J3476" s="894">
        <v>72.540000000000006</v>
      </c>
      <c r="K3476" s="875"/>
    </row>
    <row r="3477" spans="1:11" ht="22.5" customHeight="1">
      <c r="A3477" s="890" t="s">
        <v>11024</v>
      </c>
      <c r="B3477" s="891" t="s">
        <v>7526</v>
      </c>
      <c r="C3477" s="892" t="s">
        <v>7499</v>
      </c>
      <c r="D3477" s="893">
        <v>760000</v>
      </c>
      <c r="E3477" s="893">
        <v>760000</v>
      </c>
      <c r="F3477" s="893">
        <v>398914.96</v>
      </c>
      <c r="G3477" s="893">
        <v>398914.96</v>
      </c>
      <c r="H3477" s="894">
        <f t="shared" si="54"/>
        <v>52.488810526315788</v>
      </c>
      <c r="I3477" s="892" t="s">
        <v>7549</v>
      </c>
      <c r="J3477" s="894">
        <v>30</v>
      </c>
      <c r="K3477" s="875"/>
    </row>
    <row r="3478" spans="1:11" ht="11.25" customHeight="1">
      <c r="A3478" s="890" t="s">
        <v>11025</v>
      </c>
      <c r="B3478" s="891" t="s">
        <v>9275</v>
      </c>
      <c r="C3478" s="892" t="s">
        <v>7499</v>
      </c>
      <c r="D3478" s="893">
        <v>400000</v>
      </c>
      <c r="E3478" s="893">
        <v>400000</v>
      </c>
      <c r="F3478" s="893">
        <v>400000</v>
      </c>
      <c r="G3478" s="893">
        <v>400000</v>
      </c>
      <c r="H3478" s="894">
        <f t="shared" si="54"/>
        <v>100</v>
      </c>
      <c r="I3478" s="892" t="s">
        <v>8070</v>
      </c>
      <c r="J3478" s="894">
        <v>100</v>
      </c>
      <c r="K3478" s="875"/>
    </row>
    <row r="3479" spans="1:11" ht="22.5" customHeight="1">
      <c r="A3479" s="890" t="s">
        <v>11026</v>
      </c>
      <c r="B3479" s="891" t="s">
        <v>8160</v>
      </c>
      <c r="C3479" s="892" t="s">
        <v>7499</v>
      </c>
      <c r="D3479" s="893">
        <v>1245050.8</v>
      </c>
      <c r="E3479" s="893">
        <v>1245050.8</v>
      </c>
      <c r="F3479" s="893">
        <v>803463.2</v>
      </c>
      <c r="G3479" s="893">
        <v>803463.2</v>
      </c>
      <c r="H3479" s="894">
        <f t="shared" si="54"/>
        <v>64.532563651218084</v>
      </c>
      <c r="I3479" s="892" t="s">
        <v>7496</v>
      </c>
      <c r="J3479" s="894">
        <v>64</v>
      </c>
      <c r="K3479" s="875"/>
    </row>
    <row r="3480" spans="1:11" ht="22.5" customHeight="1">
      <c r="A3480" s="890" t="s">
        <v>11027</v>
      </c>
      <c r="B3480" s="891" t="s">
        <v>7585</v>
      </c>
      <c r="C3480" s="892" t="s">
        <v>7499</v>
      </c>
      <c r="D3480" s="893">
        <v>196330.18</v>
      </c>
      <c r="E3480" s="893">
        <v>196330.18</v>
      </c>
      <c r="F3480" s="893">
        <v>196330.18</v>
      </c>
      <c r="G3480" s="893">
        <v>196330.18</v>
      </c>
      <c r="H3480" s="894">
        <f t="shared" si="54"/>
        <v>100</v>
      </c>
      <c r="I3480" s="892" t="s">
        <v>7557</v>
      </c>
      <c r="J3480" s="894">
        <v>100</v>
      </c>
      <c r="K3480" s="875"/>
    </row>
    <row r="3481" spans="1:11" ht="22.5" customHeight="1">
      <c r="A3481" s="890" t="s">
        <v>11028</v>
      </c>
      <c r="B3481" s="891" t="s">
        <v>9099</v>
      </c>
      <c r="C3481" s="892" t="s">
        <v>7499</v>
      </c>
      <c r="D3481" s="893">
        <v>2500000</v>
      </c>
      <c r="E3481" s="893">
        <v>2500000</v>
      </c>
      <c r="F3481" s="893">
        <v>1250000</v>
      </c>
      <c r="G3481" s="893">
        <v>1250000</v>
      </c>
      <c r="H3481" s="894">
        <f t="shared" si="54"/>
        <v>50</v>
      </c>
      <c r="I3481" s="892" t="s">
        <v>7489</v>
      </c>
      <c r="J3481" s="894">
        <v>58</v>
      </c>
      <c r="K3481" s="875"/>
    </row>
    <row r="3482" spans="1:11" ht="33.75" customHeight="1">
      <c r="A3482" s="890" t="s">
        <v>11029</v>
      </c>
      <c r="B3482" s="891" t="s">
        <v>8444</v>
      </c>
      <c r="C3482" s="892" t="s">
        <v>7499</v>
      </c>
      <c r="D3482" s="893">
        <v>450000</v>
      </c>
      <c r="E3482" s="893">
        <v>450000</v>
      </c>
      <c r="F3482" s="893">
        <v>450000</v>
      </c>
      <c r="G3482" s="893">
        <v>450000</v>
      </c>
      <c r="H3482" s="894">
        <f t="shared" si="54"/>
        <v>100</v>
      </c>
      <c r="I3482" s="892" t="s">
        <v>7489</v>
      </c>
      <c r="J3482" s="894">
        <v>90</v>
      </c>
      <c r="K3482" s="875"/>
    </row>
    <row r="3483" spans="1:11" ht="22.5" customHeight="1">
      <c r="A3483" s="890" t="s">
        <v>11030</v>
      </c>
      <c r="B3483" s="891" t="s">
        <v>8160</v>
      </c>
      <c r="C3483" s="892" t="s">
        <v>7499</v>
      </c>
      <c r="D3483" s="893">
        <v>1198314.3600000001</v>
      </c>
      <c r="E3483" s="893">
        <v>1198314.3600000001</v>
      </c>
      <c r="F3483" s="893">
        <v>150259.07999999999</v>
      </c>
      <c r="G3483" s="893">
        <v>150259.07999999999</v>
      </c>
      <c r="H3483" s="894">
        <f t="shared" si="54"/>
        <v>12.539203819605396</v>
      </c>
      <c r="I3483" s="892" t="s">
        <v>7557</v>
      </c>
      <c r="J3483" s="894">
        <v>13</v>
      </c>
      <c r="K3483" s="875"/>
    </row>
    <row r="3484" spans="1:11" ht="22.5" customHeight="1">
      <c r="A3484" s="890" t="s">
        <v>11031</v>
      </c>
      <c r="B3484" s="891" t="s">
        <v>10987</v>
      </c>
      <c r="C3484" s="892" t="s">
        <v>7499</v>
      </c>
      <c r="D3484" s="893">
        <v>648000</v>
      </c>
      <c r="E3484" s="893">
        <v>648000</v>
      </c>
      <c r="F3484" s="893">
        <v>263356.76</v>
      </c>
      <c r="G3484" s="893">
        <v>263356.76</v>
      </c>
      <c r="H3484" s="894">
        <f t="shared" si="54"/>
        <v>40.641475308641979</v>
      </c>
      <c r="I3484" s="892" t="s">
        <v>7489</v>
      </c>
      <c r="J3484" s="894">
        <v>40.64</v>
      </c>
      <c r="K3484" s="875"/>
    </row>
    <row r="3485" spans="1:11" ht="22.5" customHeight="1">
      <c r="A3485" s="890" t="s">
        <v>11032</v>
      </c>
      <c r="B3485" s="891" t="s">
        <v>7585</v>
      </c>
      <c r="C3485" s="892" t="s">
        <v>7499</v>
      </c>
      <c r="D3485" s="893">
        <v>44509.65</v>
      </c>
      <c r="E3485" s="893">
        <v>44509.65</v>
      </c>
      <c r="F3485" s="893">
        <v>44509.65</v>
      </c>
      <c r="G3485" s="893">
        <v>44509.65</v>
      </c>
      <c r="H3485" s="894">
        <f t="shared" si="54"/>
        <v>100</v>
      </c>
      <c r="I3485" s="892" t="s">
        <v>7557</v>
      </c>
      <c r="J3485" s="894">
        <v>100</v>
      </c>
      <c r="K3485" s="875"/>
    </row>
    <row r="3486" spans="1:11" ht="22.5" customHeight="1">
      <c r="A3486" s="890" t="s">
        <v>11033</v>
      </c>
      <c r="B3486" s="891" t="s">
        <v>8684</v>
      </c>
      <c r="C3486" s="892" t="s">
        <v>7499</v>
      </c>
      <c r="D3486" s="893">
        <v>192000</v>
      </c>
      <c r="E3486" s="893">
        <v>192000</v>
      </c>
      <c r="F3486" s="893">
        <v>192000</v>
      </c>
      <c r="G3486" s="893">
        <v>192000</v>
      </c>
      <c r="H3486" s="894">
        <f t="shared" si="54"/>
        <v>100</v>
      </c>
      <c r="I3486" s="892" t="s">
        <v>7489</v>
      </c>
      <c r="J3486" s="894">
        <v>100</v>
      </c>
      <c r="K3486" s="875"/>
    </row>
    <row r="3487" spans="1:11" ht="22.5" customHeight="1">
      <c r="A3487" s="890" t="s">
        <v>11034</v>
      </c>
      <c r="B3487" s="891" t="s">
        <v>7938</v>
      </c>
      <c r="C3487" s="892" t="s">
        <v>7499</v>
      </c>
      <c r="D3487" s="893">
        <v>1363582.55</v>
      </c>
      <c r="E3487" s="893">
        <v>1363582.55</v>
      </c>
      <c r="F3487" s="893">
        <v>1363582.55</v>
      </c>
      <c r="G3487" s="893">
        <v>1363582.55</v>
      </c>
      <c r="H3487" s="894">
        <f t="shared" si="54"/>
        <v>100</v>
      </c>
      <c r="I3487" s="892" t="s">
        <v>7489</v>
      </c>
      <c r="J3487" s="894">
        <v>100</v>
      </c>
      <c r="K3487" s="875"/>
    </row>
    <row r="3488" spans="1:11" ht="22.5" customHeight="1">
      <c r="A3488" s="890" t="s">
        <v>8314</v>
      </c>
      <c r="B3488" s="891" t="s">
        <v>8160</v>
      </c>
      <c r="C3488" s="892" t="s">
        <v>7499</v>
      </c>
      <c r="D3488" s="893">
        <v>1419874.65</v>
      </c>
      <c r="E3488" s="893">
        <v>1419874.65</v>
      </c>
      <c r="F3488" s="893">
        <v>150259.07999999999</v>
      </c>
      <c r="G3488" s="893">
        <v>150259.07999999999</v>
      </c>
      <c r="H3488" s="894">
        <f t="shared" si="54"/>
        <v>10.582559523828388</v>
      </c>
      <c r="I3488" s="892" t="s">
        <v>7551</v>
      </c>
      <c r="J3488" s="894">
        <v>11</v>
      </c>
      <c r="K3488" s="875"/>
    </row>
    <row r="3489" spans="1:11" ht="22.5" customHeight="1">
      <c r="A3489" s="890" t="s">
        <v>11035</v>
      </c>
      <c r="B3489" s="891" t="s">
        <v>7585</v>
      </c>
      <c r="C3489" s="892" t="s">
        <v>7499</v>
      </c>
      <c r="D3489" s="893">
        <v>56076.49</v>
      </c>
      <c r="E3489" s="893">
        <v>56076.49</v>
      </c>
      <c r="F3489" s="893">
        <v>56076.49</v>
      </c>
      <c r="G3489" s="893">
        <v>56076.49</v>
      </c>
      <c r="H3489" s="894">
        <f t="shared" si="54"/>
        <v>100</v>
      </c>
      <c r="I3489" s="892" t="s">
        <v>7557</v>
      </c>
      <c r="J3489" s="894">
        <v>100</v>
      </c>
      <c r="K3489" s="875"/>
    </row>
    <row r="3490" spans="1:11" ht="22.5" customHeight="1">
      <c r="A3490" s="890" t="s">
        <v>11036</v>
      </c>
      <c r="B3490" s="891" t="s">
        <v>7737</v>
      </c>
      <c r="C3490" s="892" t="s">
        <v>7499</v>
      </c>
      <c r="D3490" s="893">
        <v>1100000</v>
      </c>
      <c r="E3490" s="893">
        <v>1100000</v>
      </c>
      <c r="F3490" s="893">
        <v>1100000</v>
      </c>
      <c r="G3490" s="893">
        <v>1100000</v>
      </c>
      <c r="H3490" s="894">
        <f t="shared" si="54"/>
        <v>100</v>
      </c>
      <c r="I3490" s="892" t="s">
        <v>7545</v>
      </c>
      <c r="J3490" s="894">
        <v>100</v>
      </c>
      <c r="K3490" s="875"/>
    </row>
    <row r="3491" spans="1:11" ht="22.5" customHeight="1">
      <c r="A3491" s="890" t="s">
        <v>11037</v>
      </c>
      <c r="B3491" s="891" t="s">
        <v>10987</v>
      </c>
      <c r="C3491" s="892" t="s">
        <v>7499</v>
      </c>
      <c r="D3491" s="893">
        <v>550088.23</v>
      </c>
      <c r="E3491" s="893">
        <v>550088.23</v>
      </c>
      <c r="F3491" s="893">
        <v>214926.41</v>
      </c>
      <c r="G3491" s="893">
        <v>214926.41</v>
      </c>
      <c r="H3491" s="894">
        <f t="shared" si="54"/>
        <v>39.071261350201951</v>
      </c>
      <c r="I3491" s="892" t="s">
        <v>7489</v>
      </c>
      <c r="J3491" s="894">
        <v>39.07</v>
      </c>
      <c r="K3491" s="875"/>
    </row>
    <row r="3492" spans="1:11" ht="22.5" customHeight="1">
      <c r="A3492" s="890" t="s">
        <v>11038</v>
      </c>
      <c r="B3492" s="891" t="s">
        <v>7938</v>
      </c>
      <c r="C3492" s="892" t="s">
        <v>7499</v>
      </c>
      <c r="D3492" s="893">
        <v>1297962.6000000001</v>
      </c>
      <c r="E3492" s="893">
        <v>1297962.6000000001</v>
      </c>
      <c r="F3492" s="893">
        <v>1297962.6000000001</v>
      </c>
      <c r="G3492" s="893">
        <v>1297962.6000000001</v>
      </c>
      <c r="H3492" s="894">
        <f t="shared" si="54"/>
        <v>100</v>
      </c>
      <c r="I3492" s="892" t="s">
        <v>7489</v>
      </c>
      <c r="J3492" s="894">
        <v>100</v>
      </c>
      <c r="K3492" s="875"/>
    </row>
    <row r="3493" spans="1:11" ht="22.5" customHeight="1">
      <c r="A3493" s="890" t="s">
        <v>8310</v>
      </c>
      <c r="B3493" s="891" t="s">
        <v>7585</v>
      </c>
      <c r="C3493" s="892" t="s">
        <v>7499</v>
      </c>
      <c r="D3493" s="893">
        <v>41872.230000000003</v>
      </c>
      <c r="E3493" s="893">
        <v>41872.230000000003</v>
      </c>
      <c r="F3493" s="893">
        <v>41872.230000000003</v>
      </c>
      <c r="G3493" s="893">
        <v>41872.230000000003</v>
      </c>
      <c r="H3493" s="894">
        <f t="shared" si="54"/>
        <v>100</v>
      </c>
      <c r="I3493" s="892" t="s">
        <v>7557</v>
      </c>
      <c r="J3493" s="894">
        <v>100</v>
      </c>
      <c r="K3493" s="875"/>
    </row>
    <row r="3494" spans="1:11" ht="22.5" customHeight="1">
      <c r="A3494" s="890" t="s">
        <v>11039</v>
      </c>
      <c r="B3494" s="891" t="s">
        <v>9099</v>
      </c>
      <c r="C3494" s="892" t="s">
        <v>7499</v>
      </c>
      <c r="D3494" s="893">
        <v>500000</v>
      </c>
      <c r="E3494" s="893">
        <v>500000</v>
      </c>
      <c r="F3494" s="893">
        <v>400000</v>
      </c>
      <c r="G3494" s="893">
        <v>400000</v>
      </c>
      <c r="H3494" s="894">
        <f t="shared" si="54"/>
        <v>80</v>
      </c>
      <c r="I3494" s="892" t="s">
        <v>7489</v>
      </c>
      <c r="J3494" s="894">
        <v>80</v>
      </c>
      <c r="K3494" s="875"/>
    </row>
    <row r="3495" spans="1:11" ht="33.75" customHeight="1">
      <c r="A3495" s="890" t="s">
        <v>11040</v>
      </c>
      <c r="B3495" s="891" t="s">
        <v>9313</v>
      </c>
      <c r="C3495" s="892" t="s">
        <v>7499</v>
      </c>
      <c r="D3495" s="893">
        <v>600000</v>
      </c>
      <c r="E3495" s="893">
        <v>600000</v>
      </c>
      <c r="F3495" s="893">
        <v>300000</v>
      </c>
      <c r="G3495" s="893">
        <v>300000</v>
      </c>
      <c r="H3495" s="894">
        <f t="shared" si="54"/>
        <v>50</v>
      </c>
      <c r="I3495" s="892" t="s">
        <v>7489</v>
      </c>
      <c r="J3495" s="894">
        <v>70</v>
      </c>
      <c r="K3495" s="875"/>
    </row>
    <row r="3496" spans="1:11" ht="22.5" customHeight="1">
      <c r="A3496" s="890" t="s">
        <v>11041</v>
      </c>
      <c r="B3496" s="891" t="s">
        <v>7938</v>
      </c>
      <c r="C3496" s="892" t="s">
        <v>7499</v>
      </c>
      <c r="D3496" s="893">
        <v>1898532.16</v>
      </c>
      <c r="E3496" s="893">
        <v>1898532.16</v>
      </c>
      <c r="F3496" s="893">
        <v>1898532.16</v>
      </c>
      <c r="G3496" s="893">
        <v>1898532.16</v>
      </c>
      <c r="H3496" s="894">
        <f t="shared" si="54"/>
        <v>100</v>
      </c>
      <c r="I3496" s="892" t="s">
        <v>7489</v>
      </c>
      <c r="J3496" s="894">
        <v>100</v>
      </c>
      <c r="K3496" s="875"/>
    </row>
    <row r="3497" spans="1:11" ht="22.5" customHeight="1">
      <c r="A3497" s="890" t="s">
        <v>11042</v>
      </c>
      <c r="B3497" s="891" t="s">
        <v>7585</v>
      </c>
      <c r="C3497" s="892" t="s">
        <v>7499</v>
      </c>
      <c r="D3497" s="893">
        <v>112259.27</v>
      </c>
      <c r="E3497" s="893">
        <v>112259.27</v>
      </c>
      <c r="F3497" s="893">
        <v>112259.27</v>
      </c>
      <c r="G3497" s="893">
        <v>112259.27</v>
      </c>
      <c r="H3497" s="894">
        <f t="shared" si="54"/>
        <v>100</v>
      </c>
      <c r="I3497" s="892" t="s">
        <v>7557</v>
      </c>
      <c r="J3497" s="894">
        <v>100</v>
      </c>
      <c r="K3497" s="875"/>
    </row>
    <row r="3498" spans="1:11" ht="11.25" customHeight="1">
      <c r="A3498" s="890" t="s">
        <v>11043</v>
      </c>
      <c r="B3498" s="891" t="s">
        <v>7770</v>
      </c>
      <c r="C3498" s="892" t="s">
        <v>7499</v>
      </c>
      <c r="D3498" s="893">
        <v>3798564.2</v>
      </c>
      <c r="E3498" s="893">
        <v>3038851.36</v>
      </c>
      <c r="F3498" s="893">
        <v>759712.84</v>
      </c>
      <c r="G3498" s="893">
        <v>759712.84</v>
      </c>
      <c r="H3498" s="894">
        <f t="shared" si="54"/>
        <v>25</v>
      </c>
      <c r="I3498" s="892" t="s">
        <v>8031</v>
      </c>
      <c r="J3498" s="894">
        <v>100</v>
      </c>
      <c r="K3498" s="875"/>
    </row>
    <row r="3499" spans="1:11" ht="22.5" customHeight="1">
      <c r="A3499" s="890" t="s">
        <v>9963</v>
      </c>
      <c r="B3499" s="891" t="s">
        <v>7565</v>
      </c>
      <c r="C3499" s="892" t="s">
        <v>7499</v>
      </c>
      <c r="D3499" s="893">
        <v>850000</v>
      </c>
      <c r="E3499" s="893">
        <v>850000</v>
      </c>
      <c r="F3499" s="893">
        <v>769800</v>
      </c>
      <c r="G3499" s="893">
        <v>769800</v>
      </c>
      <c r="H3499" s="894">
        <f t="shared" si="54"/>
        <v>90.564705882352939</v>
      </c>
      <c r="I3499" s="892" t="s">
        <v>7496</v>
      </c>
      <c r="J3499" s="894">
        <v>100</v>
      </c>
      <c r="K3499" s="875"/>
    </row>
    <row r="3500" spans="1:11" ht="22.5" customHeight="1">
      <c r="A3500" s="890" t="s">
        <v>11044</v>
      </c>
      <c r="B3500" s="891" t="s">
        <v>8017</v>
      </c>
      <c r="C3500" s="892" t="s">
        <v>7499</v>
      </c>
      <c r="D3500" s="893">
        <v>161758.5</v>
      </c>
      <c r="E3500" s="893">
        <v>161758.5</v>
      </c>
      <c r="F3500" s="893">
        <v>161758.5</v>
      </c>
      <c r="G3500" s="893">
        <v>161758.5</v>
      </c>
      <c r="H3500" s="894">
        <f t="shared" si="54"/>
        <v>100</v>
      </c>
      <c r="I3500" s="892" t="s">
        <v>7489</v>
      </c>
      <c r="J3500" s="894">
        <v>100</v>
      </c>
      <c r="K3500" s="875"/>
    </row>
    <row r="3501" spans="1:11" ht="22.5" customHeight="1">
      <c r="A3501" s="890" t="s">
        <v>11045</v>
      </c>
      <c r="B3501" s="891" t="s">
        <v>7884</v>
      </c>
      <c r="C3501" s="892" t="s">
        <v>7499</v>
      </c>
      <c r="D3501" s="893">
        <v>249750</v>
      </c>
      <c r="E3501" s="893">
        <v>249750</v>
      </c>
      <c r="F3501" s="893">
        <v>0</v>
      </c>
      <c r="G3501" s="893">
        <v>0</v>
      </c>
      <c r="H3501" s="894">
        <f t="shared" si="54"/>
        <v>0</v>
      </c>
      <c r="I3501" s="892" t="s">
        <v>7489</v>
      </c>
      <c r="J3501" s="894">
        <v>0</v>
      </c>
      <c r="K3501" s="875"/>
    </row>
    <row r="3502" spans="1:11" ht="22.5" customHeight="1">
      <c r="A3502" s="890" t="s">
        <v>11046</v>
      </c>
      <c r="B3502" s="891" t="s">
        <v>7894</v>
      </c>
      <c r="C3502" s="892" t="s">
        <v>7499</v>
      </c>
      <c r="D3502" s="893">
        <v>700000</v>
      </c>
      <c r="E3502" s="893">
        <v>700000</v>
      </c>
      <c r="F3502" s="893">
        <v>700000</v>
      </c>
      <c r="G3502" s="893">
        <v>700000</v>
      </c>
      <c r="H3502" s="894">
        <f t="shared" si="54"/>
        <v>100</v>
      </c>
      <c r="I3502" s="892" t="s">
        <v>7489</v>
      </c>
      <c r="J3502" s="894">
        <v>100</v>
      </c>
      <c r="K3502" s="875"/>
    </row>
    <row r="3503" spans="1:11" ht="22.5" customHeight="1">
      <c r="A3503" s="890" t="s">
        <v>11047</v>
      </c>
      <c r="B3503" s="891" t="s">
        <v>7588</v>
      </c>
      <c r="C3503" s="892" t="s">
        <v>7499</v>
      </c>
      <c r="D3503" s="893">
        <v>357774.19</v>
      </c>
      <c r="E3503" s="893">
        <v>357774.19</v>
      </c>
      <c r="F3503" s="893">
        <v>356232.06</v>
      </c>
      <c r="G3503" s="893">
        <v>356232.06</v>
      </c>
      <c r="H3503" s="894">
        <f t="shared" si="54"/>
        <v>99.568965553384388</v>
      </c>
      <c r="I3503" s="892" t="s">
        <v>7496</v>
      </c>
      <c r="J3503" s="894">
        <v>100</v>
      </c>
      <c r="K3503" s="875"/>
    </row>
    <row r="3504" spans="1:11" ht="22.5" customHeight="1">
      <c r="A3504" s="890" t="s">
        <v>11048</v>
      </c>
      <c r="B3504" s="891" t="s">
        <v>7938</v>
      </c>
      <c r="C3504" s="892" t="s">
        <v>7499</v>
      </c>
      <c r="D3504" s="893">
        <v>400000</v>
      </c>
      <c r="E3504" s="893">
        <v>400000</v>
      </c>
      <c r="F3504" s="893">
        <v>260000</v>
      </c>
      <c r="G3504" s="893">
        <v>260000</v>
      </c>
      <c r="H3504" s="894">
        <f t="shared" si="54"/>
        <v>65</v>
      </c>
      <c r="I3504" s="892" t="s">
        <v>7489</v>
      </c>
      <c r="J3504" s="894">
        <v>100</v>
      </c>
      <c r="K3504" s="875"/>
    </row>
    <row r="3505" spans="1:11" ht="22.5" customHeight="1">
      <c r="A3505" s="890" t="s">
        <v>11049</v>
      </c>
      <c r="B3505" s="891" t="s">
        <v>7938</v>
      </c>
      <c r="C3505" s="892" t="s">
        <v>7499</v>
      </c>
      <c r="D3505" s="893">
        <v>2000020.1</v>
      </c>
      <c r="E3505" s="893">
        <v>2000020.1</v>
      </c>
      <c r="F3505" s="893">
        <v>870525.6</v>
      </c>
      <c r="G3505" s="893">
        <v>870525.6</v>
      </c>
      <c r="H3505" s="894">
        <f t="shared" si="54"/>
        <v>43.525842565282211</v>
      </c>
      <c r="I3505" s="892" t="s">
        <v>7489</v>
      </c>
      <c r="J3505" s="894">
        <v>100</v>
      </c>
      <c r="K3505" s="875"/>
    </row>
    <row r="3506" spans="1:11" ht="56.25" customHeight="1">
      <c r="A3506" s="890" t="s">
        <v>11050</v>
      </c>
      <c r="B3506" s="891" t="s">
        <v>7770</v>
      </c>
      <c r="C3506" s="892" t="s">
        <v>7499</v>
      </c>
      <c r="D3506" s="893">
        <v>6998366.4299999997</v>
      </c>
      <c r="E3506" s="893">
        <v>6998366.4299999997</v>
      </c>
      <c r="F3506" s="893">
        <v>0</v>
      </c>
      <c r="G3506" s="893">
        <v>0</v>
      </c>
      <c r="H3506" s="894">
        <f t="shared" si="54"/>
        <v>0</v>
      </c>
      <c r="I3506" s="892" t="s">
        <v>7551</v>
      </c>
      <c r="J3506" s="894">
        <v>100</v>
      </c>
      <c r="K3506" s="875"/>
    </row>
    <row r="3507" spans="1:11" ht="22.5" customHeight="1">
      <c r="A3507" s="890" t="s">
        <v>11051</v>
      </c>
      <c r="B3507" s="891" t="s">
        <v>7884</v>
      </c>
      <c r="C3507" s="892" t="s">
        <v>7499</v>
      </c>
      <c r="D3507" s="893">
        <v>6993000</v>
      </c>
      <c r="E3507" s="893">
        <v>6993000</v>
      </c>
      <c r="F3507" s="893">
        <v>0</v>
      </c>
      <c r="G3507" s="893">
        <v>0</v>
      </c>
      <c r="H3507" s="894">
        <f t="shared" si="54"/>
        <v>0</v>
      </c>
      <c r="I3507" s="892" t="s">
        <v>7489</v>
      </c>
      <c r="J3507" s="894">
        <v>0</v>
      </c>
      <c r="K3507" s="875"/>
    </row>
    <row r="3508" spans="1:11" ht="22.5" customHeight="1">
      <c r="A3508" s="890" t="s">
        <v>11052</v>
      </c>
      <c r="B3508" s="891" t="s">
        <v>7737</v>
      </c>
      <c r="C3508" s="892" t="s">
        <v>7499</v>
      </c>
      <c r="D3508" s="893">
        <v>360000</v>
      </c>
      <c r="E3508" s="893">
        <v>360000</v>
      </c>
      <c r="F3508" s="893">
        <v>252000</v>
      </c>
      <c r="G3508" s="893">
        <v>252000</v>
      </c>
      <c r="H3508" s="894">
        <f t="shared" si="54"/>
        <v>70</v>
      </c>
      <c r="I3508" s="892" t="s">
        <v>7549</v>
      </c>
      <c r="J3508" s="894">
        <v>70</v>
      </c>
      <c r="K3508" s="875"/>
    </row>
    <row r="3509" spans="1:11" ht="22.5" customHeight="1">
      <c r="A3509" s="890" t="s">
        <v>9970</v>
      </c>
      <c r="B3509" s="891" t="s">
        <v>7565</v>
      </c>
      <c r="C3509" s="892" t="s">
        <v>7499</v>
      </c>
      <c r="D3509" s="893">
        <v>650000</v>
      </c>
      <c r="E3509" s="893">
        <v>650000</v>
      </c>
      <c r="F3509" s="893">
        <v>604500</v>
      </c>
      <c r="G3509" s="893">
        <v>604500</v>
      </c>
      <c r="H3509" s="894">
        <f t="shared" si="54"/>
        <v>93</v>
      </c>
      <c r="I3509" s="892" t="s">
        <v>7496</v>
      </c>
      <c r="J3509" s="894">
        <v>100</v>
      </c>
      <c r="K3509" s="875"/>
    </row>
    <row r="3510" spans="1:11" ht="22.5" customHeight="1">
      <c r="A3510" s="890" t="s">
        <v>11053</v>
      </c>
      <c r="B3510" s="891" t="s">
        <v>11054</v>
      </c>
      <c r="C3510" s="892" t="s">
        <v>7499</v>
      </c>
      <c r="D3510" s="893">
        <v>246000</v>
      </c>
      <c r="E3510" s="893">
        <v>246000</v>
      </c>
      <c r="F3510" s="893">
        <v>0</v>
      </c>
      <c r="G3510" s="893">
        <v>0</v>
      </c>
      <c r="H3510" s="894">
        <f t="shared" si="54"/>
        <v>0</v>
      </c>
      <c r="I3510" s="892" t="s">
        <v>7557</v>
      </c>
      <c r="J3510" s="894">
        <v>0</v>
      </c>
      <c r="K3510" s="875"/>
    </row>
    <row r="3511" spans="1:11" ht="22.5" customHeight="1">
      <c r="A3511" s="890" t="s">
        <v>11055</v>
      </c>
      <c r="B3511" s="891" t="s">
        <v>7938</v>
      </c>
      <c r="C3511" s="892" t="s">
        <v>7499</v>
      </c>
      <c r="D3511" s="893">
        <v>670000.02</v>
      </c>
      <c r="E3511" s="893">
        <v>670000.02</v>
      </c>
      <c r="F3511" s="893">
        <v>399266.55</v>
      </c>
      <c r="G3511" s="893">
        <v>399266.55</v>
      </c>
      <c r="H3511" s="894">
        <f t="shared" si="54"/>
        <v>59.592020609193405</v>
      </c>
      <c r="I3511" s="892" t="s">
        <v>7489</v>
      </c>
      <c r="J3511" s="894">
        <v>100</v>
      </c>
      <c r="K3511" s="875"/>
    </row>
    <row r="3512" spans="1:11" ht="22.5" customHeight="1">
      <c r="A3512" s="890" t="s">
        <v>11056</v>
      </c>
      <c r="B3512" s="891" t="s">
        <v>7588</v>
      </c>
      <c r="C3512" s="892" t="s">
        <v>7499</v>
      </c>
      <c r="D3512" s="893">
        <v>1088845.6000000001</v>
      </c>
      <c r="E3512" s="893">
        <v>1088845.6000000001</v>
      </c>
      <c r="F3512" s="893">
        <v>653307.36</v>
      </c>
      <c r="G3512" s="893">
        <v>653307.36</v>
      </c>
      <c r="H3512" s="894">
        <f t="shared" si="54"/>
        <v>60</v>
      </c>
      <c r="I3512" s="892" t="s">
        <v>7551</v>
      </c>
      <c r="J3512" s="894">
        <v>100</v>
      </c>
      <c r="K3512" s="875"/>
    </row>
    <row r="3513" spans="1:11" ht="33.75" customHeight="1">
      <c r="A3513" s="890" t="s">
        <v>11057</v>
      </c>
      <c r="B3513" s="891" t="s">
        <v>11021</v>
      </c>
      <c r="C3513" s="892" t="s">
        <v>7499</v>
      </c>
      <c r="D3513" s="893">
        <v>160000</v>
      </c>
      <c r="E3513" s="893">
        <v>160000</v>
      </c>
      <c r="F3513" s="893">
        <v>112000</v>
      </c>
      <c r="G3513" s="893">
        <v>112000</v>
      </c>
      <c r="H3513" s="894">
        <f t="shared" si="54"/>
        <v>70</v>
      </c>
      <c r="I3513" s="892" t="s">
        <v>7517</v>
      </c>
      <c r="J3513" s="894">
        <v>90</v>
      </c>
      <c r="K3513" s="875"/>
    </row>
    <row r="3514" spans="1:11" ht="22.5" customHeight="1">
      <c r="A3514" s="890" t="s">
        <v>11058</v>
      </c>
      <c r="B3514" s="891" t="s">
        <v>8017</v>
      </c>
      <c r="C3514" s="892" t="s">
        <v>7499</v>
      </c>
      <c r="D3514" s="893">
        <v>921775</v>
      </c>
      <c r="E3514" s="893">
        <v>921775</v>
      </c>
      <c r="F3514" s="893">
        <v>921775</v>
      </c>
      <c r="G3514" s="893">
        <v>921775</v>
      </c>
      <c r="H3514" s="894">
        <f t="shared" si="54"/>
        <v>100</v>
      </c>
      <c r="I3514" s="892" t="s">
        <v>7489</v>
      </c>
      <c r="J3514" s="894">
        <v>100</v>
      </c>
      <c r="K3514" s="875"/>
    </row>
    <row r="3515" spans="1:11" ht="22.5" customHeight="1">
      <c r="A3515" s="890" t="s">
        <v>8057</v>
      </c>
      <c r="B3515" s="891" t="s">
        <v>7938</v>
      </c>
      <c r="C3515" s="892" t="s">
        <v>7499</v>
      </c>
      <c r="D3515" s="893">
        <v>1208835.1299999999</v>
      </c>
      <c r="E3515" s="893">
        <v>1208835.1299999999</v>
      </c>
      <c r="F3515" s="893">
        <v>942206.33</v>
      </c>
      <c r="G3515" s="893">
        <v>942206.33</v>
      </c>
      <c r="H3515" s="894">
        <f t="shared" si="54"/>
        <v>77.943327970622434</v>
      </c>
      <c r="I3515" s="892" t="s">
        <v>7489</v>
      </c>
      <c r="J3515" s="894">
        <v>100</v>
      </c>
      <c r="K3515" s="875"/>
    </row>
    <row r="3516" spans="1:11" ht="22.5" customHeight="1">
      <c r="A3516" s="890" t="s">
        <v>11059</v>
      </c>
      <c r="B3516" s="891" t="s">
        <v>7523</v>
      </c>
      <c r="C3516" s="892" t="s">
        <v>7499</v>
      </c>
      <c r="D3516" s="893">
        <v>200000</v>
      </c>
      <c r="E3516" s="893">
        <v>200000</v>
      </c>
      <c r="F3516" s="893">
        <v>106330.53</v>
      </c>
      <c r="G3516" s="893">
        <v>106330.53</v>
      </c>
      <c r="H3516" s="894">
        <f t="shared" si="54"/>
        <v>53.165264999999998</v>
      </c>
      <c r="I3516" s="892" t="s">
        <v>7551</v>
      </c>
      <c r="J3516" s="894">
        <v>53.17</v>
      </c>
      <c r="K3516" s="875"/>
    </row>
    <row r="3517" spans="1:11" ht="22.5" customHeight="1">
      <c r="A3517" s="890" t="s">
        <v>11060</v>
      </c>
      <c r="B3517" s="891" t="s">
        <v>7624</v>
      </c>
      <c r="C3517" s="892" t="s">
        <v>7499</v>
      </c>
      <c r="D3517" s="893">
        <v>1906511.01</v>
      </c>
      <c r="E3517" s="893">
        <v>1906511.01</v>
      </c>
      <c r="F3517" s="893">
        <v>1022509.29</v>
      </c>
      <c r="G3517" s="893">
        <v>1022509.29</v>
      </c>
      <c r="H3517" s="894">
        <f t="shared" si="54"/>
        <v>53.632488070446549</v>
      </c>
      <c r="I3517" s="892" t="s">
        <v>7496</v>
      </c>
      <c r="J3517" s="894">
        <v>63</v>
      </c>
      <c r="K3517" s="875"/>
    </row>
    <row r="3518" spans="1:11" ht="33.75" customHeight="1">
      <c r="A3518" s="890" t="s">
        <v>11061</v>
      </c>
      <c r="B3518" s="891" t="s">
        <v>8017</v>
      </c>
      <c r="C3518" s="892" t="s">
        <v>7499</v>
      </c>
      <c r="D3518" s="893">
        <v>1820401.57</v>
      </c>
      <c r="E3518" s="893">
        <v>1820401.57</v>
      </c>
      <c r="F3518" s="893">
        <v>1820401.57</v>
      </c>
      <c r="G3518" s="893">
        <v>1820401.57</v>
      </c>
      <c r="H3518" s="894">
        <f t="shared" si="54"/>
        <v>100</v>
      </c>
      <c r="I3518" s="892" t="s">
        <v>7489</v>
      </c>
      <c r="J3518" s="894">
        <v>100</v>
      </c>
      <c r="K3518" s="875"/>
    </row>
    <row r="3519" spans="1:11" ht="22.5" customHeight="1">
      <c r="A3519" s="890" t="s">
        <v>8057</v>
      </c>
      <c r="B3519" s="891" t="s">
        <v>7938</v>
      </c>
      <c r="C3519" s="892" t="s">
        <v>7499</v>
      </c>
      <c r="D3519" s="893">
        <v>668702.6</v>
      </c>
      <c r="E3519" s="893">
        <v>668702.6</v>
      </c>
      <c r="F3519" s="893">
        <v>668702.6</v>
      </c>
      <c r="G3519" s="893">
        <v>668702.6</v>
      </c>
      <c r="H3519" s="894">
        <f t="shared" si="54"/>
        <v>100</v>
      </c>
      <c r="I3519" s="892" t="s">
        <v>7489</v>
      </c>
      <c r="J3519" s="894">
        <v>100</v>
      </c>
      <c r="K3519" s="875"/>
    </row>
    <row r="3520" spans="1:11" ht="22.5" customHeight="1">
      <c r="A3520" s="890" t="s">
        <v>10969</v>
      </c>
      <c r="B3520" s="891" t="s">
        <v>7938</v>
      </c>
      <c r="C3520" s="892" t="s">
        <v>7499</v>
      </c>
      <c r="D3520" s="893">
        <v>1197097.8799999999</v>
      </c>
      <c r="E3520" s="893">
        <v>1197097.8799999999</v>
      </c>
      <c r="F3520" s="893">
        <v>736886.08</v>
      </c>
      <c r="G3520" s="893">
        <v>736886.08</v>
      </c>
      <c r="H3520" s="894">
        <f t="shared" si="54"/>
        <v>61.556042518427986</v>
      </c>
      <c r="I3520" s="892" t="s">
        <v>7489</v>
      </c>
      <c r="J3520" s="894">
        <v>100</v>
      </c>
      <c r="K3520" s="875"/>
    </row>
    <row r="3521" spans="1:11" ht="33.75" customHeight="1">
      <c r="A3521" s="890" t="s">
        <v>9117</v>
      </c>
      <c r="B3521" s="891" t="s">
        <v>11021</v>
      </c>
      <c r="C3521" s="892" t="s">
        <v>7499</v>
      </c>
      <c r="D3521" s="893">
        <v>160000</v>
      </c>
      <c r="E3521" s="893">
        <v>160000</v>
      </c>
      <c r="F3521" s="893">
        <v>160000</v>
      </c>
      <c r="G3521" s="893">
        <v>160000</v>
      </c>
      <c r="H3521" s="894">
        <f t="shared" si="54"/>
        <v>100</v>
      </c>
      <c r="I3521" s="892" t="s">
        <v>7489</v>
      </c>
      <c r="J3521" s="894">
        <v>100</v>
      </c>
      <c r="K3521" s="875"/>
    </row>
    <row r="3522" spans="1:11" ht="22.5" customHeight="1">
      <c r="A3522" s="890" t="s">
        <v>11062</v>
      </c>
      <c r="B3522" s="891" t="s">
        <v>8017</v>
      </c>
      <c r="C3522" s="892" t="s">
        <v>7499</v>
      </c>
      <c r="D3522" s="893">
        <v>375000</v>
      </c>
      <c r="E3522" s="893">
        <v>375000</v>
      </c>
      <c r="F3522" s="893">
        <v>375000</v>
      </c>
      <c r="G3522" s="893">
        <v>375000</v>
      </c>
      <c r="H3522" s="894">
        <f t="shared" si="54"/>
        <v>100</v>
      </c>
      <c r="I3522" s="892" t="s">
        <v>7489</v>
      </c>
      <c r="J3522" s="894">
        <v>100</v>
      </c>
      <c r="K3522" s="875"/>
    </row>
    <row r="3523" spans="1:11" ht="22.5" customHeight="1">
      <c r="A3523" s="890" t="s">
        <v>11063</v>
      </c>
      <c r="B3523" s="891" t="s">
        <v>8017</v>
      </c>
      <c r="C3523" s="892" t="s">
        <v>7499</v>
      </c>
      <c r="D3523" s="893">
        <v>749459.51</v>
      </c>
      <c r="E3523" s="893">
        <v>749459.51</v>
      </c>
      <c r="F3523" s="893">
        <v>749459.51</v>
      </c>
      <c r="G3523" s="893">
        <v>749459.51</v>
      </c>
      <c r="H3523" s="894">
        <f t="shared" si="54"/>
        <v>100</v>
      </c>
      <c r="I3523" s="892" t="s">
        <v>7489</v>
      </c>
      <c r="J3523" s="894">
        <v>100</v>
      </c>
      <c r="K3523" s="875"/>
    </row>
    <row r="3524" spans="1:11" ht="22.5" customHeight="1">
      <c r="A3524" s="890" t="s">
        <v>9970</v>
      </c>
      <c r="B3524" s="891" t="s">
        <v>7565</v>
      </c>
      <c r="C3524" s="892" t="s">
        <v>7499</v>
      </c>
      <c r="D3524" s="893">
        <v>600000</v>
      </c>
      <c r="E3524" s="893">
        <v>600000</v>
      </c>
      <c r="F3524" s="893">
        <v>475200</v>
      </c>
      <c r="G3524" s="893">
        <v>475200</v>
      </c>
      <c r="H3524" s="894">
        <f t="shared" ref="H3524:H3587" si="55">IF(ISERROR(F3524/E3524),0,((F3524/E3524)*100))</f>
        <v>79.2</v>
      </c>
      <c r="I3524" s="892" t="s">
        <v>7496</v>
      </c>
      <c r="J3524" s="894">
        <v>100</v>
      </c>
      <c r="K3524" s="875"/>
    </row>
    <row r="3525" spans="1:11" ht="11.25" customHeight="1">
      <c r="A3525" s="890" t="s">
        <v>10562</v>
      </c>
      <c r="B3525" s="891" t="s">
        <v>7770</v>
      </c>
      <c r="C3525" s="892" t="s">
        <v>7499</v>
      </c>
      <c r="D3525" s="893">
        <v>1289316.23</v>
      </c>
      <c r="E3525" s="893">
        <v>1289316.23</v>
      </c>
      <c r="F3525" s="893">
        <v>1289316.23</v>
      </c>
      <c r="G3525" s="893">
        <v>1289316.23</v>
      </c>
      <c r="H3525" s="894">
        <f t="shared" si="55"/>
        <v>100</v>
      </c>
      <c r="I3525" s="892" t="s">
        <v>7557</v>
      </c>
      <c r="J3525" s="894">
        <v>100</v>
      </c>
      <c r="K3525" s="875"/>
    </row>
    <row r="3526" spans="1:11" ht="22.5" customHeight="1">
      <c r="A3526" s="890" t="s">
        <v>11064</v>
      </c>
      <c r="B3526" s="891" t="s">
        <v>8017</v>
      </c>
      <c r="C3526" s="892" t="s">
        <v>7499</v>
      </c>
      <c r="D3526" s="893">
        <v>247688.87</v>
      </c>
      <c r="E3526" s="893">
        <v>247688.87</v>
      </c>
      <c r="F3526" s="893">
        <v>247688.87</v>
      </c>
      <c r="G3526" s="893">
        <v>247688.87</v>
      </c>
      <c r="H3526" s="894">
        <f t="shared" si="55"/>
        <v>100</v>
      </c>
      <c r="I3526" s="892" t="s">
        <v>7489</v>
      </c>
      <c r="J3526" s="894">
        <v>100</v>
      </c>
      <c r="K3526" s="875"/>
    </row>
    <row r="3527" spans="1:11" ht="22.5" customHeight="1">
      <c r="A3527" s="890" t="s">
        <v>11065</v>
      </c>
      <c r="B3527" s="891" t="s">
        <v>11066</v>
      </c>
      <c r="C3527" s="892" t="s">
        <v>7499</v>
      </c>
      <c r="D3527" s="893">
        <v>1325591</v>
      </c>
      <c r="E3527" s="893">
        <v>1325591</v>
      </c>
      <c r="F3527" s="893">
        <v>1325591</v>
      </c>
      <c r="G3527" s="893">
        <v>1325591</v>
      </c>
      <c r="H3527" s="894">
        <f t="shared" si="55"/>
        <v>100</v>
      </c>
      <c r="I3527" s="892" t="s">
        <v>7489</v>
      </c>
      <c r="J3527" s="894">
        <v>100</v>
      </c>
      <c r="K3527" s="875"/>
    </row>
    <row r="3528" spans="1:11" ht="56.25" customHeight="1">
      <c r="A3528" s="890" t="s">
        <v>11067</v>
      </c>
      <c r="B3528" s="891" t="s">
        <v>7561</v>
      </c>
      <c r="C3528" s="892" t="s">
        <v>7499</v>
      </c>
      <c r="D3528" s="893">
        <v>812000</v>
      </c>
      <c r="E3528" s="893">
        <v>812000</v>
      </c>
      <c r="F3528" s="893">
        <v>416000</v>
      </c>
      <c r="G3528" s="893">
        <v>416000</v>
      </c>
      <c r="H3528" s="894">
        <f t="shared" si="55"/>
        <v>51.231527093596064</v>
      </c>
      <c r="I3528" s="892" t="s">
        <v>7551</v>
      </c>
      <c r="J3528" s="894">
        <v>50</v>
      </c>
      <c r="K3528" s="875"/>
    </row>
    <row r="3529" spans="1:11" ht="22.5" customHeight="1">
      <c r="A3529" s="890" t="s">
        <v>11024</v>
      </c>
      <c r="B3529" s="891" t="s">
        <v>7526</v>
      </c>
      <c r="C3529" s="892" t="s">
        <v>7499</v>
      </c>
      <c r="D3529" s="893">
        <v>1482000</v>
      </c>
      <c r="E3529" s="893">
        <v>1482000</v>
      </c>
      <c r="F3529" s="893">
        <v>555800</v>
      </c>
      <c r="G3529" s="893">
        <v>555800</v>
      </c>
      <c r="H3529" s="894">
        <f t="shared" si="55"/>
        <v>37.503373819163293</v>
      </c>
      <c r="I3529" s="892" t="s">
        <v>7549</v>
      </c>
      <c r="J3529" s="894">
        <v>40</v>
      </c>
      <c r="K3529" s="875"/>
    </row>
    <row r="3530" spans="1:11" ht="22.5" customHeight="1">
      <c r="A3530" s="890" t="s">
        <v>11068</v>
      </c>
      <c r="B3530" s="891" t="s">
        <v>7624</v>
      </c>
      <c r="C3530" s="892" t="s">
        <v>7499</v>
      </c>
      <c r="D3530" s="893">
        <v>2996105.55</v>
      </c>
      <c r="E3530" s="893">
        <v>2996105.55</v>
      </c>
      <c r="F3530" s="893">
        <v>2996105.55</v>
      </c>
      <c r="G3530" s="893">
        <v>2996105.55</v>
      </c>
      <c r="H3530" s="894">
        <f t="shared" si="55"/>
        <v>100</v>
      </c>
      <c r="I3530" s="892" t="s">
        <v>7489</v>
      </c>
      <c r="J3530" s="894">
        <v>100</v>
      </c>
      <c r="K3530" s="875"/>
    </row>
    <row r="3531" spans="1:11" ht="22.5" customHeight="1">
      <c r="A3531" s="890" t="s">
        <v>11024</v>
      </c>
      <c r="B3531" s="891" t="s">
        <v>7526</v>
      </c>
      <c r="C3531" s="892" t="s">
        <v>7499</v>
      </c>
      <c r="D3531" s="893">
        <v>874000</v>
      </c>
      <c r="E3531" s="893">
        <v>874000</v>
      </c>
      <c r="F3531" s="893">
        <v>248500</v>
      </c>
      <c r="G3531" s="893">
        <v>248500</v>
      </c>
      <c r="H3531" s="894">
        <f t="shared" si="55"/>
        <v>28.432494279176201</v>
      </c>
      <c r="I3531" s="892" t="s">
        <v>7549</v>
      </c>
      <c r="J3531" s="894">
        <v>40</v>
      </c>
      <c r="K3531" s="875"/>
    </row>
    <row r="3532" spans="1:11" ht="22.5" customHeight="1">
      <c r="A3532" s="890" t="s">
        <v>11069</v>
      </c>
      <c r="B3532" s="891" t="s">
        <v>7624</v>
      </c>
      <c r="C3532" s="892" t="s">
        <v>7499</v>
      </c>
      <c r="D3532" s="893">
        <v>2658700</v>
      </c>
      <c r="E3532" s="893">
        <v>2658700</v>
      </c>
      <c r="F3532" s="893">
        <v>1061980</v>
      </c>
      <c r="G3532" s="893">
        <v>1061980</v>
      </c>
      <c r="H3532" s="894">
        <f t="shared" si="55"/>
        <v>39.94358144958062</v>
      </c>
      <c r="I3532" s="892" t="s">
        <v>7496</v>
      </c>
      <c r="J3532" s="894">
        <v>60</v>
      </c>
      <c r="K3532" s="875"/>
    </row>
    <row r="3533" spans="1:11" ht="22.5" customHeight="1">
      <c r="A3533" s="890" t="s">
        <v>11070</v>
      </c>
      <c r="B3533" s="891" t="s">
        <v>8157</v>
      </c>
      <c r="C3533" s="892" t="s">
        <v>7499</v>
      </c>
      <c r="D3533" s="893">
        <v>810303.56</v>
      </c>
      <c r="E3533" s="893">
        <v>810303.56</v>
      </c>
      <c r="F3533" s="893">
        <v>810303.56</v>
      </c>
      <c r="G3533" s="893">
        <v>810303.56</v>
      </c>
      <c r="H3533" s="894">
        <f t="shared" si="55"/>
        <v>100</v>
      </c>
      <c r="I3533" s="892" t="s">
        <v>7557</v>
      </c>
      <c r="J3533" s="894">
        <v>100</v>
      </c>
      <c r="K3533" s="875"/>
    </row>
    <row r="3534" spans="1:11" ht="33.75" customHeight="1">
      <c r="A3534" s="890" t="s">
        <v>11071</v>
      </c>
      <c r="B3534" s="891" t="s">
        <v>10096</v>
      </c>
      <c r="C3534" s="892" t="s">
        <v>7499</v>
      </c>
      <c r="D3534" s="893">
        <v>1740972</v>
      </c>
      <c r="E3534" s="893">
        <v>1740972</v>
      </c>
      <c r="F3534" s="893">
        <v>0</v>
      </c>
      <c r="G3534" s="893">
        <v>0</v>
      </c>
      <c r="H3534" s="894">
        <f t="shared" si="55"/>
        <v>0</v>
      </c>
      <c r="I3534" s="892" t="s">
        <v>7489</v>
      </c>
      <c r="J3534" s="894">
        <v>20</v>
      </c>
      <c r="K3534" s="875"/>
    </row>
    <row r="3535" spans="1:11" ht="22.5" customHeight="1">
      <c r="A3535" s="890" t="s">
        <v>11072</v>
      </c>
      <c r="B3535" s="891" t="s">
        <v>7526</v>
      </c>
      <c r="C3535" s="892" t="s">
        <v>7499</v>
      </c>
      <c r="D3535" s="893">
        <v>999895.83</v>
      </c>
      <c r="E3535" s="893">
        <v>999895.83</v>
      </c>
      <c r="F3535" s="893">
        <v>332850</v>
      </c>
      <c r="G3535" s="893">
        <v>332850</v>
      </c>
      <c r="H3535" s="894">
        <f t="shared" si="55"/>
        <v>33.288467659676108</v>
      </c>
      <c r="I3535" s="892" t="s">
        <v>7489</v>
      </c>
      <c r="J3535" s="894">
        <v>50</v>
      </c>
      <c r="K3535" s="875"/>
    </row>
    <row r="3536" spans="1:11" ht="22.5" customHeight="1">
      <c r="A3536" s="890" t="s">
        <v>11073</v>
      </c>
      <c r="B3536" s="891" t="s">
        <v>7624</v>
      </c>
      <c r="C3536" s="892" t="s">
        <v>7499</v>
      </c>
      <c r="D3536" s="893">
        <v>467597.4</v>
      </c>
      <c r="E3536" s="893">
        <v>467597.4</v>
      </c>
      <c r="F3536" s="893">
        <v>467597.4</v>
      </c>
      <c r="G3536" s="893">
        <v>467597.4</v>
      </c>
      <c r="H3536" s="894">
        <f t="shared" si="55"/>
        <v>100</v>
      </c>
      <c r="I3536" s="892" t="s">
        <v>7496</v>
      </c>
      <c r="J3536" s="894">
        <v>100</v>
      </c>
      <c r="K3536" s="875"/>
    </row>
    <row r="3537" spans="1:11" ht="45" customHeight="1">
      <c r="A3537" s="890" t="s">
        <v>11074</v>
      </c>
      <c r="B3537" s="891" t="s">
        <v>9313</v>
      </c>
      <c r="C3537" s="892" t="s">
        <v>7499</v>
      </c>
      <c r="D3537" s="893">
        <v>1702524</v>
      </c>
      <c r="E3537" s="893">
        <v>1702524.56</v>
      </c>
      <c r="F3537" s="893">
        <v>1702524.56</v>
      </c>
      <c r="G3537" s="893">
        <v>1702524.56</v>
      </c>
      <c r="H3537" s="894">
        <f t="shared" si="55"/>
        <v>100</v>
      </c>
      <c r="I3537" s="892" t="s">
        <v>8031</v>
      </c>
      <c r="J3537" s="894">
        <v>100</v>
      </c>
      <c r="K3537" s="875"/>
    </row>
    <row r="3538" spans="1:11" ht="22.5" customHeight="1">
      <c r="A3538" s="890" t="s">
        <v>11075</v>
      </c>
      <c r="B3538" s="891" t="s">
        <v>7565</v>
      </c>
      <c r="C3538" s="892" t="s">
        <v>7499</v>
      </c>
      <c r="D3538" s="893">
        <v>117528</v>
      </c>
      <c r="E3538" s="893">
        <v>117528</v>
      </c>
      <c r="F3538" s="893">
        <v>117528</v>
      </c>
      <c r="G3538" s="893">
        <v>117528</v>
      </c>
      <c r="H3538" s="894">
        <f t="shared" si="55"/>
        <v>100</v>
      </c>
      <c r="I3538" s="892" t="s">
        <v>7520</v>
      </c>
      <c r="J3538" s="894">
        <v>100</v>
      </c>
      <c r="K3538" s="875"/>
    </row>
    <row r="3539" spans="1:11" ht="22.5" customHeight="1">
      <c r="A3539" s="890" t="s">
        <v>11076</v>
      </c>
      <c r="B3539" s="891" t="s">
        <v>8157</v>
      </c>
      <c r="C3539" s="892" t="s">
        <v>7499</v>
      </c>
      <c r="D3539" s="893">
        <v>555954.18000000005</v>
      </c>
      <c r="E3539" s="893">
        <v>555954.18000000005</v>
      </c>
      <c r="F3539" s="893">
        <v>555954.18000000005</v>
      </c>
      <c r="G3539" s="893">
        <v>555954.18000000005</v>
      </c>
      <c r="H3539" s="894">
        <f t="shared" si="55"/>
        <v>100</v>
      </c>
      <c r="I3539" s="892" t="s">
        <v>7496</v>
      </c>
      <c r="J3539" s="894">
        <v>100</v>
      </c>
      <c r="K3539" s="875"/>
    </row>
    <row r="3540" spans="1:11" ht="22.5" customHeight="1">
      <c r="A3540" s="890" t="s">
        <v>11077</v>
      </c>
      <c r="B3540" s="891" t="s">
        <v>11078</v>
      </c>
      <c r="C3540" s="892" t="s">
        <v>7499</v>
      </c>
      <c r="D3540" s="893">
        <v>28916.3</v>
      </c>
      <c r="E3540" s="893">
        <v>28916.3</v>
      </c>
      <c r="F3540" s="893">
        <v>28916.3</v>
      </c>
      <c r="G3540" s="893">
        <v>28916.3</v>
      </c>
      <c r="H3540" s="894">
        <f t="shared" si="55"/>
        <v>100</v>
      </c>
      <c r="I3540" s="892" t="s">
        <v>7496</v>
      </c>
      <c r="J3540" s="894">
        <v>100</v>
      </c>
      <c r="K3540" s="875"/>
    </row>
    <row r="3541" spans="1:11" ht="22.5" customHeight="1">
      <c r="A3541" s="890" t="s">
        <v>11079</v>
      </c>
      <c r="B3541" s="891" t="s">
        <v>11080</v>
      </c>
      <c r="C3541" s="892" t="s">
        <v>7499</v>
      </c>
      <c r="D3541" s="893">
        <v>790633.06</v>
      </c>
      <c r="E3541" s="893">
        <v>790633.06</v>
      </c>
      <c r="F3541" s="893">
        <v>471542.33</v>
      </c>
      <c r="G3541" s="893">
        <v>471542.33</v>
      </c>
      <c r="H3541" s="894">
        <f t="shared" si="55"/>
        <v>59.641109619170237</v>
      </c>
      <c r="I3541" s="892" t="s">
        <v>7549</v>
      </c>
      <c r="J3541" s="894">
        <v>70</v>
      </c>
      <c r="K3541" s="875"/>
    </row>
    <row r="3542" spans="1:11" ht="22.5" customHeight="1">
      <c r="A3542" s="890" t="s">
        <v>11081</v>
      </c>
      <c r="B3542" s="891" t="s">
        <v>7624</v>
      </c>
      <c r="C3542" s="892" t="s">
        <v>7499</v>
      </c>
      <c r="D3542" s="893">
        <v>485400</v>
      </c>
      <c r="E3542" s="893">
        <v>485400</v>
      </c>
      <c r="F3542" s="893">
        <v>485400</v>
      </c>
      <c r="G3542" s="893">
        <v>485400</v>
      </c>
      <c r="H3542" s="894">
        <f t="shared" si="55"/>
        <v>100</v>
      </c>
      <c r="I3542" s="892" t="s">
        <v>7496</v>
      </c>
      <c r="J3542" s="894">
        <v>100</v>
      </c>
      <c r="K3542" s="875"/>
    </row>
    <row r="3543" spans="1:11" ht="22.5" customHeight="1">
      <c r="A3543" s="890" t="s">
        <v>11082</v>
      </c>
      <c r="B3543" s="891" t="s">
        <v>11078</v>
      </c>
      <c r="C3543" s="892" t="s">
        <v>7499</v>
      </c>
      <c r="D3543" s="893">
        <v>89760.68</v>
      </c>
      <c r="E3543" s="893">
        <v>89760.68</v>
      </c>
      <c r="F3543" s="893">
        <v>89760.68</v>
      </c>
      <c r="G3543" s="893">
        <v>89760.68</v>
      </c>
      <c r="H3543" s="894">
        <f t="shared" si="55"/>
        <v>100</v>
      </c>
      <c r="I3543" s="892" t="s">
        <v>7489</v>
      </c>
      <c r="J3543" s="894">
        <v>100</v>
      </c>
      <c r="K3543" s="875"/>
    </row>
    <row r="3544" spans="1:11" ht="22.5" customHeight="1">
      <c r="A3544" s="890" t="s">
        <v>10704</v>
      </c>
      <c r="B3544" s="891" t="s">
        <v>9313</v>
      </c>
      <c r="C3544" s="892" t="s">
        <v>7499</v>
      </c>
      <c r="D3544" s="893">
        <v>1150000</v>
      </c>
      <c r="E3544" s="893">
        <v>1150000</v>
      </c>
      <c r="F3544" s="893">
        <v>345000</v>
      </c>
      <c r="G3544" s="893">
        <v>345000</v>
      </c>
      <c r="H3544" s="894">
        <f t="shared" si="55"/>
        <v>30</v>
      </c>
      <c r="I3544" s="892" t="s">
        <v>7496</v>
      </c>
      <c r="J3544" s="894">
        <v>70</v>
      </c>
      <c r="K3544" s="875"/>
    </row>
    <row r="3545" spans="1:11" ht="22.5" customHeight="1">
      <c r="A3545" s="890" t="s">
        <v>11083</v>
      </c>
      <c r="B3545" s="891" t="s">
        <v>7624</v>
      </c>
      <c r="C3545" s="892" t="s">
        <v>7499</v>
      </c>
      <c r="D3545" s="893">
        <v>1598700</v>
      </c>
      <c r="E3545" s="893">
        <v>1598700</v>
      </c>
      <c r="F3545" s="893">
        <v>1004329</v>
      </c>
      <c r="G3545" s="893">
        <v>1004329</v>
      </c>
      <c r="H3545" s="894">
        <f t="shared" si="55"/>
        <v>62.821605054106463</v>
      </c>
      <c r="I3545" s="892" t="s">
        <v>7496</v>
      </c>
      <c r="J3545" s="894">
        <v>62</v>
      </c>
      <c r="K3545" s="875"/>
    </row>
    <row r="3546" spans="1:11" ht="22.5" customHeight="1">
      <c r="A3546" s="890" t="s">
        <v>7537</v>
      </c>
      <c r="B3546" s="891" t="s">
        <v>7526</v>
      </c>
      <c r="C3546" s="892" t="s">
        <v>7499</v>
      </c>
      <c r="D3546" s="893">
        <v>762521.59999999998</v>
      </c>
      <c r="E3546" s="893">
        <v>762521.59999999998</v>
      </c>
      <c r="F3546" s="893">
        <v>342785.8</v>
      </c>
      <c r="G3546" s="893">
        <v>342785.8</v>
      </c>
      <c r="H3546" s="894">
        <f t="shared" si="55"/>
        <v>44.954241296246558</v>
      </c>
      <c r="I3546" s="892" t="s">
        <v>7489</v>
      </c>
      <c r="J3546" s="894">
        <v>20</v>
      </c>
      <c r="K3546" s="875"/>
    </row>
    <row r="3547" spans="1:11" ht="22.5" customHeight="1">
      <c r="A3547" s="890" t="s">
        <v>11084</v>
      </c>
      <c r="B3547" s="891" t="s">
        <v>8313</v>
      </c>
      <c r="C3547" s="892" t="s">
        <v>7499</v>
      </c>
      <c r="D3547" s="893">
        <v>1172901</v>
      </c>
      <c r="E3547" s="893">
        <v>1172901</v>
      </c>
      <c r="F3547" s="893">
        <v>0</v>
      </c>
      <c r="G3547" s="893">
        <v>0</v>
      </c>
      <c r="H3547" s="894">
        <f t="shared" si="55"/>
        <v>0</v>
      </c>
      <c r="I3547" s="892" t="s">
        <v>7543</v>
      </c>
      <c r="J3547" s="894">
        <v>0</v>
      </c>
      <c r="K3547" s="875"/>
    </row>
    <row r="3548" spans="1:11" ht="22.5" customHeight="1">
      <c r="A3548" s="890" t="s">
        <v>11085</v>
      </c>
      <c r="B3548" s="891" t="s">
        <v>7526</v>
      </c>
      <c r="C3548" s="892" t="s">
        <v>7499</v>
      </c>
      <c r="D3548" s="893">
        <v>762521.59999999998</v>
      </c>
      <c r="E3548" s="893">
        <v>762521.59999999998</v>
      </c>
      <c r="F3548" s="893">
        <v>333760</v>
      </c>
      <c r="G3548" s="893">
        <v>333760</v>
      </c>
      <c r="H3548" s="894">
        <f t="shared" si="55"/>
        <v>43.770563351910297</v>
      </c>
      <c r="I3548" s="892" t="s">
        <v>7489</v>
      </c>
      <c r="J3548" s="894">
        <v>20</v>
      </c>
      <c r="K3548" s="875"/>
    </row>
    <row r="3549" spans="1:11" ht="22.5" customHeight="1">
      <c r="A3549" s="890" t="s">
        <v>11086</v>
      </c>
      <c r="B3549" s="891" t="s">
        <v>10987</v>
      </c>
      <c r="C3549" s="892" t="s">
        <v>7499</v>
      </c>
      <c r="D3549" s="893">
        <v>655000</v>
      </c>
      <c r="E3549" s="893">
        <v>655000</v>
      </c>
      <c r="F3549" s="893">
        <v>301298.7</v>
      </c>
      <c r="G3549" s="893">
        <v>301298.7</v>
      </c>
      <c r="H3549" s="894">
        <f t="shared" si="55"/>
        <v>45.999801526717562</v>
      </c>
      <c r="I3549" s="892" t="s">
        <v>7489</v>
      </c>
      <c r="J3549" s="894">
        <v>46</v>
      </c>
      <c r="K3549" s="875"/>
    </row>
    <row r="3550" spans="1:11" ht="22.5" customHeight="1">
      <c r="A3550" s="890" t="s">
        <v>11087</v>
      </c>
      <c r="B3550" s="891" t="s">
        <v>7579</v>
      </c>
      <c r="C3550" s="892" t="s">
        <v>7499</v>
      </c>
      <c r="D3550" s="893">
        <v>554707.79</v>
      </c>
      <c r="E3550" s="893">
        <v>554707.79</v>
      </c>
      <c r="F3550" s="893">
        <v>281212.12</v>
      </c>
      <c r="G3550" s="893">
        <v>281212.12</v>
      </c>
      <c r="H3550" s="894">
        <f t="shared" si="55"/>
        <v>50.695541881609408</v>
      </c>
      <c r="I3550" s="892" t="s">
        <v>7517</v>
      </c>
      <c r="J3550" s="894">
        <v>50.7</v>
      </c>
      <c r="K3550" s="875"/>
    </row>
    <row r="3551" spans="1:11" ht="22.5" customHeight="1">
      <c r="A3551" s="890" t="s">
        <v>11088</v>
      </c>
      <c r="B3551" s="891" t="s">
        <v>7624</v>
      </c>
      <c r="C3551" s="892" t="s">
        <v>7499</v>
      </c>
      <c r="D3551" s="893">
        <v>1390560.13</v>
      </c>
      <c r="E3551" s="893">
        <v>1390560.13</v>
      </c>
      <c r="F3551" s="893">
        <v>973392.09</v>
      </c>
      <c r="G3551" s="893">
        <v>973392</v>
      </c>
      <c r="H3551" s="894">
        <f t="shared" si="55"/>
        <v>69.999999928086538</v>
      </c>
      <c r="I3551" s="892" t="s">
        <v>7549</v>
      </c>
      <c r="J3551" s="894">
        <v>80</v>
      </c>
      <c r="K3551" s="875"/>
    </row>
    <row r="3552" spans="1:11" ht="33.75" customHeight="1">
      <c r="A3552" s="890" t="s">
        <v>11089</v>
      </c>
      <c r="B3552" s="891" t="s">
        <v>7487</v>
      </c>
      <c r="C3552" s="892" t="s">
        <v>7499</v>
      </c>
      <c r="D3552" s="893">
        <v>80032278.370000005</v>
      </c>
      <c r="E3552" s="893">
        <v>80032278.370000005</v>
      </c>
      <c r="F3552" s="893">
        <v>1028920</v>
      </c>
      <c r="G3552" s="893">
        <v>1028920</v>
      </c>
      <c r="H3552" s="894">
        <f t="shared" si="55"/>
        <v>1.2856312739756879</v>
      </c>
      <c r="I3552" s="892" t="s">
        <v>7524</v>
      </c>
      <c r="J3552" s="894">
        <v>1.29</v>
      </c>
      <c r="K3552" s="875"/>
    </row>
    <row r="3553" spans="1:11" ht="22.5" customHeight="1">
      <c r="A3553" s="890" t="s">
        <v>11090</v>
      </c>
      <c r="B3553" s="891" t="s">
        <v>7624</v>
      </c>
      <c r="C3553" s="892" t="s">
        <v>7499</v>
      </c>
      <c r="D3553" s="893">
        <v>2654000</v>
      </c>
      <c r="E3553" s="893">
        <v>2654000</v>
      </c>
      <c r="F3553" s="893">
        <v>2654000</v>
      </c>
      <c r="G3553" s="893">
        <v>2654000</v>
      </c>
      <c r="H3553" s="894">
        <f t="shared" si="55"/>
        <v>100</v>
      </c>
      <c r="I3553" s="892" t="s">
        <v>7489</v>
      </c>
      <c r="J3553" s="894">
        <v>100</v>
      </c>
      <c r="K3553" s="875"/>
    </row>
    <row r="3554" spans="1:11" ht="22.5" customHeight="1">
      <c r="A3554" s="890" t="s">
        <v>8338</v>
      </c>
      <c r="B3554" s="891" t="s">
        <v>8158</v>
      </c>
      <c r="C3554" s="892" t="s">
        <v>7499</v>
      </c>
      <c r="D3554" s="893">
        <v>1104000</v>
      </c>
      <c r="E3554" s="893">
        <v>1104000</v>
      </c>
      <c r="F3554" s="893">
        <v>1104000</v>
      </c>
      <c r="G3554" s="893">
        <v>1104000</v>
      </c>
      <c r="H3554" s="894">
        <f t="shared" si="55"/>
        <v>100</v>
      </c>
      <c r="I3554" s="892" t="s">
        <v>7541</v>
      </c>
      <c r="J3554" s="894">
        <v>100</v>
      </c>
      <c r="K3554" s="875"/>
    </row>
    <row r="3555" spans="1:11" ht="22.5" customHeight="1">
      <c r="A3555" s="890" t="s">
        <v>11091</v>
      </c>
      <c r="B3555" s="891" t="s">
        <v>8233</v>
      </c>
      <c r="C3555" s="892" t="s">
        <v>7499</v>
      </c>
      <c r="D3555" s="893">
        <v>235519.87</v>
      </c>
      <c r="E3555" s="893">
        <v>235519.87</v>
      </c>
      <c r="F3555" s="893">
        <v>95502.399999999994</v>
      </c>
      <c r="G3555" s="893">
        <v>95502.399999999994</v>
      </c>
      <c r="H3555" s="894">
        <f t="shared" si="55"/>
        <v>40.549614773479618</v>
      </c>
      <c r="I3555" s="892" t="s">
        <v>7496</v>
      </c>
      <c r="J3555" s="894">
        <v>40</v>
      </c>
      <c r="K3555" s="875"/>
    </row>
    <row r="3556" spans="1:11" ht="45" customHeight="1">
      <c r="A3556" s="890" t="s">
        <v>11092</v>
      </c>
      <c r="B3556" s="891" t="s">
        <v>8784</v>
      </c>
      <c r="C3556" s="892" t="s">
        <v>7499</v>
      </c>
      <c r="D3556" s="893">
        <v>388983.46</v>
      </c>
      <c r="E3556" s="893">
        <v>388983.46</v>
      </c>
      <c r="F3556" s="893">
        <v>388983.46</v>
      </c>
      <c r="G3556" s="893">
        <v>388983.46</v>
      </c>
      <c r="H3556" s="894">
        <f t="shared" si="55"/>
        <v>100</v>
      </c>
      <c r="I3556" s="892" t="s">
        <v>7551</v>
      </c>
      <c r="J3556" s="894">
        <v>100</v>
      </c>
      <c r="K3556" s="875"/>
    </row>
    <row r="3557" spans="1:11" ht="33.75" customHeight="1">
      <c r="A3557" s="890" t="s">
        <v>11093</v>
      </c>
      <c r="B3557" s="891" t="s">
        <v>11080</v>
      </c>
      <c r="C3557" s="892" t="s">
        <v>7499</v>
      </c>
      <c r="D3557" s="893">
        <v>1350000</v>
      </c>
      <c r="E3557" s="893">
        <v>1350000</v>
      </c>
      <c r="F3557" s="893">
        <v>746884.78</v>
      </c>
      <c r="G3557" s="893">
        <v>746884.78</v>
      </c>
      <c r="H3557" s="894">
        <f t="shared" si="55"/>
        <v>55.324798518518527</v>
      </c>
      <c r="I3557" s="892" t="s">
        <v>7557</v>
      </c>
      <c r="J3557" s="894">
        <v>66</v>
      </c>
      <c r="K3557" s="875"/>
    </row>
    <row r="3558" spans="1:11" ht="22.5" customHeight="1">
      <c r="A3558" s="890" t="s">
        <v>11094</v>
      </c>
      <c r="B3558" s="891" t="s">
        <v>8784</v>
      </c>
      <c r="C3558" s="892" t="s">
        <v>7499</v>
      </c>
      <c r="D3558" s="893">
        <v>493857.18</v>
      </c>
      <c r="E3558" s="893">
        <v>493857.18</v>
      </c>
      <c r="F3558" s="893">
        <v>493857.18</v>
      </c>
      <c r="G3558" s="893">
        <v>493857.18</v>
      </c>
      <c r="H3558" s="894">
        <f t="shared" si="55"/>
        <v>100</v>
      </c>
      <c r="I3558" s="892" t="s">
        <v>7551</v>
      </c>
      <c r="J3558" s="894">
        <v>100</v>
      </c>
      <c r="K3558" s="875"/>
    </row>
    <row r="3559" spans="1:11" ht="22.5" customHeight="1">
      <c r="A3559" s="890" t="s">
        <v>11095</v>
      </c>
      <c r="B3559" s="891" t="s">
        <v>11080</v>
      </c>
      <c r="C3559" s="892" t="s">
        <v>7499</v>
      </c>
      <c r="D3559" s="893">
        <v>100000</v>
      </c>
      <c r="E3559" s="893">
        <v>103367.62</v>
      </c>
      <c r="F3559" s="893">
        <v>103367.62</v>
      </c>
      <c r="G3559" s="893">
        <v>103367.62</v>
      </c>
      <c r="H3559" s="894">
        <f t="shared" si="55"/>
        <v>100</v>
      </c>
      <c r="I3559" s="892" t="s">
        <v>7551</v>
      </c>
      <c r="J3559" s="894">
        <v>100</v>
      </c>
      <c r="K3559" s="875"/>
    </row>
    <row r="3560" spans="1:11" ht="22.5" customHeight="1">
      <c r="A3560" s="890" t="s">
        <v>11096</v>
      </c>
      <c r="B3560" s="891" t="s">
        <v>8784</v>
      </c>
      <c r="C3560" s="892" t="s">
        <v>7499</v>
      </c>
      <c r="D3560" s="893">
        <v>458296.86</v>
      </c>
      <c r="E3560" s="893">
        <v>458296.86</v>
      </c>
      <c r="F3560" s="893">
        <v>458296.86</v>
      </c>
      <c r="G3560" s="893">
        <v>458296.86</v>
      </c>
      <c r="H3560" s="894">
        <f t="shared" si="55"/>
        <v>100</v>
      </c>
      <c r="I3560" s="892" t="s">
        <v>7545</v>
      </c>
      <c r="J3560" s="894">
        <v>100</v>
      </c>
      <c r="K3560" s="875"/>
    </row>
    <row r="3561" spans="1:11" ht="22.5" customHeight="1">
      <c r="A3561" s="890" t="s">
        <v>11097</v>
      </c>
      <c r="B3561" s="891" t="s">
        <v>8784</v>
      </c>
      <c r="C3561" s="892" t="s">
        <v>7499</v>
      </c>
      <c r="D3561" s="893">
        <v>365512</v>
      </c>
      <c r="E3561" s="893">
        <v>365512</v>
      </c>
      <c r="F3561" s="893">
        <v>365512</v>
      </c>
      <c r="G3561" s="893">
        <v>365512</v>
      </c>
      <c r="H3561" s="894">
        <f t="shared" si="55"/>
        <v>100</v>
      </c>
      <c r="I3561" s="892" t="s">
        <v>7545</v>
      </c>
      <c r="J3561" s="894">
        <v>100</v>
      </c>
      <c r="K3561" s="875"/>
    </row>
    <row r="3562" spans="1:11" ht="22.5" customHeight="1">
      <c r="A3562" s="890" t="s">
        <v>11098</v>
      </c>
      <c r="B3562" s="891" t="s">
        <v>11080</v>
      </c>
      <c r="C3562" s="892" t="s">
        <v>7499</v>
      </c>
      <c r="D3562" s="893">
        <v>660000</v>
      </c>
      <c r="E3562" s="893">
        <v>660000</v>
      </c>
      <c r="F3562" s="893">
        <v>198000</v>
      </c>
      <c r="G3562" s="893">
        <v>198000</v>
      </c>
      <c r="H3562" s="894">
        <f t="shared" si="55"/>
        <v>30</v>
      </c>
      <c r="I3562" s="892" t="s">
        <v>7496</v>
      </c>
      <c r="J3562" s="894">
        <v>15</v>
      </c>
      <c r="K3562" s="875"/>
    </row>
    <row r="3563" spans="1:11" ht="22.5" customHeight="1">
      <c r="A3563" s="890" t="s">
        <v>11099</v>
      </c>
      <c r="B3563" s="891" t="s">
        <v>8784</v>
      </c>
      <c r="C3563" s="892" t="s">
        <v>7499</v>
      </c>
      <c r="D3563" s="893">
        <v>142436.69</v>
      </c>
      <c r="E3563" s="893">
        <v>142436.69</v>
      </c>
      <c r="F3563" s="893">
        <v>142436.69</v>
      </c>
      <c r="G3563" s="893">
        <v>142436.69</v>
      </c>
      <c r="H3563" s="894">
        <f t="shared" si="55"/>
        <v>100</v>
      </c>
      <c r="I3563" s="892" t="s">
        <v>7545</v>
      </c>
      <c r="J3563" s="894">
        <v>100</v>
      </c>
      <c r="K3563" s="875"/>
    </row>
    <row r="3564" spans="1:11" ht="22.5" customHeight="1">
      <c r="A3564" s="890" t="s">
        <v>11100</v>
      </c>
      <c r="B3564" s="891" t="s">
        <v>7770</v>
      </c>
      <c r="C3564" s="892" t="s">
        <v>7499</v>
      </c>
      <c r="D3564" s="893">
        <v>660848.48</v>
      </c>
      <c r="E3564" s="893">
        <v>660848.48</v>
      </c>
      <c r="F3564" s="893">
        <v>660848.48</v>
      </c>
      <c r="G3564" s="893">
        <v>660848.48</v>
      </c>
      <c r="H3564" s="894">
        <f t="shared" si="55"/>
        <v>100</v>
      </c>
      <c r="I3564" s="892" t="s">
        <v>7551</v>
      </c>
      <c r="J3564" s="894">
        <v>100</v>
      </c>
      <c r="K3564" s="875"/>
    </row>
    <row r="3565" spans="1:11" ht="22.5" customHeight="1">
      <c r="A3565" s="890" t="s">
        <v>11101</v>
      </c>
      <c r="B3565" s="891" t="s">
        <v>8784</v>
      </c>
      <c r="C3565" s="892" t="s">
        <v>7499</v>
      </c>
      <c r="D3565" s="893">
        <v>157256.82999999999</v>
      </c>
      <c r="E3565" s="893">
        <v>157256.82999999999</v>
      </c>
      <c r="F3565" s="893">
        <v>40000</v>
      </c>
      <c r="G3565" s="893">
        <v>40000</v>
      </c>
      <c r="H3565" s="894">
        <f t="shared" si="55"/>
        <v>25.436097115781877</v>
      </c>
      <c r="I3565" s="892" t="s">
        <v>7545</v>
      </c>
      <c r="J3565" s="894">
        <v>30</v>
      </c>
      <c r="K3565" s="875"/>
    </row>
    <row r="3566" spans="1:11" ht="22.5" customHeight="1">
      <c r="A3566" s="890" t="s">
        <v>11102</v>
      </c>
      <c r="B3566" s="891" t="s">
        <v>9016</v>
      </c>
      <c r="C3566" s="892" t="s">
        <v>7499</v>
      </c>
      <c r="D3566" s="893">
        <v>595433.13</v>
      </c>
      <c r="E3566" s="893">
        <v>595433.13</v>
      </c>
      <c r="F3566" s="893">
        <v>538209.68999999994</v>
      </c>
      <c r="G3566" s="893">
        <v>538209.68999999994</v>
      </c>
      <c r="H3566" s="894">
        <f t="shared" si="55"/>
        <v>90.389611004681569</v>
      </c>
      <c r="I3566" s="892" t="s">
        <v>7496</v>
      </c>
      <c r="J3566" s="894">
        <v>90</v>
      </c>
      <c r="K3566" s="875"/>
    </row>
    <row r="3567" spans="1:11" ht="22.5" customHeight="1">
      <c r="A3567" s="890" t="s">
        <v>11103</v>
      </c>
      <c r="B3567" s="891" t="s">
        <v>8784</v>
      </c>
      <c r="C3567" s="892" t="s">
        <v>7499</v>
      </c>
      <c r="D3567" s="893">
        <v>343283.11</v>
      </c>
      <c r="E3567" s="893">
        <v>343283.11</v>
      </c>
      <c r="F3567" s="893">
        <v>170000</v>
      </c>
      <c r="G3567" s="893">
        <v>170000</v>
      </c>
      <c r="H3567" s="894">
        <f t="shared" si="55"/>
        <v>49.521807233685337</v>
      </c>
      <c r="I3567" s="892" t="s">
        <v>7545</v>
      </c>
      <c r="J3567" s="894">
        <v>50</v>
      </c>
      <c r="K3567" s="875"/>
    </row>
    <row r="3568" spans="1:11" ht="11.25" customHeight="1">
      <c r="A3568" s="890" t="s">
        <v>11104</v>
      </c>
      <c r="B3568" s="891" t="s">
        <v>7770</v>
      </c>
      <c r="C3568" s="892" t="s">
        <v>7499</v>
      </c>
      <c r="D3568" s="893">
        <v>529785.41</v>
      </c>
      <c r="E3568" s="893">
        <v>529785.41</v>
      </c>
      <c r="F3568" s="893">
        <v>529785.41</v>
      </c>
      <c r="G3568" s="893">
        <v>529785.41</v>
      </c>
      <c r="H3568" s="894">
        <f t="shared" si="55"/>
        <v>100</v>
      </c>
      <c r="I3568" s="892" t="s">
        <v>7489</v>
      </c>
      <c r="J3568" s="894">
        <v>100</v>
      </c>
      <c r="K3568" s="875"/>
    </row>
    <row r="3569" spans="1:11" ht="22.5" customHeight="1">
      <c r="A3569" s="890" t="s">
        <v>11105</v>
      </c>
      <c r="B3569" s="891" t="s">
        <v>7624</v>
      </c>
      <c r="C3569" s="892" t="s">
        <v>7499</v>
      </c>
      <c r="D3569" s="893">
        <v>1198758.73</v>
      </c>
      <c r="E3569" s="893">
        <v>1198758.73</v>
      </c>
      <c r="F3569" s="893">
        <v>973392.09</v>
      </c>
      <c r="G3569" s="893">
        <v>973392.09</v>
      </c>
      <c r="H3569" s="894">
        <f t="shared" si="55"/>
        <v>81.200000103440331</v>
      </c>
      <c r="I3569" s="892" t="s">
        <v>7489</v>
      </c>
      <c r="J3569" s="894">
        <v>90</v>
      </c>
      <c r="K3569" s="875"/>
    </row>
    <row r="3570" spans="1:11" ht="22.5" customHeight="1">
      <c r="A3570" s="890" t="s">
        <v>11106</v>
      </c>
      <c r="B3570" s="891" t="s">
        <v>8784</v>
      </c>
      <c r="C3570" s="892" t="s">
        <v>7499</v>
      </c>
      <c r="D3570" s="893">
        <v>2045652.2</v>
      </c>
      <c r="E3570" s="893">
        <v>2045652.2</v>
      </c>
      <c r="F3570" s="893">
        <v>200000</v>
      </c>
      <c r="G3570" s="893">
        <v>200000</v>
      </c>
      <c r="H3570" s="894">
        <f t="shared" si="55"/>
        <v>9.7768330315387928</v>
      </c>
      <c r="I3570" s="892" t="s">
        <v>7520</v>
      </c>
      <c r="J3570" s="894">
        <v>70</v>
      </c>
      <c r="K3570" s="875"/>
    </row>
    <row r="3571" spans="1:11" ht="11.25" customHeight="1">
      <c r="A3571" s="890" t="s">
        <v>11107</v>
      </c>
      <c r="B3571" s="891" t="s">
        <v>7579</v>
      </c>
      <c r="C3571" s="892" t="s">
        <v>7499</v>
      </c>
      <c r="D3571" s="893">
        <v>1000000</v>
      </c>
      <c r="E3571" s="893">
        <v>1000000</v>
      </c>
      <c r="F3571" s="893">
        <v>753246.75</v>
      </c>
      <c r="G3571" s="893">
        <v>753246.75</v>
      </c>
      <c r="H3571" s="894">
        <f t="shared" si="55"/>
        <v>75.324674999999999</v>
      </c>
      <c r="I3571" s="892" t="s">
        <v>7517</v>
      </c>
      <c r="J3571" s="894">
        <v>75.319999999999993</v>
      </c>
      <c r="K3571" s="875"/>
    </row>
    <row r="3572" spans="1:11" ht="22.5" customHeight="1">
      <c r="A3572" s="890" t="s">
        <v>11108</v>
      </c>
      <c r="B3572" s="891" t="s">
        <v>7770</v>
      </c>
      <c r="C3572" s="892" t="s">
        <v>7499</v>
      </c>
      <c r="D3572" s="893">
        <v>2185028</v>
      </c>
      <c r="E3572" s="893">
        <v>2185028</v>
      </c>
      <c r="F3572" s="893">
        <v>1213329.8600000001</v>
      </c>
      <c r="G3572" s="893">
        <v>1213329.8600000001</v>
      </c>
      <c r="H3572" s="894">
        <f t="shared" si="55"/>
        <v>55.529259121622246</v>
      </c>
      <c r="I3572" s="892" t="s">
        <v>7557</v>
      </c>
      <c r="J3572" s="894">
        <v>100</v>
      </c>
      <c r="K3572" s="875"/>
    </row>
    <row r="3573" spans="1:11" ht="22.5" customHeight="1">
      <c r="A3573" s="890" t="s">
        <v>11109</v>
      </c>
      <c r="B3573" s="891" t="s">
        <v>8784</v>
      </c>
      <c r="C3573" s="892" t="s">
        <v>7499</v>
      </c>
      <c r="D3573" s="893">
        <v>980568.16</v>
      </c>
      <c r="E3573" s="893">
        <v>980568.16</v>
      </c>
      <c r="F3573" s="893">
        <v>293878.24</v>
      </c>
      <c r="G3573" s="893">
        <v>293878.24</v>
      </c>
      <c r="H3573" s="894">
        <f t="shared" si="55"/>
        <v>29.970200133767342</v>
      </c>
      <c r="I3573" s="892" t="s">
        <v>7520</v>
      </c>
      <c r="J3573" s="894">
        <v>80</v>
      </c>
      <c r="K3573" s="875"/>
    </row>
    <row r="3574" spans="1:11" ht="22.5" customHeight="1">
      <c r="A3574" s="890" t="s">
        <v>11110</v>
      </c>
      <c r="B3574" s="891" t="s">
        <v>8784</v>
      </c>
      <c r="C3574" s="892" t="s">
        <v>7499</v>
      </c>
      <c r="D3574" s="893">
        <v>1056074.67</v>
      </c>
      <c r="E3574" s="893">
        <v>1056074.67</v>
      </c>
      <c r="F3574" s="893">
        <v>0</v>
      </c>
      <c r="G3574" s="893">
        <v>0</v>
      </c>
      <c r="H3574" s="894">
        <f t="shared" si="55"/>
        <v>0</v>
      </c>
      <c r="I3574" s="892" t="s">
        <v>7551</v>
      </c>
      <c r="J3574" s="894">
        <v>10</v>
      </c>
      <c r="K3574" s="875"/>
    </row>
    <row r="3575" spans="1:11" ht="33.75" customHeight="1">
      <c r="A3575" s="890" t="s">
        <v>11111</v>
      </c>
      <c r="B3575" s="891" t="s">
        <v>7770</v>
      </c>
      <c r="C3575" s="892" t="s">
        <v>7499</v>
      </c>
      <c r="D3575" s="893">
        <v>348000</v>
      </c>
      <c r="E3575" s="893">
        <v>348000</v>
      </c>
      <c r="F3575" s="893">
        <v>348000</v>
      </c>
      <c r="G3575" s="893">
        <v>348000</v>
      </c>
      <c r="H3575" s="894">
        <f t="shared" si="55"/>
        <v>100</v>
      </c>
      <c r="I3575" s="892" t="s">
        <v>7551</v>
      </c>
      <c r="J3575" s="894">
        <v>100</v>
      </c>
      <c r="K3575" s="875"/>
    </row>
    <row r="3576" spans="1:11" ht="22.5" customHeight="1">
      <c r="A3576" s="890" t="s">
        <v>11112</v>
      </c>
      <c r="B3576" s="891" t="s">
        <v>7624</v>
      </c>
      <c r="C3576" s="892" t="s">
        <v>7499</v>
      </c>
      <c r="D3576" s="893">
        <v>985700</v>
      </c>
      <c r="E3576" s="893">
        <v>985700</v>
      </c>
      <c r="F3576" s="893">
        <v>84632.5</v>
      </c>
      <c r="G3576" s="893">
        <v>84632.5</v>
      </c>
      <c r="H3576" s="894">
        <f t="shared" si="55"/>
        <v>8.5860302323222069</v>
      </c>
      <c r="I3576" s="892" t="s">
        <v>7496</v>
      </c>
      <c r="J3576" s="894">
        <v>11</v>
      </c>
      <c r="K3576" s="875"/>
    </row>
    <row r="3577" spans="1:11" ht="22.5" customHeight="1">
      <c r="A3577" s="890" t="s">
        <v>11113</v>
      </c>
      <c r="B3577" s="891" t="s">
        <v>7579</v>
      </c>
      <c r="C3577" s="892" t="s">
        <v>7499</v>
      </c>
      <c r="D3577" s="893">
        <v>957200</v>
      </c>
      <c r="E3577" s="893">
        <v>957200</v>
      </c>
      <c r="F3577" s="893">
        <v>451948.05</v>
      </c>
      <c r="G3577" s="893">
        <v>451948.05</v>
      </c>
      <c r="H3577" s="894">
        <f t="shared" si="55"/>
        <v>47.215634141245303</v>
      </c>
      <c r="I3577" s="892" t="s">
        <v>7517</v>
      </c>
      <c r="J3577" s="894">
        <v>47.22</v>
      </c>
      <c r="K3577" s="875"/>
    </row>
    <row r="3578" spans="1:11" ht="33.75" customHeight="1">
      <c r="A3578" s="890" t="s">
        <v>11114</v>
      </c>
      <c r="B3578" s="891" t="s">
        <v>7770</v>
      </c>
      <c r="C3578" s="892" t="s">
        <v>7499</v>
      </c>
      <c r="D3578" s="893">
        <v>425333.33</v>
      </c>
      <c r="E3578" s="893">
        <v>425333.33</v>
      </c>
      <c r="F3578" s="893">
        <v>425333.33</v>
      </c>
      <c r="G3578" s="893">
        <v>425333.33</v>
      </c>
      <c r="H3578" s="894">
        <f t="shared" si="55"/>
        <v>100</v>
      </c>
      <c r="I3578" s="892" t="s">
        <v>7551</v>
      </c>
      <c r="J3578" s="894">
        <v>100</v>
      </c>
      <c r="K3578" s="875"/>
    </row>
    <row r="3579" spans="1:11" ht="22.5" customHeight="1">
      <c r="A3579" s="890" t="s">
        <v>11115</v>
      </c>
      <c r="B3579" s="891" t="s">
        <v>7624</v>
      </c>
      <c r="C3579" s="892" t="s">
        <v>7499</v>
      </c>
      <c r="D3579" s="893">
        <v>1266785.02</v>
      </c>
      <c r="E3579" s="893">
        <v>1266785.02</v>
      </c>
      <c r="F3579" s="893">
        <v>82364</v>
      </c>
      <c r="G3579" s="893">
        <v>82364</v>
      </c>
      <c r="H3579" s="894">
        <f t="shared" si="55"/>
        <v>6.5018135437060973</v>
      </c>
      <c r="I3579" s="892" t="s">
        <v>7489</v>
      </c>
      <c r="J3579" s="894">
        <v>8</v>
      </c>
      <c r="K3579" s="875"/>
    </row>
    <row r="3580" spans="1:11" ht="22.5" customHeight="1">
      <c r="A3580" s="890" t="s">
        <v>11116</v>
      </c>
      <c r="B3580" s="891" t="s">
        <v>11117</v>
      </c>
      <c r="C3580" s="892" t="s">
        <v>7499</v>
      </c>
      <c r="D3580" s="893">
        <v>319960</v>
      </c>
      <c r="E3580" s="893">
        <v>319960</v>
      </c>
      <c r="F3580" s="893">
        <v>95988</v>
      </c>
      <c r="G3580" s="893">
        <v>95988</v>
      </c>
      <c r="H3580" s="894">
        <f t="shared" si="55"/>
        <v>30</v>
      </c>
      <c r="I3580" s="892" t="s">
        <v>7557</v>
      </c>
      <c r="J3580" s="894">
        <v>65</v>
      </c>
      <c r="K3580" s="875"/>
    </row>
    <row r="3581" spans="1:11" ht="22.5" customHeight="1">
      <c r="A3581" s="890" t="s">
        <v>11118</v>
      </c>
      <c r="B3581" s="891" t="s">
        <v>11119</v>
      </c>
      <c r="C3581" s="892" t="s">
        <v>7499</v>
      </c>
      <c r="D3581" s="893">
        <v>173122.49</v>
      </c>
      <c r="E3581" s="893">
        <v>173122.49</v>
      </c>
      <c r="F3581" s="893">
        <v>0</v>
      </c>
      <c r="G3581" s="893">
        <v>0</v>
      </c>
      <c r="H3581" s="894">
        <f t="shared" si="55"/>
        <v>0</v>
      </c>
      <c r="I3581" s="892" t="s">
        <v>7557</v>
      </c>
      <c r="J3581" s="894">
        <v>0</v>
      </c>
      <c r="K3581" s="875"/>
    </row>
    <row r="3582" spans="1:11" ht="22.5" customHeight="1">
      <c r="A3582" s="890" t="s">
        <v>11120</v>
      </c>
      <c r="B3582" s="891" t="s">
        <v>11121</v>
      </c>
      <c r="C3582" s="892" t="s">
        <v>7499</v>
      </c>
      <c r="D3582" s="893">
        <v>1505731.93</v>
      </c>
      <c r="E3582" s="893">
        <v>1505731.93</v>
      </c>
      <c r="F3582" s="893">
        <v>600000</v>
      </c>
      <c r="G3582" s="893">
        <v>600000</v>
      </c>
      <c r="H3582" s="894">
        <f t="shared" si="55"/>
        <v>39.847730399128885</v>
      </c>
      <c r="I3582" s="892" t="s">
        <v>7496</v>
      </c>
      <c r="J3582" s="894">
        <v>39</v>
      </c>
      <c r="K3582" s="875"/>
    </row>
    <row r="3583" spans="1:11" ht="33.75" customHeight="1">
      <c r="A3583" s="890" t="s">
        <v>11122</v>
      </c>
      <c r="B3583" s="891" t="s">
        <v>7624</v>
      </c>
      <c r="C3583" s="892" t="s">
        <v>7499</v>
      </c>
      <c r="D3583" s="893">
        <v>389452.17</v>
      </c>
      <c r="E3583" s="893">
        <v>389452.17</v>
      </c>
      <c r="F3583" s="893">
        <v>89867.5</v>
      </c>
      <c r="G3583" s="893">
        <v>89867.5</v>
      </c>
      <c r="H3583" s="894">
        <f t="shared" si="55"/>
        <v>23.075362502152704</v>
      </c>
      <c r="I3583" s="892" t="s">
        <v>7489</v>
      </c>
      <c r="J3583" s="894">
        <v>29</v>
      </c>
      <c r="K3583" s="875"/>
    </row>
    <row r="3584" spans="1:11" ht="33.75" customHeight="1">
      <c r="A3584" s="890" t="s">
        <v>11123</v>
      </c>
      <c r="B3584" s="891" t="s">
        <v>7624</v>
      </c>
      <c r="C3584" s="892" t="s">
        <v>7499</v>
      </c>
      <c r="D3584" s="893">
        <v>209720</v>
      </c>
      <c r="E3584" s="893">
        <v>209720</v>
      </c>
      <c r="F3584" s="893">
        <v>91787</v>
      </c>
      <c r="G3584" s="893">
        <v>91787</v>
      </c>
      <c r="H3584" s="894">
        <f t="shared" si="55"/>
        <v>43.766450505435813</v>
      </c>
      <c r="I3584" s="892" t="s">
        <v>7496</v>
      </c>
      <c r="J3584" s="894">
        <v>55</v>
      </c>
      <c r="K3584" s="875"/>
    </row>
    <row r="3585" spans="1:11" ht="22.5" customHeight="1">
      <c r="A3585" s="890" t="s">
        <v>11124</v>
      </c>
      <c r="B3585" s="891" t="s">
        <v>9810</v>
      </c>
      <c r="C3585" s="892" t="s">
        <v>7499</v>
      </c>
      <c r="D3585" s="893">
        <v>350000</v>
      </c>
      <c r="E3585" s="893">
        <v>350000</v>
      </c>
      <c r="F3585" s="893">
        <v>260015</v>
      </c>
      <c r="G3585" s="893">
        <v>260015</v>
      </c>
      <c r="H3585" s="894">
        <f t="shared" si="55"/>
        <v>74.290000000000006</v>
      </c>
      <c r="I3585" s="892" t="s">
        <v>7557</v>
      </c>
      <c r="J3585" s="894">
        <v>74.290000000000006</v>
      </c>
      <c r="K3585" s="875"/>
    </row>
    <row r="3586" spans="1:11" ht="22.5" customHeight="1">
      <c r="A3586" s="890" t="s">
        <v>11125</v>
      </c>
      <c r="B3586" s="891" t="s">
        <v>11121</v>
      </c>
      <c r="C3586" s="892" t="s">
        <v>7499</v>
      </c>
      <c r="D3586" s="893">
        <v>376432.98</v>
      </c>
      <c r="E3586" s="893">
        <v>376432.98</v>
      </c>
      <c r="F3586" s="893">
        <v>376432.98</v>
      </c>
      <c r="G3586" s="893">
        <v>376432.98</v>
      </c>
      <c r="H3586" s="894">
        <f t="shared" si="55"/>
        <v>100</v>
      </c>
      <c r="I3586" s="892" t="s">
        <v>7489</v>
      </c>
      <c r="J3586" s="894">
        <v>100</v>
      </c>
      <c r="K3586" s="875"/>
    </row>
    <row r="3587" spans="1:11" ht="22.5" customHeight="1">
      <c r="A3587" s="890" t="s">
        <v>11126</v>
      </c>
      <c r="B3587" s="891" t="s">
        <v>7624</v>
      </c>
      <c r="C3587" s="892" t="s">
        <v>7499</v>
      </c>
      <c r="D3587" s="893">
        <v>36000</v>
      </c>
      <c r="E3587" s="893">
        <v>36000</v>
      </c>
      <c r="F3587" s="893">
        <v>23383</v>
      </c>
      <c r="G3587" s="893">
        <v>23383</v>
      </c>
      <c r="H3587" s="894">
        <f t="shared" si="55"/>
        <v>64.952777777777783</v>
      </c>
      <c r="I3587" s="892" t="s">
        <v>7496</v>
      </c>
      <c r="J3587" s="894">
        <v>81</v>
      </c>
      <c r="K3587" s="875"/>
    </row>
    <row r="3588" spans="1:11" ht="22.5" customHeight="1">
      <c r="A3588" s="890" t="s">
        <v>11127</v>
      </c>
      <c r="B3588" s="891" t="s">
        <v>8876</v>
      </c>
      <c r="C3588" s="892" t="s">
        <v>7499</v>
      </c>
      <c r="D3588" s="893">
        <v>502164.5</v>
      </c>
      <c r="E3588" s="893">
        <v>502164.5</v>
      </c>
      <c r="F3588" s="893">
        <v>502164.5</v>
      </c>
      <c r="G3588" s="893">
        <v>502164.5</v>
      </c>
      <c r="H3588" s="894">
        <f t="shared" ref="H3588:H3651" si="56">IF(ISERROR(F3588/E3588),0,((F3588/E3588)*100))</f>
        <v>100</v>
      </c>
      <c r="I3588" s="892" t="s">
        <v>7489</v>
      </c>
      <c r="J3588" s="894">
        <v>100</v>
      </c>
      <c r="K3588" s="875"/>
    </row>
    <row r="3589" spans="1:11" ht="22.5" customHeight="1">
      <c r="A3589" s="890" t="s">
        <v>11128</v>
      </c>
      <c r="B3589" s="891" t="s">
        <v>11129</v>
      </c>
      <c r="C3589" s="892" t="s">
        <v>7499</v>
      </c>
      <c r="D3589" s="893">
        <v>1590000</v>
      </c>
      <c r="E3589" s="893">
        <v>1590000</v>
      </c>
      <c r="F3589" s="893">
        <v>1590000</v>
      </c>
      <c r="G3589" s="893">
        <v>1590000</v>
      </c>
      <c r="H3589" s="894">
        <f t="shared" si="56"/>
        <v>100</v>
      </c>
      <c r="I3589" s="892" t="s">
        <v>7515</v>
      </c>
      <c r="J3589" s="894">
        <v>27</v>
      </c>
      <c r="K3589" s="875"/>
    </row>
    <row r="3590" spans="1:11" ht="22.5" customHeight="1">
      <c r="A3590" s="890" t="s">
        <v>11130</v>
      </c>
      <c r="B3590" s="891" t="s">
        <v>7624</v>
      </c>
      <c r="C3590" s="892" t="s">
        <v>7499</v>
      </c>
      <c r="D3590" s="893">
        <v>232050</v>
      </c>
      <c r="E3590" s="893">
        <v>232050</v>
      </c>
      <c r="F3590" s="893">
        <v>50779.5</v>
      </c>
      <c r="G3590" s="893">
        <v>50779.5</v>
      </c>
      <c r="H3590" s="894">
        <f t="shared" si="56"/>
        <v>21.882999353587589</v>
      </c>
      <c r="I3590" s="892" t="s">
        <v>7496</v>
      </c>
      <c r="J3590" s="894">
        <v>27</v>
      </c>
      <c r="K3590" s="875"/>
    </row>
    <row r="3591" spans="1:11" ht="22.5" customHeight="1">
      <c r="A3591" s="890" t="s">
        <v>11131</v>
      </c>
      <c r="B3591" s="891" t="s">
        <v>10096</v>
      </c>
      <c r="C3591" s="892" t="s">
        <v>7499</v>
      </c>
      <c r="D3591" s="893">
        <v>1607150.79</v>
      </c>
      <c r="E3591" s="893">
        <v>1607150.79</v>
      </c>
      <c r="F3591" s="893">
        <v>717093.24</v>
      </c>
      <c r="G3591" s="893">
        <v>717093.24</v>
      </c>
      <c r="H3591" s="894">
        <f t="shared" si="56"/>
        <v>44.618914694370396</v>
      </c>
      <c r="I3591" s="892" t="s">
        <v>7496</v>
      </c>
      <c r="J3591" s="894">
        <v>44.62</v>
      </c>
      <c r="K3591" s="875"/>
    </row>
    <row r="3592" spans="1:11" ht="22.5" customHeight="1">
      <c r="A3592" s="890" t="s">
        <v>11132</v>
      </c>
      <c r="B3592" s="891" t="s">
        <v>9810</v>
      </c>
      <c r="C3592" s="892" t="s">
        <v>7499</v>
      </c>
      <c r="D3592" s="893">
        <v>953988</v>
      </c>
      <c r="E3592" s="893">
        <v>953988</v>
      </c>
      <c r="F3592" s="893">
        <v>250040.25</v>
      </c>
      <c r="G3592" s="893">
        <v>250040.25</v>
      </c>
      <c r="H3592" s="894">
        <f t="shared" si="56"/>
        <v>26.209999496849019</v>
      </c>
      <c r="I3592" s="892" t="s">
        <v>7551</v>
      </c>
      <c r="J3592" s="894">
        <v>26.21</v>
      </c>
      <c r="K3592" s="875"/>
    </row>
    <row r="3593" spans="1:11" ht="33.75" customHeight="1">
      <c r="A3593" s="890" t="s">
        <v>11133</v>
      </c>
      <c r="B3593" s="891" t="s">
        <v>7487</v>
      </c>
      <c r="C3593" s="892" t="s">
        <v>7499</v>
      </c>
      <c r="D3593" s="893">
        <v>334677.59999999998</v>
      </c>
      <c r="E3593" s="893">
        <v>334677.59999999998</v>
      </c>
      <c r="F3593" s="893">
        <v>333235.03000000003</v>
      </c>
      <c r="G3593" s="893">
        <v>333235.03000000003</v>
      </c>
      <c r="H3593" s="894">
        <f t="shared" si="56"/>
        <v>99.568967268798403</v>
      </c>
      <c r="I3593" s="892" t="s">
        <v>7496</v>
      </c>
      <c r="J3593" s="894">
        <v>100</v>
      </c>
      <c r="K3593" s="875"/>
    </row>
    <row r="3594" spans="1:11" ht="22.5" customHeight="1">
      <c r="A3594" s="890" t="s">
        <v>11134</v>
      </c>
      <c r="B3594" s="891" t="s">
        <v>8876</v>
      </c>
      <c r="C3594" s="892" t="s">
        <v>7499</v>
      </c>
      <c r="D3594" s="893">
        <v>109921.79</v>
      </c>
      <c r="E3594" s="893">
        <v>109921.79</v>
      </c>
      <c r="F3594" s="893">
        <v>54960.9</v>
      </c>
      <c r="G3594" s="893">
        <v>54960.9</v>
      </c>
      <c r="H3594" s="894">
        <f t="shared" si="56"/>
        <v>50.000004548688672</v>
      </c>
      <c r="I3594" s="892" t="s">
        <v>7527</v>
      </c>
      <c r="J3594" s="894">
        <v>50</v>
      </c>
      <c r="K3594" s="875"/>
    </row>
    <row r="3595" spans="1:11" ht="22.5" customHeight="1">
      <c r="A3595" s="890" t="s">
        <v>11135</v>
      </c>
      <c r="B3595" s="891" t="s">
        <v>10096</v>
      </c>
      <c r="C3595" s="892" t="s">
        <v>7499</v>
      </c>
      <c r="D3595" s="893">
        <v>450245.87</v>
      </c>
      <c r="E3595" s="893">
        <v>450245.87</v>
      </c>
      <c r="F3595" s="893">
        <v>450245.87</v>
      </c>
      <c r="G3595" s="893">
        <v>450245.87</v>
      </c>
      <c r="H3595" s="894">
        <f t="shared" si="56"/>
        <v>100</v>
      </c>
      <c r="I3595" s="892" t="s">
        <v>7489</v>
      </c>
      <c r="J3595" s="894">
        <v>100</v>
      </c>
      <c r="K3595" s="875"/>
    </row>
    <row r="3596" spans="1:11" ht="22.5" customHeight="1">
      <c r="A3596" s="890" t="s">
        <v>11136</v>
      </c>
      <c r="B3596" s="891" t="s">
        <v>7624</v>
      </c>
      <c r="C3596" s="892" t="s">
        <v>7499</v>
      </c>
      <c r="D3596" s="893">
        <v>121070.39999999999</v>
      </c>
      <c r="E3596" s="893">
        <v>121070.39999999999</v>
      </c>
      <c r="F3596" s="893">
        <v>23383</v>
      </c>
      <c r="G3596" s="893">
        <v>23383</v>
      </c>
      <c r="H3596" s="894">
        <f t="shared" si="56"/>
        <v>19.313556410154753</v>
      </c>
      <c r="I3596" s="892" t="s">
        <v>7496</v>
      </c>
      <c r="J3596" s="894">
        <v>24</v>
      </c>
      <c r="K3596" s="875"/>
    </row>
    <row r="3597" spans="1:11" ht="22.5" customHeight="1">
      <c r="A3597" s="890" t="s">
        <v>11137</v>
      </c>
      <c r="B3597" s="891" t="s">
        <v>11138</v>
      </c>
      <c r="C3597" s="892" t="s">
        <v>7499</v>
      </c>
      <c r="D3597" s="893">
        <v>101946</v>
      </c>
      <c r="E3597" s="893">
        <v>101946</v>
      </c>
      <c r="F3597" s="893">
        <v>101946</v>
      </c>
      <c r="G3597" s="893">
        <v>101946</v>
      </c>
      <c r="H3597" s="894">
        <f t="shared" si="56"/>
        <v>100</v>
      </c>
      <c r="I3597" s="892" t="s">
        <v>7496</v>
      </c>
      <c r="J3597" s="894">
        <v>100</v>
      </c>
      <c r="K3597" s="875"/>
    </row>
    <row r="3598" spans="1:11" ht="22.5" customHeight="1">
      <c r="A3598" s="890" t="s">
        <v>11139</v>
      </c>
      <c r="B3598" s="891" t="s">
        <v>8043</v>
      </c>
      <c r="C3598" s="892" t="s">
        <v>7499</v>
      </c>
      <c r="D3598" s="893">
        <v>562867</v>
      </c>
      <c r="E3598" s="893">
        <v>562867</v>
      </c>
      <c r="F3598" s="893">
        <v>394006.9</v>
      </c>
      <c r="G3598" s="893">
        <v>394006.9</v>
      </c>
      <c r="H3598" s="894">
        <f t="shared" si="56"/>
        <v>70</v>
      </c>
      <c r="I3598" s="892" t="s">
        <v>8034</v>
      </c>
      <c r="J3598" s="894">
        <v>70</v>
      </c>
      <c r="K3598" s="875"/>
    </row>
    <row r="3599" spans="1:11" ht="22.5" customHeight="1">
      <c r="A3599" s="890" t="s">
        <v>11140</v>
      </c>
      <c r="B3599" s="891" t="s">
        <v>8171</v>
      </c>
      <c r="C3599" s="892" t="s">
        <v>7499</v>
      </c>
      <c r="D3599" s="893">
        <v>4000000</v>
      </c>
      <c r="E3599" s="893">
        <v>4000000</v>
      </c>
      <c r="F3599" s="893">
        <v>1000000</v>
      </c>
      <c r="G3599" s="893">
        <v>1000000</v>
      </c>
      <c r="H3599" s="894">
        <f t="shared" si="56"/>
        <v>25</v>
      </c>
      <c r="I3599" s="892" t="s">
        <v>7496</v>
      </c>
      <c r="J3599" s="894">
        <v>25</v>
      </c>
      <c r="K3599" s="875"/>
    </row>
    <row r="3600" spans="1:11" ht="33.75" customHeight="1">
      <c r="A3600" s="890" t="s">
        <v>11141</v>
      </c>
      <c r="B3600" s="891" t="s">
        <v>7487</v>
      </c>
      <c r="C3600" s="892" t="s">
        <v>7499</v>
      </c>
      <c r="D3600" s="893">
        <v>250960.87</v>
      </c>
      <c r="E3600" s="893">
        <v>250960.87</v>
      </c>
      <c r="F3600" s="893">
        <v>249879.14</v>
      </c>
      <c r="G3600" s="893">
        <v>249879.14</v>
      </c>
      <c r="H3600" s="894">
        <f t="shared" si="56"/>
        <v>99.568964675648445</v>
      </c>
      <c r="I3600" s="892" t="s">
        <v>7496</v>
      </c>
      <c r="J3600" s="894">
        <v>100</v>
      </c>
      <c r="K3600" s="875"/>
    </row>
    <row r="3601" spans="1:11" ht="22.5" customHeight="1">
      <c r="A3601" s="890" t="s">
        <v>11142</v>
      </c>
      <c r="B3601" s="891" t="s">
        <v>7724</v>
      </c>
      <c r="C3601" s="892" t="s">
        <v>7499</v>
      </c>
      <c r="D3601" s="893">
        <v>831835</v>
      </c>
      <c r="E3601" s="893">
        <v>831835</v>
      </c>
      <c r="F3601" s="893">
        <v>351181</v>
      </c>
      <c r="G3601" s="893">
        <v>351181</v>
      </c>
      <c r="H3601" s="894">
        <f t="shared" si="56"/>
        <v>42.217627293874386</v>
      </c>
      <c r="I3601" s="892" t="s">
        <v>7515</v>
      </c>
      <c r="J3601" s="894">
        <v>50</v>
      </c>
      <c r="K3601" s="875"/>
    </row>
    <row r="3602" spans="1:11" ht="22.5" customHeight="1">
      <c r="A3602" s="890" t="s">
        <v>11143</v>
      </c>
      <c r="B3602" s="891" t="s">
        <v>7624</v>
      </c>
      <c r="C3602" s="892" t="s">
        <v>7499</v>
      </c>
      <c r="D3602" s="893">
        <v>162520</v>
      </c>
      <c r="E3602" s="893">
        <v>162520</v>
      </c>
      <c r="F3602" s="893">
        <v>57061.5</v>
      </c>
      <c r="G3602" s="893">
        <v>57061.5</v>
      </c>
      <c r="H3602" s="894">
        <f t="shared" si="56"/>
        <v>35.110447944868319</v>
      </c>
      <c r="I3602" s="892" t="s">
        <v>7496</v>
      </c>
      <c r="J3602" s="894">
        <v>44</v>
      </c>
      <c r="K3602" s="875"/>
    </row>
    <row r="3603" spans="1:11" ht="22.5" customHeight="1">
      <c r="A3603" s="890" t="s">
        <v>11144</v>
      </c>
      <c r="B3603" s="891" t="s">
        <v>11138</v>
      </c>
      <c r="C3603" s="892" t="s">
        <v>7499</v>
      </c>
      <c r="D3603" s="893">
        <v>123972</v>
      </c>
      <c r="E3603" s="893">
        <v>123972</v>
      </c>
      <c r="F3603" s="893">
        <v>123972</v>
      </c>
      <c r="G3603" s="893">
        <v>123972</v>
      </c>
      <c r="H3603" s="894">
        <f t="shared" si="56"/>
        <v>100</v>
      </c>
      <c r="I3603" s="892" t="s">
        <v>7496</v>
      </c>
      <c r="J3603" s="894">
        <v>100</v>
      </c>
      <c r="K3603" s="875"/>
    </row>
    <row r="3604" spans="1:11" ht="22.5" customHeight="1">
      <c r="A3604" s="890" t="s">
        <v>11145</v>
      </c>
      <c r="B3604" s="891" t="s">
        <v>8171</v>
      </c>
      <c r="C3604" s="892" t="s">
        <v>7499</v>
      </c>
      <c r="D3604" s="893">
        <v>800000</v>
      </c>
      <c r="E3604" s="893">
        <v>800000</v>
      </c>
      <c r="F3604" s="893">
        <v>800000</v>
      </c>
      <c r="G3604" s="893">
        <v>800000</v>
      </c>
      <c r="H3604" s="894">
        <f t="shared" si="56"/>
        <v>100</v>
      </c>
      <c r="I3604" s="892" t="s">
        <v>7517</v>
      </c>
      <c r="J3604" s="894">
        <v>100</v>
      </c>
      <c r="K3604" s="875"/>
    </row>
    <row r="3605" spans="1:11" ht="33.75" customHeight="1">
      <c r="A3605" s="890" t="s">
        <v>11146</v>
      </c>
      <c r="B3605" s="891" t="s">
        <v>7624</v>
      </c>
      <c r="C3605" s="892" t="s">
        <v>7499</v>
      </c>
      <c r="D3605" s="893">
        <v>84792</v>
      </c>
      <c r="E3605" s="893">
        <v>84792</v>
      </c>
      <c r="F3605" s="893">
        <v>23383</v>
      </c>
      <c r="G3605" s="893">
        <v>23383</v>
      </c>
      <c r="H3605" s="894">
        <f t="shared" si="56"/>
        <v>27.576894046608167</v>
      </c>
      <c r="I3605" s="892" t="s">
        <v>7496</v>
      </c>
      <c r="J3605" s="894">
        <v>34</v>
      </c>
      <c r="K3605" s="875"/>
    </row>
    <row r="3606" spans="1:11" ht="22.5" customHeight="1">
      <c r="A3606" s="890" t="s">
        <v>11147</v>
      </c>
      <c r="B3606" s="891" t="s">
        <v>7938</v>
      </c>
      <c r="C3606" s="892" t="s">
        <v>7499</v>
      </c>
      <c r="D3606" s="893">
        <v>502236.66</v>
      </c>
      <c r="E3606" s="893">
        <v>502263.66</v>
      </c>
      <c r="F3606" s="893">
        <v>502263.66</v>
      </c>
      <c r="G3606" s="893">
        <v>502263.66</v>
      </c>
      <c r="H3606" s="894">
        <f t="shared" si="56"/>
        <v>100</v>
      </c>
      <c r="I3606" s="892" t="s">
        <v>7489</v>
      </c>
      <c r="J3606" s="894">
        <v>100</v>
      </c>
      <c r="K3606" s="875"/>
    </row>
    <row r="3607" spans="1:11" ht="33.75" customHeight="1">
      <c r="A3607" s="890" t="s">
        <v>11148</v>
      </c>
      <c r="B3607" s="891" t="s">
        <v>7624</v>
      </c>
      <c r="C3607" s="892" t="s">
        <v>7499</v>
      </c>
      <c r="D3607" s="893">
        <v>998620</v>
      </c>
      <c r="E3607" s="893">
        <v>998620</v>
      </c>
      <c r="F3607" s="893">
        <v>40135</v>
      </c>
      <c r="G3607" s="893">
        <v>40135</v>
      </c>
      <c r="H3607" s="894">
        <f t="shared" si="56"/>
        <v>4.0190462838717433</v>
      </c>
      <c r="I3607" s="892" t="s">
        <v>7489</v>
      </c>
      <c r="J3607" s="894">
        <v>5</v>
      </c>
      <c r="K3607" s="875"/>
    </row>
    <row r="3608" spans="1:11" ht="33.75" customHeight="1">
      <c r="A3608" s="890" t="s">
        <v>11149</v>
      </c>
      <c r="B3608" s="891" t="s">
        <v>8171</v>
      </c>
      <c r="C3608" s="892" t="s">
        <v>7499</v>
      </c>
      <c r="D3608" s="893">
        <v>300000</v>
      </c>
      <c r="E3608" s="893">
        <v>300000</v>
      </c>
      <c r="F3608" s="893">
        <v>300000</v>
      </c>
      <c r="G3608" s="893">
        <v>300000</v>
      </c>
      <c r="H3608" s="894">
        <f t="shared" si="56"/>
        <v>100</v>
      </c>
      <c r="I3608" s="892" t="s">
        <v>7517</v>
      </c>
      <c r="J3608" s="894">
        <v>100</v>
      </c>
      <c r="K3608" s="875"/>
    </row>
    <row r="3609" spans="1:11" ht="22.5" customHeight="1">
      <c r="A3609" s="890" t="s">
        <v>11150</v>
      </c>
      <c r="B3609" s="891" t="s">
        <v>11138</v>
      </c>
      <c r="C3609" s="892" t="s">
        <v>7499</v>
      </c>
      <c r="D3609" s="893">
        <v>480077.21</v>
      </c>
      <c r="E3609" s="893">
        <v>480077.21</v>
      </c>
      <c r="F3609" s="893">
        <v>480077.21</v>
      </c>
      <c r="G3609" s="893">
        <v>480077.21</v>
      </c>
      <c r="H3609" s="894">
        <f t="shared" si="56"/>
        <v>100</v>
      </c>
      <c r="I3609" s="892" t="s">
        <v>7496</v>
      </c>
      <c r="J3609" s="894">
        <v>100</v>
      </c>
      <c r="K3609" s="875"/>
    </row>
    <row r="3610" spans="1:11" ht="22.5" customHeight="1">
      <c r="A3610" s="890" t="s">
        <v>8193</v>
      </c>
      <c r="B3610" s="891" t="s">
        <v>7565</v>
      </c>
      <c r="C3610" s="892" t="s">
        <v>7499</v>
      </c>
      <c r="D3610" s="893">
        <v>2576927.34</v>
      </c>
      <c r="E3610" s="893">
        <v>2576927.34</v>
      </c>
      <c r="F3610" s="893">
        <v>1373078.2</v>
      </c>
      <c r="G3610" s="893">
        <v>1373078.2</v>
      </c>
      <c r="H3610" s="894">
        <f t="shared" si="56"/>
        <v>53.283543493314021</v>
      </c>
      <c r="I3610" s="892" t="s">
        <v>7520</v>
      </c>
      <c r="J3610" s="894">
        <v>80</v>
      </c>
      <c r="K3610" s="875"/>
    </row>
    <row r="3611" spans="1:11" ht="22.5" customHeight="1">
      <c r="A3611" s="890" t="s">
        <v>11151</v>
      </c>
      <c r="B3611" s="891" t="s">
        <v>7624</v>
      </c>
      <c r="C3611" s="892" t="s">
        <v>7499</v>
      </c>
      <c r="D3611" s="893">
        <v>397947.36</v>
      </c>
      <c r="E3611" s="893">
        <v>397947.36</v>
      </c>
      <c r="F3611" s="893">
        <v>109935</v>
      </c>
      <c r="G3611" s="893">
        <v>109935</v>
      </c>
      <c r="H3611" s="894">
        <f t="shared" si="56"/>
        <v>27.625513082936397</v>
      </c>
      <c r="I3611" s="892" t="s">
        <v>7496</v>
      </c>
      <c r="J3611" s="894">
        <v>35</v>
      </c>
      <c r="K3611" s="875"/>
    </row>
    <row r="3612" spans="1:11" ht="33.75" customHeight="1">
      <c r="A3612" s="890" t="s">
        <v>11152</v>
      </c>
      <c r="B3612" s="891" t="s">
        <v>7491</v>
      </c>
      <c r="C3612" s="892" t="s">
        <v>7499</v>
      </c>
      <c r="D3612" s="893">
        <v>2058708</v>
      </c>
      <c r="E3612" s="893">
        <v>2058708</v>
      </c>
      <c r="F3612" s="893">
        <v>617612</v>
      </c>
      <c r="G3612" s="893">
        <v>617612</v>
      </c>
      <c r="H3612" s="894">
        <f t="shared" si="56"/>
        <v>29.999980570338291</v>
      </c>
      <c r="I3612" s="892" t="s">
        <v>7557</v>
      </c>
      <c r="J3612" s="894">
        <v>30</v>
      </c>
      <c r="K3612" s="875"/>
    </row>
    <row r="3613" spans="1:11" ht="22.5" customHeight="1">
      <c r="A3613" s="890" t="s">
        <v>11153</v>
      </c>
      <c r="B3613" s="891" t="s">
        <v>8183</v>
      </c>
      <c r="C3613" s="892" t="s">
        <v>7499</v>
      </c>
      <c r="D3613" s="893">
        <v>55577</v>
      </c>
      <c r="E3613" s="893">
        <v>55577</v>
      </c>
      <c r="F3613" s="893">
        <v>55577</v>
      </c>
      <c r="G3613" s="893">
        <v>55577</v>
      </c>
      <c r="H3613" s="894">
        <f t="shared" si="56"/>
        <v>100</v>
      </c>
      <c r="I3613" s="892" t="s">
        <v>7489</v>
      </c>
      <c r="J3613" s="894">
        <v>100</v>
      </c>
      <c r="K3613" s="875"/>
    </row>
    <row r="3614" spans="1:11" ht="33.75" customHeight="1">
      <c r="A3614" s="890" t="s">
        <v>11154</v>
      </c>
      <c r="B3614" s="891" t="s">
        <v>7491</v>
      </c>
      <c r="C3614" s="892" t="s">
        <v>7499</v>
      </c>
      <c r="D3614" s="893">
        <v>3324912</v>
      </c>
      <c r="E3614" s="893">
        <v>3324912</v>
      </c>
      <c r="F3614" s="893">
        <v>997474</v>
      </c>
      <c r="G3614" s="893">
        <v>997474</v>
      </c>
      <c r="H3614" s="894">
        <f t="shared" si="56"/>
        <v>30.000012030393584</v>
      </c>
      <c r="I3614" s="892" t="s">
        <v>7557</v>
      </c>
      <c r="J3614" s="894">
        <v>30</v>
      </c>
      <c r="K3614" s="875"/>
    </row>
    <row r="3615" spans="1:11" ht="22.5" customHeight="1">
      <c r="A3615" s="890" t="s">
        <v>11155</v>
      </c>
      <c r="B3615" s="891" t="s">
        <v>7624</v>
      </c>
      <c r="C3615" s="892" t="s">
        <v>7499</v>
      </c>
      <c r="D3615" s="893">
        <v>150000</v>
      </c>
      <c r="E3615" s="893">
        <v>150000</v>
      </c>
      <c r="F3615" s="893">
        <v>58457.5</v>
      </c>
      <c r="G3615" s="893">
        <v>58457.5</v>
      </c>
      <c r="H3615" s="894">
        <f t="shared" si="56"/>
        <v>38.971666666666664</v>
      </c>
      <c r="I3615" s="892" t="s">
        <v>7496</v>
      </c>
      <c r="J3615" s="894">
        <v>49</v>
      </c>
      <c r="K3615" s="875"/>
    </row>
    <row r="3616" spans="1:11" ht="22.5" customHeight="1">
      <c r="A3616" s="890" t="s">
        <v>11156</v>
      </c>
      <c r="B3616" s="891" t="s">
        <v>7599</v>
      </c>
      <c r="C3616" s="892" t="s">
        <v>7499</v>
      </c>
      <c r="D3616" s="893">
        <v>693319.63</v>
      </c>
      <c r="E3616" s="893">
        <v>693319.63</v>
      </c>
      <c r="F3616" s="893">
        <v>112143.5</v>
      </c>
      <c r="G3616" s="893">
        <v>11660.13</v>
      </c>
      <c r="H3616" s="894">
        <f t="shared" si="56"/>
        <v>16.174862956065443</v>
      </c>
      <c r="I3616" s="892" t="s">
        <v>7489</v>
      </c>
      <c r="J3616" s="894">
        <v>20</v>
      </c>
      <c r="K3616" s="875"/>
    </row>
    <row r="3617" spans="1:11" ht="33.75" customHeight="1">
      <c r="A3617" s="890" t="s">
        <v>11157</v>
      </c>
      <c r="B3617" s="891" t="s">
        <v>7565</v>
      </c>
      <c r="C3617" s="892" t="s">
        <v>7499</v>
      </c>
      <c r="D3617" s="893">
        <v>535322.30000000005</v>
      </c>
      <c r="E3617" s="893">
        <v>535322.30000000005</v>
      </c>
      <c r="F3617" s="893">
        <v>216009.12</v>
      </c>
      <c r="G3617" s="893">
        <v>216009.12</v>
      </c>
      <c r="H3617" s="894">
        <f t="shared" si="56"/>
        <v>40.351227662288672</v>
      </c>
      <c r="I3617" s="892" t="s">
        <v>7496</v>
      </c>
      <c r="J3617" s="894">
        <v>75</v>
      </c>
      <c r="K3617" s="875"/>
    </row>
    <row r="3618" spans="1:11" ht="22.5" customHeight="1">
      <c r="A3618" s="890" t="s">
        <v>11158</v>
      </c>
      <c r="B3618" s="891" t="s">
        <v>7624</v>
      </c>
      <c r="C3618" s="892" t="s">
        <v>7499</v>
      </c>
      <c r="D3618" s="893">
        <v>147814.51999999999</v>
      </c>
      <c r="E3618" s="893">
        <v>147814.51999999999</v>
      </c>
      <c r="F3618" s="893">
        <v>15879.5</v>
      </c>
      <c r="G3618" s="893">
        <v>15879.5</v>
      </c>
      <c r="H3618" s="894">
        <f t="shared" si="56"/>
        <v>10.742855302713156</v>
      </c>
      <c r="I3618" s="892" t="s">
        <v>7489</v>
      </c>
      <c r="J3618" s="894">
        <v>13</v>
      </c>
      <c r="K3618" s="875"/>
    </row>
    <row r="3619" spans="1:11" ht="33.75" customHeight="1">
      <c r="A3619" s="890" t="s">
        <v>11159</v>
      </c>
      <c r="B3619" s="891" t="s">
        <v>7498</v>
      </c>
      <c r="C3619" s="892" t="s">
        <v>7499</v>
      </c>
      <c r="D3619" s="893">
        <v>2237087</v>
      </c>
      <c r="E3619" s="893">
        <v>2237087</v>
      </c>
      <c r="F3619" s="893">
        <v>671126.1</v>
      </c>
      <c r="G3619" s="893">
        <v>671126.1</v>
      </c>
      <c r="H3619" s="894">
        <f t="shared" si="56"/>
        <v>30</v>
      </c>
      <c r="I3619" s="892" t="s">
        <v>8034</v>
      </c>
      <c r="J3619" s="894">
        <v>30</v>
      </c>
      <c r="K3619" s="875"/>
    </row>
    <row r="3620" spans="1:11" ht="22.5" customHeight="1">
      <c r="A3620" s="890" t="s">
        <v>11160</v>
      </c>
      <c r="B3620" s="891" t="s">
        <v>7624</v>
      </c>
      <c r="C3620" s="892" t="s">
        <v>7499</v>
      </c>
      <c r="D3620" s="893">
        <v>649232.52</v>
      </c>
      <c r="E3620" s="893">
        <v>649232.52</v>
      </c>
      <c r="F3620" s="893">
        <v>84458</v>
      </c>
      <c r="G3620" s="893">
        <v>84458</v>
      </c>
      <c r="H3620" s="894">
        <f t="shared" si="56"/>
        <v>13.008898568420449</v>
      </c>
      <c r="I3620" s="892" t="s">
        <v>7489</v>
      </c>
      <c r="J3620" s="894">
        <v>16</v>
      </c>
      <c r="K3620" s="875"/>
    </row>
    <row r="3621" spans="1:11" ht="22.5" customHeight="1">
      <c r="A3621" s="890" t="s">
        <v>11161</v>
      </c>
      <c r="B3621" s="891" t="s">
        <v>10885</v>
      </c>
      <c r="C3621" s="892" t="s">
        <v>7499</v>
      </c>
      <c r="D3621" s="893">
        <v>1144000</v>
      </c>
      <c r="E3621" s="893">
        <v>1144000</v>
      </c>
      <c r="F3621" s="893">
        <v>1144000</v>
      </c>
      <c r="G3621" s="893">
        <v>1144000</v>
      </c>
      <c r="H3621" s="894">
        <f t="shared" si="56"/>
        <v>100</v>
      </c>
      <c r="I3621" s="892" t="s">
        <v>8208</v>
      </c>
      <c r="J3621" s="894">
        <v>100</v>
      </c>
      <c r="K3621" s="875"/>
    </row>
    <row r="3622" spans="1:11" ht="33.75" customHeight="1">
      <c r="A3622" s="890" t="s">
        <v>11162</v>
      </c>
      <c r="B3622" s="891" t="s">
        <v>7579</v>
      </c>
      <c r="C3622" s="892" t="s">
        <v>7499</v>
      </c>
      <c r="D3622" s="893">
        <v>390001.28</v>
      </c>
      <c r="E3622" s="893">
        <v>390001.28</v>
      </c>
      <c r="F3622" s="893">
        <v>390001.28</v>
      </c>
      <c r="G3622" s="893">
        <v>390001.28</v>
      </c>
      <c r="H3622" s="894">
        <f t="shared" si="56"/>
        <v>100</v>
      </c>
      <c r="I3622" s="892" t="s">
        <v>7545</v>
      </c>
      <c r="J3622" s="894">
        <v>100</v>
      </c>
      <c r="K3622" s="875"/>
    </row>
    <row r="3623" spans="1:11" ht="22.5" customHeight="1">
      <c r="A3623" s="890" t="s">
        <v>10100</v>
      </c>
      <c r="B3623" s="891" t="s">
        <v>7697</v>
      </c>
      <c r="C3623" s="892" t="s">
        <v>7499</v>
      </c>
      <c r="D3623" s="893">
        <v>732791.19</v>
      </c>
      <c r="E3623" s="893">
        <v>732791.19</v>
      </c>
      <c r="F3623" s="893">
        <v>453051.42</v>
      </c>
      <c r="G3623" s="893">
        <v>453051.42</v>
      </c>
      <c r="H3623" s="894">
        <f t="shared" si="56"/>
        <v>61.825445799914711</v>
      </c>
      <c r="I3623" s="892" t="s">
        <v>7517</v>
      </c>
      <c r="J3623" s="894">
        <v>100</v>
      </c>
      <c r="K3623" s="875"/>
    </row>
    <row r="3624" spans="1:11" ht="22.5" customHeight="1">
      <c r="A3624" s="890" t="s">
        <v>11163</v>
      </c>
      <c r="B3624" s="891" t="s">
        <v>10885</v>
      </c>
      <c r="C3624" s="892" t="s">
        <v>7499</v>
      </c>
      <c r="D3624" s="893">
        <v>3873997</v>
      </c>
      <c r="E3624" s="893">
        <v>3873997</v>
      </c>
      <c r="F3624" s="893">
        <v>3873997</v>
      </c>
      <c r="G3624" s="893">
        <v>3873997</v>
      </c>
      <c r="H3624" s="894">
        <f t="shared" si="56"/>
        <v>100</v>
      </c>
      <c r="I3624" s="892" t="s">
        <v>7496</v>
      </c>
      <c r="J3624" s="894">
        <v>100</v>
      </c>
      <c r="K3624" s="875"/>
    </row>
    <row r="3625" spans="1:11" ht="22.5" customHeight="1">
      <c r="A3625" s="890" t="s">
        <v>11164</v>
      </c>
      <c r="B3625" s="891" t="s">
        <v>7624</v>
      </c>
      <c r="C3625" s="892" t="s">
        <v>7499</v>
      </c>
      <c r="D3625" s="893">
        <v>245800</v>
      </c>
      <c r="E3625" s="893">
        <v>245800</v>
      </c>
      <c r="F3625" s="893">
        <v>106794</v>
      </c>
      <c r="G3625" s="893">
        <v>106794</v>
      </c>
      <c r="H3625" s="894">
        <f t="shared" si="56"/>
        <v>43.44751830756713</v>
      </c>
      <c r="I3625" s="892" t="s">
        <v>7496</v>
      </c>
      <c r="J3625" s="894">
        <v>54</v>
      </c>
      <c r="K3625" s="875"/>
    </row>
    <row r="3626" spans="1:11" ht="22.5" customHeight="1">
      <c r="A3626" s="890" t="s">
        <v>11165</v>
      </c>
      <c r="B3626" s="891" t="s">
        <v>7498</v>
      </c>
      <c r="C3626" s="892" t="s">
        <v>7499</v>
      </c>
      <c r="D3626" s="893">
        <v>1321529</v>
      </c>
      <c r="E3626" s="893">
        <v>1321529</v>
      </c>
      <c r="F3626" s="893">
        <v>925070.03</v>
      </c>
      <c r="G3626" s="893">
        <v>925070.03</v>
      </c>
      <c r="H3626" s="894">
        <f t="shared" si="56"/>
        <v>69.999979569120313</v>
      </c>
      <c r="I3626" s="892" t="s">
        <v>8034</v>
      </c>
      <c r="J3626" s="894">
        <v>70</v>
      </c>
      <c r="K3626" s="875"/>
    </row>
    <row r="3627" spans="1:11" ht="22.5" customHeight="1">
      <c r="A3627" s="890" t="s">
        <v>11166</v>
      </c>
      <c r="B3627" s="891" t="s">
        <v>7599</v>
      </c>
      <c r="C3627" s="892" t="s">
        <v>7499</v>
      </c>
      <c r="D3627" s="893">
        <v>305396.15999999997</v>
      </c>
      <c r="E3627" s="893">
        <v>305396.15999999997</v>
      </c>
      <c r="F3627" s="893">
        <v>58789.87</v>
      </c>
      <c r="G3627" s="893">
        <v>58536.47</v>
      </c>
      <c r="H3627" s="894">
        <f t="shared" si="56"/>
        <v>19.250363200375542</v>
      </c>
      <c r="I3627" s="892" t="s">
        <v>7489</v>
      </c>
      <c r="J3627" s="894">
        <v>30</v>
      </c>
      <c r="K3627" s="875"/>
    </row>
    <row r="3628" spans="1:11" ht="22.5" customHeight="1">
      <c r="A3628" s="890" t="s">
        <v>11167</v>
      </c>
      <c r="B3628" s="891" t="s">
        <v>7681</v>
      </c>
      <c r="C3628" s="892" t="s">
        <v>7499</v>
      </c>
      <c r="D3628" s="893">
        <v>3815047.49</v>
      </c>
      <c r="E3628" s="893">
        <v>3815047.49</v>
      </c>
      <c r="F3628" s="893">
        <v>3815047.49</v>
      </c>
      <c r="G3628" s="893">
        <v>3815047.49</v>
      </c>
      <c r="H3628" s="894">
        <f t="shared" si="56"/>
        <v>100</v>
      </c>
      <c r="I3628" s="892" t="s">
        <v>7496</v>
      </c>
      <c r="J3628" s="894">
        <v>100</v>
      </c>
      <c r="K3628" s="875"/>
    </row>
    <row r="3629" spans="1:11" ht="22.5" customHeight="1">
      <c r="A3629" s="890" t="s">
        <v>11168</v>
      </c>
      <c r="B3629" s="891" t="s">
        <v>7624</v>
      </c>
      <c r="C3629" s="892" t="s">
        <v>7499</v>
      </c>
      <c r="D3629" s="893">
        <v>128241.60000000001</v>
      </c>
      <c r="E3629" s="893">
        <v>128241.60000000001</v>
      </c>
      <c r="F3629" s="893">
        <v>23383</v>
      </c>
      <c r="G3629" s="893">
        <v>23383</v>
      </c>
      <c r="H3629" s="894">
        <f t="shared" si="56"/>
        <v>18.233552918865641</v>
      </c>
      <c r="I3629" s="892" t="s">
        <v>7496</v>
      </c>
      <c r="J3629" s="894">
        <v>23</v>
      </c>
      <c r="K3629" s="875"/>
    </row>
    <row r="3630" spans="1:11" ht="22.5" customHeight="1">
      <c r="A3630" s="890" t="s">
        <v>10100</v>
      </c>
      <c r="B3630" s="891" t="s">
        <v>7697</v>
      </c>
      <c r="C3630" s="892" t="s">
        <v>7499</v>
      </c>
      <c r="D3630" s="893">
        <v>600110.80000000005</v>
      </c>
      <c r="E3630" s="893">
        <v>600110.80000000005</v>
      </c>
      <c r="F3630" s="893">
        <v>328666.93</v>
      </c>
      <c r="G3630" s="893">
        <v>328666.93</v>
      </c>
      <c r="H3630" s="894">
        <f t="shared" si="56"/>
        <v>54.767707896608421</v>
      </c>
      <c r="I3630" s="892" t="s">
        <v>7517</v>
      </c>
      <c r="J3630" s="894">
        <v>100</v>
      </c>
      <c r="K3630" s="875"/>
    </row>
    <row r="3631" spans="1:11" ht="33.75" customHeight="1">
      <c r="A3631" s="890" t="s">
        <v>11169</v>
      </c>
      <c r="B3631" s="891" t="s">
        <v>7491</v>
      </c>
      <c r="C3631" s="892" t="s">
        <v>7499</v>
      </c>
      <c r="D3631" s="893">
        <v>2616380</v>
      </c>
      <c r="E3631" s="893">
        <v>2616380</v>
      </c>
      <c r="F3631" s="893">
        <v>784914</v>
      </c>
      <c r="G3631" s="893">
        <v>784914</v>
      </c>
      <c r="H3631" s="894">
        <f t="shared" si="56"/>
        <v>30</v>
      </c>
      <c r="I3631" s="892" t="s">
        <v>7557</v>
      </c>
      <c r="J3631" s="894">
        <v>30</v>
      </c>
      <c r="K3631" s="875"/>
    </row>
    <row r="3632" spans="1:11" ht="22.5" customHeight="1">
      <c r="A3632" s="890" t="s">
        <v>11170</v>
      </c>
      <c r="B3632" s="891" t="s">
        <v>11171</v>
      </c>
      <c r="C3632" s="892" t="s">
        <v>7499</v>
      </c>
      <c r="D3632" s="893">
        <v>800000</v>
      </c>
      <c r="E3632" s="893">
        <v>800000</v>
      </c>
      <c r="F3632" s="893">
        <v>800000</v>
      </c>
      <c r="G3632" s="893">
        <v>800000</v>
      </c>
      <c r="H3632" s="894">
        <f t="shared" si="56"/>
        <v>100</v>
      </c>
      <c r="I3632" s="892" t="s">
        <v>7557</v>
      </c>
      <c r="J3632" s="894">
        <v>100</v>
      </c>
      <c r="K3632" s="875"/>
    </row>
    <row r="3633" spans="1:11" ht="22.5" customHeight="1">
      <c r="A3633" s="890" t="s">
        <v>11172</v>
      </c>
      <c r="B3633" s="891" t="s">
        <v>7624</v>
      </c>
      <c r="C3633" s="892" t="s">
        <v>7499</v>
      </c>
      <c r="D3633" s="893">
        <v>329755.3</v>
      </c>
      <c r="E3633" s="893">
        <v>329755.3</v>
      </c>
      <c r="F3633" s="893">
        <v>145533</v>
      </c>
      <c r="G3633" s="893">
        <v>145533</v>
      </c>
      <c r="H3633" s="894">
        <f t="shared" si="56"/>
        <v>44.133634849841684</v>
      </c>
      <c r="I3633" s="892" t="s">
        <v>7496</v>
      </c>
      <c r="J3633" s="894">
        <v>55</v>
      </c>
      <c r="K3633" s="875"/>
    </row>
    <row r="3634" spans="1:11" ht="33.75" customHeight="1">
      <c r="A3634" s="890" t="s">
        <v>11173</v>
      </c>
      <c r="B3634" s="891" t="s">
        <v>9326</v>
      </c>
      <c r="C3634" s="892" t="s">
        <v>7499</v>
      </c>
      <c r="D3634" s="893">
        <v>240000</v>
      </c>
      <c r="E3634" s="893">
        <v>240000</v>
      </c>
      <c r="F3634" s="893">
        <v>200000</v>
      </c>
      <c r="G3634" s="893">
        <v>0</v>
      </c>
      <c r="H3634" s="894">
        <f t="shared" si="56"/>
        <v>83.333333333333343</v>
      </c>
      <c r="I3634" s="892" t="s">
        <v>7489</v>
      </c>
      <c r="J3634" s="894">
        <v>80</v>
      </c>
      <c r="K3634" s="875"/>
    </row>
    <row r="3635" spans="1:11" ht="22.5" customHeight="1">
      <c r="A3635" s="890" t="s">
        <v>11174</v>
      </c>
      <c r="B3635" s="891" t="s">
        <v>7624</v>
      </c>
      <c r="C3635" s="892" t="s">
        <v>7499</v>
      </c>
      <c r="D3635" s="893">
        <v>104500</v>
      </c>
      <c r="E3635" s="893">
        <v>104500</v>
      </c>
      <c r="F3635" s="893">
        <v>91089</v>
      </c>
      <c r="G3635" s="893">
        <v>91089</v>
      </c>
      <c r="H3635" s="894">
        <f t="shared" si="56"/>
        <v>87.166507177033495</v>
      </c>
      <c r="I3635" s="892" t="s">
        <v>7496</v>
      </c>
      <c r="J3635" s="894">
        <v>96</v>
      </c>
      <c r="K3635" s="875"/>
    </row>
    <row r="3636" spans="1:11" ht="22.5" customHeight="1">
      <c r="A3636" s="890" t="s">
        <v>11175</v>
      </c>
      <c r="B3636" s="891" t="s">
        <v>9634</v>
      </c>
      <c r="C3636" s="892" t="s">
        <v>7499</v>
      </c>
      <c r="D3636" s="893">
        <v>623586.28</v>
      </c>
      <c r="E3636" s="893">
        <v>146953.5</v>
      </c>
      <c r="F3636" s="893">
        <v>14695.35</v>
      </c>
      <c r="G3636" s="893">
        <v>0</v>
      </c>
      <c r="H3636" s="894">
        <f t="shared" si="56"/>
        <v>10</v>
      </c>
      <c r="I3636" s="892" t="s">
        <v>7489</v>
      </c>
      <c r="J3636" s="894">
        <v>10</v>
      </c>
      <c r="K3636" s="875"/>
    </row>
    <row r="3637" spans="1:11" ht="22.5" customHeight="1">
      <c r="A3637" s="890" t="s">
        <v>11176</v>
      </c>
      <c r="B3637" s="891" t="s">
        <v>7697</v>
      </c>
      <c r="C3637" s="892" t="s">
        <v>7499</v>
      </c>
      <c r="D3637" s="893">
        <v>2989168.94</v>
      </c>
      <c r="E3637" s="893">
        <v>2989168.94</v>
      </c>
      <c r="F3637" s="893">
        <v>1494663.7</v>
      </c>
      <c r="G3637" s="893">
        <v>1494663.7</v>
      </c>
      <c r="H3637" s="894">
        <f t="shared" si="56"/>
        <v>50.002650569492403</v>
      </c>
      <c r="I3637" s="892" t="s">
        <v>7517</v>
      </c>
      <c r="J3637" s="894">
        <v>100</v>
      </c>
      <c r="K3637" s="875"/>
    </row>
    <row r="3638" spans="1:11" ht="45" customHeight="1">
      <c r="A3638" s="890" t="s">
        <v>11177</v>
      </c>
      <c r="B3638" s="891" t="s">
        <v>7495</v>
      </c>
      <c r="C3638" s="892" t="s">
        <v>7499</v>
      </c>
      <c r="D3638" s="893">
        <v>2816824.89</v>
      </c>
      <c r="E3638" s="893">
        <v>2816824.89</v>
      </c>
      <c r="F3638" s="893">
        <v>2816824.89</v>
      </c>
      <c r="G3638" s="893">
        <v>2816824.89</v>
      </c>
      <c r="H3638" s="894">
        <f t="shared" si="56"/>
        <v>100</v>
      </c>
      <c r="I3638" s="892" t="s">
        <v>7557</v>
      </c>
      <c r="J3638" s="894">
        <v>0</v>
      </c>
      <c r="K3638" s="875"/>
    </row>
    <row r="3639" spans="1:11" ht="33.75" customHeight="1">
      <c r="A3639" s="890" t="s">
        <v>11178</v>
      </c>
      <c r="B3639" s="891" t="s">
        <v>11171</v>
      </c>
      <c r="C3639" s="892" t="s">
        <v>7499</v>
      </c>
      <c r="D3639" s="893">
        <v>501100</v>
      </c>
      <c r="E3639" s="893">
        <v>501100</v>
      </c>
      <c r="F3639" s="893">
        <v>501100</v>
      </c>
      <c r="G3639" s="893">
        <v>501100</v>
      </c>
      <c r="H3639" s="894">
        <f t="shared" si="56"/>
        <v>100</v>
      </c>
      <c r="I3639" s="892" t="s">
        <v>7489</v>
      </c>
      <c r="J3639" s="894">
        <v>100</v>
      </c>
      <c r="K3639" s="875"/>
    </row>
    <row r="3640" spans="1:11" ht="22.5" customHeight="1">
      <c r="A3640" s="890" t="s">
        <v>11179</v>
      </c>
      <c r="B3640" s="891" t="s">
        <v>7624</v>
      </c>
      <c r="C3640" s="892" t="s">
        <v>7499</v>
      </c>
      <c r="D3640" s="893">
        <v>55123.199999999997</v>
      </c>
      <c r="E3640" s="893">
        <v>55123.199999999997</v>
      </c>
      <c r="F3640" s="893">
        <v>23383</v>
      </c>
      <c r="G3640" s="893">
        <v>23383</v>
      </c>
      <c r="H3640" s="894">
        <f t="shared" si="56"/>
        <v>42.419525716939511</v>
      </c>
      <c r="I3640" s="892" t="s">
        <v>7496</v>
      </c>
      <c r="J3640" s="894">
        <v>53</v>
      </c>
      <c r="K3640" s="875"/>
    </row>
    <row r="3641" spans="1:11" ht="33.75" customHeight="1">
      <c r="A3641" s="890" t="s">
        <v>11180</v>
      </c>
      <c r="B3641" s="891" t="s">
        <v>11171</v>
      </c>
      <c r="C3641" s="892" t="s">
        <v>7499</v>
      </c>
      <c r="D3641" s="893">
        <v>821000</v>
      </c>
      <c r="E3641" s="893">
        <v>821000</v>
      </c>
      <c r="F3641" s="893">
        <v>821000</v>
      </c>
      <c r="G3641" s="893">
        <v>821000</v>
      </c>
      <c r="H3641" s="894">
        <f t="shared" si="56"/>
        <v>100</v>
      </c>
      <c r="I3641" s="892" t="s">
        <v>7489</v>
      </c>
      <c r="J3641" s="894">
        <v>100</v>
      </c>
      <c r="K3641" s="875"/>
    </row>
    <row r="3642" spans="1:11" ht="33.75" customHeight="1">
      <c r="A3642" s="890" t="s">
        <v>11181</v>
      </c>
      <c r="B3642" s="891" t="s">
        <v>11171</v>
      </c>
      <c r="C3642" s="892" t="s">
        <v>7499</v>
      </c>
      <c r="D3642" s="893">
        <v>767000</v>
      </c>
      <c r="E3642" s="893">
        <v>767000</v>
      </c>
      <c r="F3642" s="893">
        <v>767000</v>
      </c>
      <c r="G3642" s="893">
        <v>767000</v>
      </c>
      <c r="H3642" s="894">
        <f t="shared" si="56"/>
        <v>100</v>
      </c>
      <c r="I3642" s="892" t="s">
        <v>7489</v>
      </c>
      <c r="J3642" s="894">
        <v>100</v>
      </c>
      <c r="K3642" s="875"/>
    </row>
    <row r="3643" spans="1:11" ht="22.5" customHeight="1">
      <c r="A3643" s="890" t="s">
        <v>11182</v>
      </c>
      <c r="B3643" s="891" t="s">
        <v>9326</v>
      </c>
      <c r="C3643" s="892" t="s">
        <v>7499</v>
      </c>
      <c r="D3643" s="893">
        <v>2700000</v>
      </c>
      <c r="E3643" s="893">
        <v>2700000</v>
      </c>
      <c r="F3643" s="893">
        <v>810000</v>
      </c>
      <c r="G3643" s="893">
        <v>810000</v>
      </c>
      <c r="H3643" s="894">
        <f t="shared" si="56"/>
        <v>30</v>
      </c>
      <c r="I3643" s="892" t="s">
        <v>7496</v>
      </c>
      <c r="J3643" s="894">
        <v>30</v>
      </c>
      <c r="K3643" s="875"/>
    </row>
    <row r="3644" spans="1:11" ht="22.5" customHeight="1">
      <c r="A3644" s="890" t="s">
        <v>11183</v>
      </c>
      <c r="B3644" s="891" t="s">
        <v>7774</v>
      </c>
      <c r="C3644" s="892" t="s">
        <v>7499</v>
      </c>
      <c r="D3644" s="893">
        <v>1200000</v>
      </c>
      <c r="E3644" s="893">
        <v>1200000</v>
      </c>
      <c r="F3644" s="893">
        <v>720000</v>
      </c>
      <c r="G3644" s="893">
        <v>720000</v>
      </c>
      <c r="H3644" s="894">
        <f t="shared" si="56"/>
        <v>60</v>
      </c>
      <c r="I3644" s="892" t="s">
        <v>7557</v>
      </c>
      <c r="J3644" s="894">
        <v>60</v>
      </c>
      <c r="K3644" s="875"/>
    </row>
    <row r="3645" spans="1:11" ht="33.75" customHeight="1">
      <c r="A3645" s="890" t="s">
        <v>11184</v>
      </c>
      <c r="B3645" s="891" t="s">
        <v>7774</v>
      </c>
      <c r="C3645" s="892" t="s">
        <v>7499</v>
      </c>
      <c r="D3645" s="893">
        <v>124459</v>
      </c>
      <c r="E3645" s="893">
        <v>124459</v>
      </c>
      <c r="F3645" s="893">
        <v>124459</v>
      </c>
      <c r="G3645" s="893">
        <v>124459</v>
      </c>
      <c r="H3645" s="894">
        <f t="shared" si="56"/>
        <v>100</v>
      </c>
      <c r="I3645" s="892" t="s">
        <v>7551</v>
      </c>
      <c r="J3645" s="894">
        <v>100</v>
      </c>
      <c r="K3645" s="875"/>
    </row>
    <row r="3646" spans="1:11" ht="22.5" customHeight="1">
      <c r="A3646" s="890" t="s">
        <v>11185</v>
      </c>
      <c r="B3646" s="891" t="s">
        <v>9326</v>
      </c>
      <c r="C3646" s="892" t="s">
        <v>7499</v>
      </c>
      <c r="D3646" s="893">
        <v>1048976.99</v>
      </c>
      <c r="E3646" s="893">
        <v>1048976.99</v>
      </c>
      <c r="F3646" s="893">
        <v>314693.09000000003</v>
      </c>
      <c r="G3646" s="893">
        <v>314693.09000000003</v>
      </c>
      <c r="H3646" s="894">
        <f t="shared" si="56"/>
        <v>29.999999332683174</v>
      </c>
      <c r="I3646" s="892" t="s">
        <v>7489</v>
      </c>
      <c r="J3646" s="894">
        <v>30</v>
      </c>
      <c r="K3646" s="875"/>
    </row>
    <row r="3647" spans="1:11" ht="22.5" customHeight="1">
      <c r="A3647" s="890" t="s">
        <v>11186</v>
      </c>
      <c r="B3647" s="891" t="s">
        <v>9894</v>
      </c>
      <c r="C3647" s="892" t="s">
        <v>7499</v>
      </c>
      <c r="D3647" s="893">
        <v>197356.48</v>
      </c>
      <c r="E3647" s="893">
        <v>197356.48</v>
      </c>
      <c r="F3647" s="893">
        <v>59206.94</v>
      </c>
      <c r="G3647" s="893">
        <v>59206.94</v>
      </c>
      <c r="H3647" s="894">
        <f t="shared" si="56"/>
        <v>29.999997973210707</v>
      </c>
      <c r="I3647" s="892" t="s">
        <v>7489</v>
      </c>
      <c r="J3647" s="894">
        <v>30</v>
      </c>
      <c r="K3647" s="875"/>
    </row>
    <row r="3648" spans="1:11" ht="22.5" customHeight="1">
      <c r="A3648" s="890" t="s">
        <v>8196</v>
      </c>
      <c r="B3648" s="891" t="s">
        <v>9500</v>
      </c>
      <c r="C3648" s="892" t="s">
        <v>7499</v>
      </c>
      <c r="D3648" s="893">
        <v>198000</v>
      </c>
      <c r="E3648" s="893">
        <v>198000</v>
      </c>
      <c r="F3648" s="893">
        <v>59400</v>
      </c>
      <c r="G3648" s="893">
        <v>59400</v>
      </c>
      <c r="H3648" s="894">
        <f t="shared" si="56"/>
        <v>30</v>
      </c>
      <c r="I3648" s="892" t="s">
        <v>7557</v>
      </c>
      <c r="J3648" s="894">
        <v>0</v>
      </c>
      <c r="K3648" s="875"/>
    </row>
    <row r="3649" spans="1:11" ht="22.5" customHeight="1">
      <c r="A3649" s="890" t="s">
        <v>11187</v>
      </c>
      <c r="B3649" s="891" t="s">
        <v>9326</v>
      </c>
      <c r="C3649" s="892" t="s">
        <v>7499</v>
      </c>
      <c r="D3649" s="893">
        <v>867961</v>
      </c>
      <c r="E3649" s="893">
        <v>867961</v>
      </c>
      <c r="F3649" s="893">
        <v>260388.3</v>
      </c>
      <c r="G3649" s="893">
        <v>260388.3</v>
      </c>
      <c r="H3649" s="894">
        <f t="shared" si="56"/>
        <v>30</v>
      </c>
      <c r="I3649" s="892" t="s">
        <v>7489</v>
      </c>
      <c r="J3649" s="894">
        <v>30</v>
      </c>
      <c r="K3649" s="875"/>
    </row>
    <row r="3650" spans="1:11" ht="22.5" customHeight="1">
      <c r="A3650" s="890" t="s">
        <v>11188</v>
      </c>
      <c r="B3650" s="891" t="s">
        <v>7774</v>
      </c>
      <c r="C3650" s="892" t="s">
        <v>7499</v>
      </c>
      <c r="D3650" s="893">
        <v>200000</v>
      </c>
      <c r="E3650" s="893">
        <v>200000</v>
      </c>
      <c r="F3650" s="893">
        <v>200000</v>
      </c>
      <c r="G3650" s="893">
        <v>200000</v>
      </c>
      <c r="H3650" s="894">
        <f t="shared" si="56"/>
        <v>100</v>
      </c>
      <c r="I3650" s="892" t="s">
        <v>7551</v>
      </c>
      <c r="J3650" s="894">
        <v>100</v>
      </c>
      <c r="K3650" s="875"/>
    </row>
    <row r="3651" spans="1:11" ht="22.5" customHeight="1">
      <c r="A3651" s="890" t="s">
        <v>11189</v>
      </c>
      <c r="B3651" s="891" t="s">
        <v>9362</v>
      </c>
      <c r="C3651" s="892" t="s">
        <v>7499</v>
      </c>
      <c r="D3651" s="893">
        <v>859085</v>
      </c>
      <c r="E3651" s="893">
        <v>859084</v>
      </c>
      <c r="F3651" s="893">
        <v>859084</v>
      </c>
      <c r="G3651" s="893">
        <v>855381</v>
      </c>
      <c r="H3651" s="894">
        <f t="shared" si="56"/>
        <v>100</v>
      </c>
      <c r="I3651" s="892" t="s">
        <v>7496</v>
      </c>
      <c r="J3651" s="894">
        <v>100</v>
      </c>
      <c r="K3651" s="875"/>
    </row>
    <row r="3652" spans="1:11" ht="22.5" customHeight="1">
      <c r="A3652" s="890" t="s">
        <v>11190</v>
      </c>
      <c r="B3652" s="891" t="s">
        <v>9326</v>
      </c>
      <c r="C3652" s="892" t="s">
        <v>7499</v>
      </c>
      <c r="D3652" s="893">
        <v>292864</v>
      </c>
      <c r="E3652" s="893">
        <v>292864</v>
      </c>
      <c r="F3652" s="893">
        <v>87859.199999999997</v>
      </c>
      <c r="G3652" s="893">
        <v>87859.199999999997</v>
      </c>
      <c r="H3652" s="894">
        <f t="shared" ref="H3652:H3715" si="57">IF(ISERROR(F3652/E3652),0,((F3652/E3652)*100))</f>
        <v>30</v>
      </c>
      <c r="I3652" s="892" t="s">
        <v>7489</v>
      </c>
      <c r="J3652" s="894">
        <v>30</v>
      </c>
      <c r="K3652" s="875"/>
    </row>
    <row r="3653" spans="1:11" ht="22.5" customHeight="1">
      <c r="A3653" s="890" t="s">
        <v>11191</v>
      </c>
      <c r="B3653" s="891" t="s">
        <v>7624</v>
      </c>
      <c r="C3653" s="892" t="s">
        <v>7499</v>
      </c>
      <c r="D3653" s="893">
        <v>261625</v>
      </c>
      <c r="E3653" s="893">
        <v>261625</v>
      </c>
      <c r="F3653" s="893">
        <v>206029.69</v>
      </c>
      <c r="G3653" s="893">
        <v>206029.69</v>
      </c>
      <c r="H3653" s="894">
        <f t="shared" si="57"/>
        <v>78.750000955566165</v>
      </c>
      <c r="I3653" s="892" t="s">
        <v>7489</v>
      </c>
      <c r="J3653" s="894">
        <v>98</v>
      </c>
      <c r="K3653" s="875"/>
    </row>
    <row r="3654" spans="1:11" ht="22.5" customHeight="1">
      <c r="A3654" s="890" t="s">
        <v>11192</v>
      </c>
      <c r="B3654" s="891" t="s">
        <v>11193</v>
      </c>
      <c r="C3654" s="892" t="s">
        <v>7499</v>
      </c>
      <c r="D3654" s="893">
        <v>303908</v>
      </c>
      <c r="E3654" s="893">
        <v>303908</v>
      </c>
      <c r="F3654" s="893">
        <v>303908</v>
      </c>
      <c r="G3654" s="893">
        <v>303908</v>
      </c>
      <c r="H3654" s="894">
        <f t="shared" si="57"/>
        <v>100</v>
      </c>
      <c r="I3654" s="892" t="s">
        <v>7496</v>
      </c>
      <c r="J3654" s="894">
        <v>100</v>
      </c>
      <c r="K3654" s="875"/>
    </row>
    <row r="3655" spans="1:11" ht="33.75" customHeight="1">
      <c r="A3655" s="890" t="s">
        <v>11194</v>
      </c>
      <c r="B3655" s="891" t="s">
        <v>7774</v>
      </c>
      <c r="C3655" s="892" t="s">
        <v>7499</v>
      </c>
      <c r="D3655" s="893">
        <v>250000</v>
      </c>
      <c r="E3655" s="893">
        <v>250000</v>
      </c>
      <c r="F3655" s="893">
        <v>250000</v>
      </c>
      <c r="G3655" s="893">
        <v>250000</v>
      </c>
      <c r="H3655" s="894">
        <f t="shared" si="57"/>
        <v>100</v>
      </c>
      <c r="I3655" s="892" t="s">
        <v>7551</v>
      </c>
      <c r="J3655" s="894">
        <v>100</v>
      </c>
      <c r="K3655" s="875"/>
    </row>
    <row r="3656" spans="1:11" ht="33.75" customHeight="1">
      <c r="A3656" s="890" t="s">
        <v>11195</v>
      </c>
      <c r="B3656" s="891" t="s">
        <v>11193</v>
      </c>
      <c r="C3656" s="892" t="s">
        <v>7499</v>
      </c>
      <c r="D3656" s="893">
        <v>200000</v>
      </c>
      <c r="E3656" s="893">
        <v>200000</v>
      </c>
      <c r="F3656" s="893">
        <v>200000</v>
      </c>
      <c r="G3656" s="893">
        <v>200000</v>
      </c>
      <c r="H3656" s="894">
        <f t="shared" si="57"/>
        <v>100</v>
      </c>
      <c r="I3656" s="892" t="s">
        <v>7551</v>
      </c>
      <c r="J3656" s="894">
        <v>100</v>
      </c>
      <c r="K3656" s="875"/>
    </row>
    <row r="3657" spans="1:11" ht="33.75" customHeight="1">
      <c r="A3657" s="890" t="s">
        <v>11196</v>
      </c>
      <c r="B3657" s="891" t="s">
        <v>9326</v>
      </c>
      <c r="C3657" s="892" t="s">
        <v>7499</v>
      </c>
      <c r="D3657" s="893">
        <v>821742.4</v>
      </c>
      <c r="E3657" s="893">
        <v>821742.4</v>
      </c>
      <c r="F3657" s="893">
        <v>250000</v>
      </c>
      <c r="G3657" s="893">
        <v>0</v>
      </c>
      <c r="H3657" s="894">
        <f t="shared" si="57"/>
        <v>30.423159374519315</v>
      </c>
      <c r="I3657" s="892" t="s">
        <v>7489</v>
      </c>
      <c r="J3657" s="894">
        <v>30</v>
      </c>
      <c r="K3657" s="875"/>
    </row>
    <row r="3658" spans="1:11" ht="22.5" customHeight="1">
      <c r="A3658" s="890" t="s">
        <v>11197</v>
      </c>
      <c r="B3658" s="891" t="s">
        <v>8328</v>
      </c>
      <c r="C3658" s="892" t="s">
        <v>7499</v>
      </c>
      <c r="D3658" s="893">
        <v>171206.93</v>
      </c>
      <c r="E3658" s="893">
        <v>171206.93</v>
      </c>
      <c r="F3658" s="893">
        <v>171206.93</v>
      </c>
      <c r="G3658" s="893">
        <v>171206.93</v>
      </c>
      <c r="H3658" s="894">
        <f t="shared" si="57"/>
        <v>100</v>
      </c>
      <c r="I3658" s="892" t="s">
        <v>7496</v>
      </c>
      <c r="J3658" s="894">
        <v>100</v>
      </c>
      <c r="K3658" s="875"/>
    </row>
    <row r="3659" spans="1:11" ht="22.5" customHeight="1">
      <c r="A3659" s="890" t="s">
        <v>11198</v>
      </c>
      <c r="B3659" s="891" t="s">
        <v>7624</v>
      </c>
      <c r="C3659" s="892" t="s">
        <v>7499</v>
      </c>
      <c r="D3659" s="893">
        <v>45800</v>
      </c>
      <c r="E3659" s="893">
        <v>45800</v>
      </c>
      <c r="F3659" s="893">
        <v>36819.5</v>
      </c>
      <c r="G3659" s="893">
        <v>36819.5</v>
      </c>
      <c r="H3659" s="894">
        <f t="shared" si="57"/>
        <v>80.391921397379917</v>
      </c>
      <c r="I3659" s="892" t="s">
        <v>7489</v>
      </c>
      <c r="J3659" s="894">
        <v>98</v>
      </c>
      <c r="K3659" s="875"/>
    </row>
    <row r="3660" spans="1:11" ht="33.75" customHeight="1">
      <c r="A3660" s="890" t="s">
        <v>11199</v>
      </c>
      <c r="B3660" s="891" t="s">
        <v>9326</v>
      </c>
      <c r="C3660" s="892" t="s">
        <v>7499</v>
      </c>
      <c r="D3660" s="893">
        <v>215648.61</v>
      </c>
      <c r="E3660" s="893">
        <v>215648.61</v>
      </c>
      <c r="F3660" s="893">
        <v>64694.58</v>
      </c>
      <c r="G3660" s="893">
        <v>64694.58</v>
      </c>
      <c r="H3660" s="894">
        <f t="shared" si="57"/>
        <v>29.999998608847978</v>
      </c>
      <c r="I3660" s="892" t="s">
        <v>7489</v>
      </c>
      <c r="J3660" s="894">
        <v>30</v>
      </c>
      <c r="K3660" s="875"/>
    </row>
    <row r="3661" spans="1:11" ht="33.75" customHeight="1">
      <c r="A3661" s="890" t="s">
        <v>11200</v>
      </c>
      <c r="B3661" s="891" t="s">
        <v>11193</v>
      </c>
      <c r="C3661" s="892" t="s">
        <v>7499</v>
      </c>
      <c r="D3661" s="893">
        <v>400000</v>
      </c>
      <c r="E3661" s="893">
        <v>400000</v>
      </c>
      <c r="F3661" s="893">
        <v>400000</v>
      </c>
      <c r="G3661" s="893">
        <v>400000</v>
      </c>
      <c r="H3661" s="894">
        <f t="shared" si="57"/>
        <v>100</v>
      </c>
      <c r="I3661" s="892" t="s">
        <v>7557</v>
      </c>
      <c r="J3661" s="894">
        <v>100</v>
      </c>
      <c r="K3661" s="875"/>
    </row>
    <row r="3662" spans="1:11" ht="22.5" customHeight="1">
      <c r="A3662" s="890" t="s">
        <v>11201</v>
      </c>
      <c r="B3662" s="891" t="s">
        <v>9326</v>
      </c>
      <c r="C3662" s="892" t="s">
        <v>7499</v>
      </c>
      <c r="D3662" s="893">
        <v>335060.08</v>
      </c>
      <c r="E3662" s="893">
        <v>335060.08</v>
      </c>
      <c r="F3662" s="893">
        <v>0</v>
      </c>
      <c r="G3662" s="893">
        <v>0</v>
      </c>
      <c r="H3662" s="894">
        <f t="shared" si="57"/>
        <v>0</v>
      </c>
      <c r="I3662" s="892" t="s">
        <v>7557</v>
      </c>
      <c r="J3662" s="894">
        <v>30</v>
      </c>
      <c r="K3662" s="875"/>
    </row>
    <row r="3663" spans="1:11" ht="22.5" customHeight="1">
      <c r="A3663" s="890" t="s">
        <v>11202</v>
      </c>
      <c r="B3663" s="891" t="s">
        <v>7565</v>
      </c>
      <c r="C3663" s="892" t="s">
        <v>7499</v>
      </c>
      <c r="D3663" s="893">
        <v>550000</v>
      </c>
      <c r="E3663" s="893">
        <v>550000</v>
      </c>
      <c r="F3663" s="893">
        <v>248950</v>
      </c>
      <c r="G3663" s="893">
        <v>248950</v>
      </c>
      <c r="H3663" s="894">
        <f t="shared" si="57"/>
        <v>45.263636363636358</v>
      </c>
      <c r="I3663" s="892" t="s">
        <v>7496</v>
      </c>
      <c r="J3663" s="894">
        <v>50</v>
      </c>
      <c r="K3663" s="875"/>
    </row>
    <row r="3664" spans="1:11" ht="22.5" customHeight="1">
      <c r="A3664" s="890" t="s">
        <v>11203</v>
      </c>
      <c r="B3664" s="891" t="s">
        <v>8328</v>
      </c>
      <c r="C3664" s="892" t="s">
        <v>7499</v>
      </c>
      <c r="D3664" s="893">
        <v>29000</v>
      </c>
      <c r="E3664" s="893">
        <v>29000</v>
      </c>
      <c r="F3664" s="893">
        <v>29000</v>
      </c>
      <c r="G3664" s="893">
        <v>29000</v>
      </c>
      <c r="H3664" s="894">
        <f t="shared" si="57"/>
        <v>100</v>
      </c>
      <c r="I3664" s="892" t="s">
        <v>7517</v>
      </c>
      <c r="J3664" s="894">
        <v>100</v>
      </c>
      <c r="K3664" s="875"/>
    </row>
    <row r="3665" spans="1:11" ht="22.5" customHeight="1">
      <c r="A3665" s="890" t="s">
        <v>11204</v>
      </c>
      <c r="B3665" s="891" t="s">
        <v>9326</v>
      </c>
      <c r="C3665" s="892" t="s">
        <v>7499</v>
      </c>
      <c r="D3665" s="893">
        <v>986731.88</v>
      </c>
      <c r="E3665" s="893">
        <v>986731.88</v>
      </c>
      <c r="F3665" s="893">
        <v>300000</v>
      </c>
      <c r="G3665" s="893">
        <v>0</v>
      </c>
      <c r="H3665" s="894">
        <f t="shared" si="57"/>
        <v>30.403395905278746</v>
      </c>
      <c r="I3665" s="892" t="s">
        <v>7557</v>
      </c>
      <c r="J3665" s="894">
        <v>30</v>
      </c>
      <c r="K3665" s="875"/>
    </row>
    <row r="3666" spans="1:11" ht="33.75" customHeight="1">
      <c r="A3666" s="890" t="s">
        <v>11205</v>
      </c>
      <c r="B3666" s="891" t="s">
        <v>7565</v>
      </c>
      <c r="C3666" s="892" t="s">
        <v>7499</v>
      </c>
      <c r="D3666" s="893">
        <v>350000</v>
      </c>
      <c r="E3666" s="893">
        <v>350000</v>
      </c>
      <c r="F3666" s="893">
        <v>140880</v>
      </c>
      <c r="G3666" s="893">
        <v>140880</v>
      </c>
      <c r="H3666" s="894">
        <f t="shared" si="57"/>
        <v>40.251428571428569</v>
      </c>
      <c r="I3666" s="892" t="s">
        <v>7489</v>
      </c>
      <c r="J3666" s="894">
        <v>50</v>
      </c>
      <c r="K3666" s="875"/>
    </row>
    <row r="3667" spans="1:11" ht="33.75" customHeight="1">
      <c r="A3667" s="890" t="s">
        <v>11206</v>
      </c>
      <c r="B3667" s="891" t="s">
        <v>9753</v>
      </c>
      <c r="C3667" s="892" t="s">
        <v>7499</v>
      </c>
      <c r="D3667" s="893">
        <v>453937.29</v>
      </c>
      <c r="E3667" s="893">
        <v>453937.29</v>
      </c>
      <c r="F3667" s="893">
        <v>207155.17</v>
      </c>
      <c r="G3667" s="893">
        <v>207155.17</v>
      </c>
      <c r="H3667" s="894">
        <f t="shared" si="57"/>
        <v>45.635195557518529</v>
      </c>
      <c r="I3667" s="892" t="s">
        <v>7557</v>
      </c>
      <c r="J3667" s="894">
        <v>50</v>
      </c>
      <c r="K3667" s="875"/>
    </row>
    <row r="3668" spans="1:11" ht="33.75" customHeight="1">
      <c r="A3668" s="890" t="s">
        <v>11207</v>
      </c>
      <c r="B3668" s="891" t="s">
        <v>8429</v>
      </c>
      <c r="C3668" s="892" t="s">
        <v>7499</v>
      </c>
      <c r="D3668" s="893">
        <v>1480000</v>
      </c>
      <c r="E3668" s="893">
        <v>1480000</v>
      </c>
      <c r="F3668" s="893">
        <v>1436000</v>
      </c>
      <c r="G3668" s="893">
        <v>1436000</v>
      </c>
      <c r="H3668" s="894">
        <f t="shared" si="57"/>
        <v>97.027027027027017</v>
      </c>
      <c r="I3668" s="892" t="s">
        <v>7489</v>
      </c>
      <c r="J3668" s="894">
        <v>100</v>
      </c>
      <c r="K3668" s="875"/>
    </row>
    <row r="3669" spans="1:11" ht="11.25" customHeight="1">
      <c r="A3669" s="890" t="s">
        <v>11208</v>
      </c>
      <c r="B3669" s="891" t="s">
        <v>9298</v>
      </c>
      <c r="C3669" s="892" t="s">
        <v>7499</v>
      </c>
      <c r="D3669" s="893">
        <v>175096.08</v>
      </c>
      <c r="E3669" s="893">
        <v>175096.08</v>
      </c>
      <c r="F3669" s="893">
        <v>175096.08</v>
      </c>
      <c r="G3669" s="893">
        <v>175096.08</v>
      </c>
      <c r="H3669" s="894">
        <f t="shared" si="57"/>
        <v>100</v>
      </c>
      <c r="I3669" s="892" t="s">
        <v>7545</v>
      </c>
      <c r="J3669" s="894">
        <v>100</v>
      </c>
      <c r="K3669" s="875"/>
    </row>
    <row r="3670" spans="1:11" ht="33.75" customHeight="1">
      <c r="A3670" s="890" t="s">
        <v>11209</v>
      </c>
      <c r="B3670" s="891" t="s">
        <v>8429</v>
      </c>
      <c r="C3670" s="892" t="s">
        <v>7499</v>
      </c>
      <c r="D3670" s="893">
        <v>1480000</v>
      </c>
      <c r="E3670" s="893">
        <v>1480000</v>
      </c>
      <c r="F3670" s="893">
        <v>1338000</v>
      </c>
      <c r="G3670" s="893">
        <v>1338000</v>
      </c>
      <c r="H3670" s="894">
        <f t="shared" si="57"/>
        <v>90.405405405405403</v>
      </c>
      <c r="I3670" s="892" t="s">
        <v>7489</v>
      </c>
      <c r="J3670" s="894">
        <v>100</v>
      </c>
      <c r="K3670" s="875"/>
    </row>
    <row r="3671" spans="1:11" ht="22.5" customHeight="1">
      <c r="A3671" s="890" t="s">
        <v>11210</v>
      </c>
      <c r="B3671" s="891" t="s">
        <v>9298</v>
      </c>
      <c r="C3671" s="892" t="s">
        <v>7499</v>
      </c>
      <c r="D3671" s="893">
        <v>397880</v>
      </c>
      <c r="E3671" s="893">
        <v>397880</v>
      </c>
      <c r="F3671" s="893">
        <v>397880</v>
      </c>
      <c r="G3671" s="893">
        <v>397880</v>
      </c>
      <c r="H3671" s="894">
        <f t="shared" si="57"/>
        <v>100</v>
      </c>
      <c r="I3671" s="892" t="s">
        <v>7545</v>
      </c>
      <c r="J3671" s="894">
        <v>100</v>
      </c>
      <c r="K3671" s="875"/>
    </row>
    <row r="3672" spans="1:11" ht="11.25" customHeight="1">
      <c r="A3672" s="890" t="s">
        <v>11211</v>
      </c>
      <c r="B3672" s="891" t="s">
        <v>7615</v>
      </c>
      <c r="C3672" s="892" t="s">
        <v>7499</v>
      </c>
      <c r="D3672" s="893">
        <v>999000</v>
      </c>
      <c r="E3672" s="893">
        <v>999000</v>
      </c>
      <c r="F3672" s="893">
        <v>460185.21</v>
      </c>
      <c r="G3672" s="893">
        <v>460185.21</v>
      </c>
      <c r="H3672" s="894">
        <f t="shared" si="57"/>
        <v>46.06458558558559</v>
      </c>
      <c r="I3672" s="892" t="s">
        <v>7489</v>
      </c>
      <c r="J3672" s="894">
        <v>40</v>
      </c>
      <c r="K3672" s="875"/>
    </row>
    <row r="3673" spans="1:11" ht="33.75" customHeight="1">
      <c r="A3673" s="890" t="s">
        <v>11212</v>
      </c>
      <c r="B3673" s="891" t="s">
        <v>8429</v>
      </c>
      <c r="C3673" s="892" t="s">
        <v>7499</v>
      </c>
      <c r="D3673" s="893">
        <v>1100000</v>
      </c>
      <c r="E3673" s="893">
        <v>1100000</v>
      </c>
      <c r="F3673" s="893">
        <v>1100000</v>
      </c>
      <c r="G3673" s="893">
        <v>1100000</v>
      </c>
      <c r="H3673" s="894">
        <f t="shared" si="57"/>
        <v>100</v>
      </c>
      <c r="I3673" s="892" t="s">
        <v>7489</v>
      </c>
      <c r="J3673" s="894">
        <v>100</v>
      </c>
      <c r="K3673" s="875"/>
    </row>
    <row r="3674" spans="1:11" ht="22.5" customHeight="1">
      <c r="A3674" s="890" t="s">
        <v>11213</v>
      </c>
      <c r="B3674" s="891" t="s">
        <v>7565</v>
      </c>
      <c r="C3674" s="892" t="s">
        <v>7499</v>
      </c>
      <c r="D3674" s="893">
        <v>700000</v>
      </c>
      <c r="E3674" s="893">
        <v>700000</v>
      </c>
      <c r="F3674" s="893">
        <v>479100</v>
      </c>
      <c r="G3674" s="893">
        <v>479100</v>
      </c>
      <c r="H3674" s="894">
        <f t="shared" si="57"/>
        <v>68.442857142857136</v>
      </c>
      <c r="I3674" s="892" t="s">
        <v>7489</v>
      </c>
      <c r="J3674" s="894">
        <v>36</v>
      </c>
      <c r="K3674" s="875"/>
    </row>
    <row r="3675" spans="1:11" ht="22.5" customHeight="1">
      <c r="A3675" s="890" t="s">
        <v>11214</v>
      </c>
      <c r="B3675" s="891" t="s">
        <v>8601</v>
      </c>
      <c r="C3675" s="892" t="s">
        <v>7499</v>
      </c>
      <c r="D3675" s="893">
        <v>90000</v>
      </c>
      <c r="E3675" s="893">
        <v>90000</v>
      </c>
      <c r="F3675" s="893">
        <v>87742</v>
      </c>
      <c r="G3675" s="893">
        <v>87742</v>
      </c>
      <c r="H3675" s="894">
        <f t="shared" si="57"/>
        <v>97.49111111111111</v>
      </c>
      <c r="I3675" s="892" t="s">
        <v>7489</v>
      </c>
      <c r="J3675" s="894">
        <v>98</v>
      </c>
      <c r="K3675" s="875"/>
    </row>
    <row r="3676" spans="1:11" ht="22.5" customHeight="1">
      <c r="A3676" s="890" t="s">
        <v>11215</v>
      </c>
      <c r="B3676" s="891" t="s">
        <v>9326</v>
      </c>
      <c r="C3676" s="892" t="s">
        <v>7499</v>
      </c>
      <c r="D3676" s="893">
        <v>662289.88</v>
      </c>
      <c r="E3676" s="893">
        <v>662289.88</v>
      </c>
      <c r="F3676" s="893">
        <v>198689.96</v>
      </c>
      <c r="G3676" s="893">
        <v>198689.96</v>
      </c>
      <c r="H3676" s="894">
        <f t="shared" si="57"/>
        <v>30.00045236988975</v>
      </c>
      <c r="I3676" s="892" t="s">
        <v>7489</v>
      </c>
      <c r="J3676" s="894">
        <v>30</v>
      </c>
      <c r="K3676" s="875"/>
    </row>
    <row r="3677" spans="1:11" ht="22.5" customHeight="1">
      <c r="A3677" s="890" t="s">
        <v>11216</v>
      </c>
      <c r="B3677" s="891" t="s">
        <v>9326</v>
      </c>
      <c r="C3677" s="892" t="s">
        <v>7499</v>
      </c>
      <c r="D3677" s="893">
        <v>1440301.62</v>
      </c>
      <c r="E3677" s="893">
        <v>1440301.62</v>
      </c>
      <c r="F3677" s="893">
        <v>432090.48</v>
      </c>
      <c r="G3677" s="893">
        <v>432090.48</v>
      </c>
      <c r="H3677" s="894">
        <f t="shared" si="57"/>
        <v>29.999999583420582</v>
      </c>
      <c r="I3677" s="892" t="s">
        <v>7489</v>
      </c>
      <c r="J3677" s="894">
        <v>30</v>
      </c>
      <c r="K3677" s="875"/>
    </row>
    <row r="3678" spans="1:11" ht="33.75" customHeight="1">
      <c r="A3678" s="890" t="s">
        <v>11217</v>
      </c>
      <c r="B3678" s="891" t="s">
        <v>8429</v>
      </c>
      <c r="C3678" s="892" t="s">
        <v>7499</v>
      </c>
      <c r="D3678" s="893">
        <v>1770000</v>
      </c>
      <c r="E3678" s="893">
        <v>1770000</v>
      </c>
      <c r="F3678" s="893">
        <v>700000</v>
      </c>
      <c r="G3678" s="893">
        <v>700000</v>
      </c>
      <c r="H3678" s="894">
        <f t="shared" si="57"/>
        <v>39.548022598870055</v>
      </c>
      <c r="I3678" s="892" t="s">
        <v>7489</v>
      </c>
      <c r="J3678" s="894">
        <v>100</v>
      </c>
      <c r="K3678" s="875"/>
    </row>
    <row r="3679" spans="1:11" ht="22.5" customHeight="1">
      <c r="A3679" s="890" t="s">
        <v>11218</v>
      </c>
      <c r="B3679" s="891" t="s">
        <v>7565</v>
      </c>
      <c r="C3679" s="892" t="s">
        <v>7499</v>
      </c>
      <c r="D3679" s="893">
        <v>530000</v>
      </c>
      <c r="E3679" s="893">
        <v>530000</v>
      </c>
      <c r="F3679" s="893">
        <v>159000</v>
      </c>
      <c r="G3679" s="893">
        <v>159000</v>
      </c>
      <c r="H3679" s="894">
        <f t="shared" si="57"/>
        <v>30</v>
      </c>
      <c r="I3679" s="892" t="s">
        <v>7496</v>
      </c>
      <c r="J3679" s="894">
        <v>44</v>
      </c>
      <c r="K3679" s="875"/>
    </row>
    <row r="3680" spans="1:11" ht="22.5" customHeight="1">
      <c r="A3680" s="890" t="s">
        <v>11219</v>
      </c>
      <c r="B3680" s="891" t="s">
        <v>9326</v>
      </c>
      <c r="C3680" s="892" t="s">
        <v>7499</v>
      </c>
      <c r="D3680" s="893">
        <v>1300000</v>
      </c>
      <c r="E3680" s="893">
        <v>1300000</v>
      </c>
      <c r="F3680" s="893">
        <v>390000</v>
      </c>
      <c r="G3680" s="893">
        <v>390000</v>
      </c>
      <c r="H3680" s="894">
        <f t="shared" si="57"/>
        <v>30</v>
      </c>
      <c r="I3680" s="892" t="s">
        <v>7496</v>
      </c>
      <c r="J3680" s="894">
        <v>30</v>
      </c>
      <c r="K3680" s="875"/>
    </row>
    <row r="3681" spans="1:11" ht="33.75" customHeight="1">
      <c r="A3681" s="890" t="s">
        <v>11220</v>
      </c>
      <c r="B3681" s="891" t="s">
        <v>8429</v>
      </c>
      <c r="C3681" s="892" t="s">
        <v>7499</v>
      </c>
      <c r="D3681" s="893">
        <v>1770000</v>
      </c>
      <c r="E3681" s="893">
        <v>1770000</v>
      </c>
      <c r="F3681" s="893">
        <v>1327500</v>
      </c>
      <c r="G3681" s="893">
        <v>1327500</v>
      </c>
      <c r="H3681" s="894">
        <f t="shared" si="57"/>
        <v>75</v>
      </c>
      <c r="I3681" s="892" t="s">
        <v>7489</v>
      </c>
      <c r="J3681" s="894">
        <v>100</v>
      </c>
      <c r="K3681" s="875"/>
    </row>
    <row r="3682" spans="1:11" ht="22.5" customHeight="1">
      <c r="A3682" s="890" t="s">
        <v>11221</v>
      </c>
      <c r="B3682" s="891" t="s">
        <v>9298</v>
      </c>
      <c r="C3682" s="892" t="s">
        <v>7499</v>
      </c>
      <c r="D3682" s="893">
        <v>878000</v>
      </c>
      <c r="E3682" s="893">
        <v>878000</v>
      </c>
      <c r="F3682" s="893">
        <v>45111.99</v>
      </c>
      <c r="G3682" s="893">
        <v>45111.99</v>
      </c>
      <c r="H3682" s="894">
        <f t="shared" si="57"/>
        <v>5.1380398633257398</v>
      </c>
      <c r="I3682" s="892" t="s">
        <v>7545</v>
      </c>
      <c r="J3682" s="894">
        <v>100</v>
      </c>
      <c r="K3682" s="875"/>
    </row>
    <row r="3683" spans="1:11" ht="11.25" customHeight="1">
      <c r="A3683" s="890" t="s">
        <v>11222</v>
      </c>
      <c r="B3683" s="891" t="s">
        <v>9298</v>
      </c>
      <c r="C3683" s="892" t="s">
        <v>7499</v>
      </c>
      <c r="D3683" s="893">
        <v>500000</v>
      </c>
      <c r="E3683" s="893">
        <v>500000</v>
      </c>
      <c r="F3683" s="893">
        <v>150000</v>
      </c>
      <c r="G3683" s="893">
        <v>150000</v>
      </c>
      <c r="H3683" s="894">
        <f t="shared" si="57"/>
        <v>30</v>
      </c>
      <c r="I3683" s="892" t="s">
        <v>7551</v>
      </c>
      <c r="J3683" s="894">
        <v>30</v>
      </c>
      <c r="K3683" s="875"/>
    </row>
    <row r="3684" spans="1:11" ht="22.5" customHeight="1">
      <c r="A3684" s="890" t="s">
        <v>11223</v>
      </c>
      <c r="B3684" s="891" t="s">
        <v>7565</v>
      </c>
      <c r="C3684" s="892" t="s">
        <v>7499</v>
      </c>
      <c r="D3684" s="893">
        <v>700000</v>
      </c>
      <c r="E3684" s="893">
        <v>700000</v>
      </c>
      <c r="F3684" s="893">
        <v>479100</v>
      </c>
      <c r="G3684" s="893">
        <v>479100</v>
      </c>
      <c r="H3684" s="894">
        <f t="shared" si="57"/>
        <v>68.442857142857136</v>
      </c>
      <c r="I3684" s="892" t="s">
        <v>7489</v>
      </c>
      <c r="J3684" s="894">
        <v>30</v>
      </c>
      <c r="K3684" s="875"/>
    </row>
    <row r="3685" spans="1:11" ht="11.25" customHeight="1">
      <c r="A3685" s="890" t="s">
        <v>11224</v>
      </c>
      <c r="B3685" s="891" t="s">
        <v>7615</v>
      </c>
      <c r="C3685" s="892" t="s">
        <v>7499</v>
      </c>
      <c r="D3685" s="893">
        <v>10000000</v>
      </c>
      <c r="E3685" s="893">
        <v>10000000</v>
      </c>
      <c r="F3685" s="893">
        <v>939108.14</v>
      </c>
      <c r="G3685" s="893">
        <v>939108.14</v>
      </c>
      <c r="H3685" s="894">
        <f t="shared" si="57"/>
        <v>9.3910813999999991</v>
      </c>
      <c r="I3685" s="892" t="s">
        <v>7489</v>
      </c>
      <c r="J3685" s="894">
        <v>30</v>
      </c>
      <c r="K3685" s="875"/>
    </row>
    <row r="3686" spans="1:11" ht="33.75" customHeight="1">
      <c r="A3686" s="890" t="s">
        <v>11225</v>
      </c>
      <c r="B3686" s="891" t="s">
        <v>7491</v>
      </c>
      <c r="C3686" s="892" t="s">
        <v>7499</v>
      </c>
      <c r="D3686" s="893">
        <v>392318.81</v>
      </c>
      <c r="E3686" s="893">
        <v>392318.81</v>
      </c>
      <c r="F3686" s="893">
        <v>392318.81</v>
      </c>
      <c r="G3686" s="893">
        <v>392318.81</v>
      </c>
      <c r="H3686" s="894">
        <f t="shared" si="57"/>
        <v>100</v>
      </c>
      <c r="I3686" s="892" t="s">
        <v>7551</v>
      </c>
      <c r="J3686" s="894">
        <v>100</v>
      </c>
      <c r="K3686" s="875"/>
    </row>
    <row r="3687" spans="1:11" ht="22.5" customHeight="1">
      <c r="A3687" s="890" t="s">
        <v>11226</v>
      </c>
      <c r="B3687" s="891" t="s">
        <v>7565</v>
      </c>
      <c r="C3687" s="892" t="s">
        <v>7499</v>
      </c>
      <c r="D3687" s="893">
        <v>60000</v>
      </c>
      <c r="E3687" s="893">
        <v>60000</v>
      </c>
      <c r="F3687" s="893">
        <v>60000</v>
      </c>
      <c r="G3687" s="893">
        <v>60000</v>
      </c>
      <c r="H3687" s="894">
        <f t="shared" si="57"/>
        <v>100</v>
      </c>
      <c r="I3687" s="892" t="s">
        <v>7520</v>
      </c>
      <c r="J3687" s="894">
        <v>100</v>
      </c>
      <c r="K3687" s="875"/>
    </row>
    <row r="3688" spans="1:11" ht="33.75" customHeight="1">
      <c r="A3688" s="890" t="s">
        <v>11227</v>
      </c>
      <c r="B3688" s="891" t="s">
        <v>7491</v>
      </c>
      <c r="C3688" s="892" t="s">
        <v>7499</v>
      </c>
      <c r="D3688" s="893">
        <v>307032.09000000003</v>
      </c>
      <c r="E3688" s="893">
        <v>307032.09000000003</v>
      </c>
      <c r="F3688" s="893">
        <v>307032.09000000003</v>
      </c>
      <c r="G3688" s="893">
        <v>307032.09000000003</v>
      </c>
      <c r="H3688" s="894">
        <f t="shared" si="57"/>
        <v>100</v>
      </c>
      <c r="I3688" s="892" t="s">
        <v>7551</v>
      </c>
      <c r="J3688" s="894">
        <v>100</v>
      </c>
      <c r="K3688" s="875"/>
    </row>
    <row r="3689" spans="1:11" ht="22.5" customHeight="1">
      <c r="A3689" s="890" t="s">
        <v>11228</v>
      </c>
      <c r="B3689" s="891" t="s">
        <v>7519</v>
      </c>
      <c r="C3689" s="892" t="s">
        <v>7499</v>
      </c>
      <c r="D3689" s="893">
        <v>74000</v>
      </c>
      <c r="E3689" s="893">
        <v>74000</v>
      </c>
      <c r="F3689" s="893">
        <v>74000</v>
      </c>
      <c r="G3689" s="893">
        <v>74000</v>
      </c>
      <c r="H3689" s="894">
        <f t="shared" si="57"/>
        <v>100</v>
      </c>
      <c r="I3689" s="892" t="s">
        <v>7520</v>
      </c>
      <c r="J3689" s="894">
        <v>100</v>
      </c>
      <c r="K3689" s="875"/>
    </row>
    <row r="3690" spans="1:11" ht="33.75" customHeight="1">
      <c r="A3690" s="890" t="s">
        <v>11229</v>
      </c>
      <c r="B3690" s="891" t="s">
        <v>7565</v>
      </c>
      <c r="C3690" s="892" t="s">
        <v>7499</v>
      </c>
      <c r="D3690" s="893">
        <v>750000</v>
      </c>
      <c r="E3690" s="893">
        <v>750000</v>
      </c>
      <c r="F3690" s="893">
        <v>225000</v>
      </c>
      <c r="G3690" s="893">
        <v>225000</v>
      </c>
      <c r="H3690" s="894">
        <f t="shared" si="57"/>
        <v>30</v>
      </c>
      <c r="I3690" s="892" t="s">
        <v>7489</v>
      </c>
      <c r="J3690" s="894">
        <v>30</v>
      </c>
      <c r="K3690" s="875"/>
    </row>
    <row r="3691" spans="1:11" ht="33.75" customHeight="1">
      <c r="A3691" s="890" t="s">
        <v>11230</v>
      </c>
      <c r="B3691" s="891" t="s">
        <v>7491</v>
      </c>
      <c r="C3691" s="892" t="s">
        <v>7499</v>
      </c>
      <c r="D3691" s="893">
        <v>880000</v>
      </c>
      <c r="E3691" s="893">
        <v>880000</v>
      </c>
      <c r="F3691" s="893">
        <v>500000</v>
      </c>
      <c r="G3691" s="893">
        <v>500000</v>
      </c>
      <c r="H3691" s="894">
        <f t="shared" si="57"/>
        <v>56.81818181818182</v>
      </c>
      <c r="I3691" s="892" t="s">
        <v>7557</v>
      </c>
      <c r="J3691" s="894">
        <v>0</v>
      </c>
      <c r="K3691" s="875"/>
    </row>
    <row r="3692" spans="1:11" ht="33.75" customHeight="1">
      <c r="A3692" s="890" t="s">
        <v>11231</v>
      </c>
      <c r="B3692" s="891" t="s">
        <v>7491</v>
      </c>
      <c r="C3692" s="892" t="s">
        <v>7499</v>
      </c>
      <c r="D3692" s="893">
        <v>719803.17</v>
      </c>
      <c r="E3692" s="893">
        <v>719803.17</v>
      </c>
      <c r="F3692" s="893">
        <v>215340.95</v>
      </c>
      <c r="G3692" s="893">
        <v>215340.95</v>
      </c>
      <c r="H3692" s="894">
        <f t="shared" si="57"/>
        <v>29.916643740260273</v>
      </c>
      <c r="I3692" s="892" t="s">
        <v>7517</v>
      </c>
      <c r="J3692" s="894">
        <v>30</v>
      </c>
      <c r="K3692" s="875"/>
    </row>
    <row r="3693" spans="1:11" ht="22.5" customHeight="1">
      <c r="A3693" s="890" t="s">
        <v>8196</v>
      </c>
      <c r="B3693" s="891" t="s">
        <v>10284</v>
      </c>
      <c r="C3693" s="892" t="s">
        <v>7499</v>
      </c>
      <c r="D3693" s="893">
        <v>1800000</v>
      </c>
      <c r="E3693" s="893">
        <v>1800000</v>
      </c>
      <c r="F3693" s="893">
        <v>1084675.32</v>
      </c>
      <c r="G3693" s="893">
        <v>1084675.32</v>
      </c>
      <c r="H3693" s="894">
        <f t="shared" si="57"/>
        <v>60.259740000000008</v>
      </c>
      <c r="I3693" s="892" t="s">
        <v>7557</v>
      </c>
      <c r="J3693" s="894">
        <v>60.26</v>
      </c>
      <c r="K3693" s="875"/>
    </row>
    <row r="3694" spans="1:11" ht="22.5" customHeight="1">
      <c r="A3694" s="890" t="s">
        <v>11232</v>
      </c>
      <c r="B3694" s="891" t="s">
        <v>7519</v>
      </c>
      <c r="C3694" s="892" t="s">
        <v>7499</v>
      </c>
      <c r="D3694" s="893">
        <v>422000</v>
      </c>
      <c r="E3694" s="893">
        <v>422000</v>
      </c>
      <c r="F3694" s="893">
        <v>90000</v>
      </c>
      <c r="G3694" s="893">
        <v>90000</v>
      </c>
      <c r="H3694" s="894">
        <f t="shared" si="57"/>
        <v>21.327014218009481</v>
      </c>
      <c r="I3694" s="892" t="s">
        <v>7520</v>
      </c>
      <c r="J3694" s="894">
        <v>21.33</v>
      </c>
      <c r="K3694" s="875"/>
    </row>
    <row r="3695" spans="1:11" ht="33.75" customHeight="1">
      <c r="A3695" s="890" t="s">
        <v>11233</v>
      </c>
      <c r="B3695" s="891" t="s">
        <v>7615</v>
      </c>
      <c r="C3695" s="892" t="s">
        <v>7499</v>
      </c>
      <c r="D3695" s="893">
        <v>5000000</v>
      </c>
      <c r="E3695" s="893">
        <v>5000000</v>
      </c>
      <c r="F3695" s="893">
        <v>1235827.02</v>
      </c>
      <c r="G3695" s="893">
        <v>1235827.02</v>
      </c>
      <c r="H3695" s="894">
        <f t="shared" si="57"/>
        <v>24.7165404</v>
      </c>
      <c r="I3695" s="892" t="s">
        <v>7489</v>
      </c>
      <c r="J3695" s="894">
        <v>30</v>
      </c>
      <c r="K3695" s="875"/>
    </row>
    <row r="3696" spans="1:11" ht="33.75" customHeight="1">
      <c r="A3696" s="890" t="s">
        <v>11234</v>
      </c>
      <c r="B3696" s="891" t="s">
        <v>7491</v>
      </c>
      <c r="C3696" s="892" t="s">
        <v>7499</v>
      </c>
      <c r="D3696" s="893">
        <v>999888.81</v>
      </c>
      <c r="E3696" s="893">
        <v>999888.61</v>
      </c>
      <c r="F3696" s="893">
        <v>299968.58</v>
      </c>
      <c r="G3696" s="893">
        <v>299968.58</v>
      </c>
      <c r="H3696" s="894">
        <f t="shared" si="57"/>
        <v>30.000199722247061</v>
      </c>
      <c r="I3696" s="892" t="s">
        <v>7517</v>
      </c>
      <c r="J3696" s="894">
        <v>30</v>
      </c>
      <c r="K3696" s="875"/>
    </row>
    <row r="3697" spans="1:11" ht="22.5" customHeight="1">
      <c r="A3697" s="890" t="s">
        <v>11235</v>
      </c>
      <c r="B3697" s="891" t="s">
        <v>10284</v>
      </c>
      <c r="C3697" s="892" t="s">
        <v>7499</v>
      </c>
      <c r="D3697" s="893">
        <v>540389.64</v>
      </c>
      <c r="E3697" s="893">
        <v>540389.64</v>
      </c>
      <c r="F3697" s="893">
        <v>471001.28</v>
      </c>
      <c r="G3697" s="893">
        <v>471001.28</v>
      </c>
      <c r="H3697" s="894">
        <f t="shared" si="57"/>
        <v>87.159568788180323</v>
      </c>
      <c r="I3697" s="892" t="s">
        <v>7496</v>
      </c>
      <c r="J3697" s="894">
        <v>87.16</v>
      </c>
      <c r="K3697" s="875"/>
    </row>
    <row r="3698" spans="1:11" ht="33.75" customHeight="1">
      <c r="A3698" s="890" t="s">
        <v>11236</v>
      </c>
      <c r="B3698" s="891" t="s">
        <v>7615</v>
      </c>
      <c r="C3698" s="892" t="s">
        <v>7499</v>
      </c>
      <c r="D3698" s="893">
        <v>5000000</v>
      </c>
      <c r="E3698" s="893">
        <v>5000000</v>
      </c>
      <c r="F3698" s="893">
        <v>1241785.9099999999</v>
      </c>
      <c r="G3698" s="893">
        <v>1241785.9099999999</v>
      </c>
      <c r="H3698" s="894">
        <f t="shared" si="57"/>
        <v>24.835718199999999</v>
      </c>
      <c r="I3698" s="892" t="s">
        <v>7489</v>
      </c>
      <c r="J3698" s="894">
        <v>30</v>
      </c>
      <c r="K3698" s="875"/>
    </row>
    <row r="3699" spans="1:11" ht="33.75" customHeight="1">
      <c r="A3699" s="890" t="s">
        <v>8121</v>
      </c>
      <c r="B3699" s="891" t="s">
        <v>7491</v>
      </c>
      <c r="C3699" s="892" t="s">
        <v>7499</v>
      </c>
      <c r="D3699" s="893">
        <v>513329.29</v>
      </c>
      <c r="E3699" s="893">
        <v>513329.29</v>
      </c>
      <c r="F3699" s="893">
        <v>0</v>
      </c>
      <c r="G3699" s="893">
        <v>0</v>
      </c>
      <c r="H3699" s="894">
        <f t="shared" si="57"/>
        <v>0</v>
      </c>
      <c r="I3699" s="892" t="s">
        <v>7489</v>
      </c>
      <c r="J3699" s="894">
        <v>0</v>
      </c>
      <c r="K3699" s="875"/>
    </row>
    <row r="3700" spans="1:11" ht="33.75" customHeight="1">
      <c r="A3700" s="890" t="s">
        <v>11237</v>
      </c>
      <c r="B3700" s="891" t="s">
        <v>7774</v>
      </c>
      <c r="C3700" s="892" t="s">
        <v>7499</v>
      </c>
      <c r="D3700" s="893">
        <v>35166.800000000003</v>
      </c>
      <c r="E3700" s="893">
        <v>35166.800000000003</v>
      </c>
      <c r="F3700" s="893">
        <v>35166.800000000003</v>
      </c>
      <c r="G3700" s="893">
        <v>35166.800000000003</v>
      </c>
      <c r="H3700" s="894">
        <f t="shared" si="57"/>
        <v>100</v>
      </c>
      <c r="I3700" s="892" t="s">
        <v>7551</v>
      </c>
      <c r="J3700" s="894">
        <v>100</v>
      </c>
      <c r="K3700" s="875"/>
    </row>
    <row r="3701" spans="1:11" ht="22.5" customHeight="1">
      <c r="A3701" s="890" t="s">
        <v>11238</v>
      </c>
      <c r="B3701" s="891" t="s">
        <v>11239</v>
      </c>
      <c r="C3701" s="892" t="s">
        <v>7499</v>
      </c>
      <c r="D3701" s="893">
        <v>613530</v>
      </c>
      <c r="E3701" s="893">
        <v>613530</v>
      </c>
      <c r="F3701" s="893">
        <v>0</v>
      </c>
      <c r="G3701" s="893">
        <v>0</v>
      </c>
      <c r="H3701" s="894">
        <f t="shared" si="57"/>
        <v>0</v>
      </c>
      <c r="I3701" s="892" t="s">
        <v>7549</v>
      </c>
      <c r="J3701" s="894">
        <v>0</v>
      </c>
      <c r="K3701" s="875"/>
    </row>
    <row r="3702" spans="1:11" ht="33.75" customHeight="1">
      <c r="A3702" s="890" t="s">
        <v>11240</v>
      </c>
      <c r="B3702" s="891" t="s">
        <v>7491</v>
      </c>
      <c r="C3702" s="892" t="s">
        <v>7499</v>
      </c>
      <c r="D3702" s="893">
        <v>945003.89</v>
      </c>
      <c r="E3702" s="893">
        <v>945003.89</v>
      </c>
      <c r="F3702" s="893">
        <v>283501.17</v>
      </c>
      <c r="G3702" s="893">
        <v>283501.17</v>
      </c>
      <c r="H3702" s="894">
        <f t="shared" si="57"/>
        <v>30.000000317459008</v>
      </c>
      <c r="I3702" s="892" t="s">
        <v>7489</v>
      </c>
      <c r="J3702" s="894">
        <v>30</v>
      </c>
      <c r="K3702" s="875"/>
    </row>
    <row r="3703" spans="1:11" ht="11.25" customHeight="1">
      <c r="A3703" s="890" t="s">
        <v>11241</v>
      </c>
      <c r="B3703" s="891" t="s">
        <v>7539</v>
      </c>
      <c r="C3703" s="892" t="s">
        <v>7499</v>
      </c>
      <c r="D3703" s="893">
        <v>200865.8</v>
      </c>
      <c r="E3703" s="893">
        <v>200865.8</v>
      </c>
      <c r="F3703" s="893">
        <v>200865.8</v>
      </c>
      <c r="G3703" s="893">
        <v>200865.8</v>
      </c>
      <c r="H3703" s="894">
        <f t="shared" si="57"/>
        <v>100</v>
      </c>
      <c r="I3703" s="892" t="s">
        <v>7496</v>
      </c>
      <c r="J3703" s="894">
        <v>100</v>
      </c>
      <c r="K3703" s="875"/>
    </row>
    <row r="3704" spans="1:11" ht="22.5" customHeight="1">
      <c r="A3704" s="890" t="s">
        <v>11242</v>
      </c>
      <c r="B3704" s="891" t="s">
        <v>10284</v>
      </c>
      <c r="C3704" s="892" t="s">
        <v>7499</v>
      </c>
      <c r="D3704" s="893">
        <v>1300000</v>
      </c>
      <c r="E3704" s="893">
        <v>1300000</v>
      </c>
      <c r="F3704" s="893">
        <v>345900</v>
      </c>
      <c r="G3704" s="893">
        <v>345900</v>
      </c>
      <c r="H3704" s="894">
        <f t="shared" si="57"/>
        <v>26.607692307692311</v>
      </c>
      <c r="I3704" s="892" t="s">
        <v>7520</v>
      </c>
      <c r="J3704" s="894">
        <v>26.61</v>
      </c>
      <c r="K3704" s="875"/>
    </row>
    <row r="3705" spans="1:11" ht="22.5" customHeight="1">
      <c r="A3705" s="890" t="s">
        <v>11243</v>
      </c>
      <c r="B3705" s="891" t="s">
        <v>9298</v>
      </c>
      <c r="C3705" s="892" t="s">
        <v>7499</v>
      </c>
      <c r="D3705" s="893">
        <v>2000000</v>
      </c>
      <c r="E3705" s="893">
        <v>2000000</v>
      </c>
      <c r="F3705" s="893">
        <v>696000</v>
      </c>
      <c r="G3705" s="893">
        <v>696000</v>
      </c>
      <c r="H3705" s="894">
        <f t="shared" si="57"/>
        <v>34.799999999999997</v>
      </c>
      <c r="I3705" s="892" t="s">
        <v>7515</v>
      </c>
      <c r="J3705" s="894">
        <v>34.799999999999997</v>
      </c>
      <c r="K3705" s="875"/>
    </row>
    <row r="3706" spans="1:11" ht="33.75" customHeight="1">
      <c r="A3706" s="890" t="s">
        <v>11244</v>
      </c>
      <c r="B3706" s="891" t="s">
        <v>7774</v>
      </c>
      <c r="C3706" s="892" t="s">
        <v>7499</v>
      </c>
      <c r="D3706" s="893">
        <v>180779.22</v>
      </c>
      <c r="E3706" s="893">
        <v>180779.22</v>
      </c>
      <c r="F3706" s="893">
        <v>180779.22</v>
      </c>
      <c r="G3706" s="893">
        <v>180779.22</v>
      </c>
      <c r="H3706" s="894">
        <f t="shared" si="57"/>
        <v>100</v>
      </c>
      <c r="I3706" s="892" t="s">
        <v>7551</v>
      </c>
      <c r="J3706" s="894">
        <v>100</v>
      </c>
      <c r="K3706" s="875"/>
    </row>
    <row r="3707" spans="1:11" ht="11.25" customHeight="1">
      <c r="A3707" s="890" t="s">
        <v>11245</v>
      </c>
      <c r="B3707" s="891" t="s">
        <v>9298</v>
      </c>
      <c r="C3707" s="892" t="s">
        <v>7499</v>
      </c>
      <c r="D3707" s="893">
        <v>556224.43999999994</v>
      </c>
      <c r="E3707" s="893">
        <v>556224.43999999994</v>
      </c>
      <c r="F3707" s="893">
        <v>556224.43999999994</v>
      </c>
      <c r="G3707" s="893">
        <v>556224.43999999994</v>
      </c>
      <c r="H3707" s="894">
        <f t="shared" si="57"/>
        <v>100</v>
      </c>
      <c r="I3707" s="892" t="s">
        <v>7549</v>
      </c>
      <c r="J3707" s="894">
        <v>100</v>
      </c>
      <c r="K3707" s="875"/>
    </row>
    <row r="3708" spans="1:11" ht="22.5" customHeight="1">
      <c r="A3708" s="890" t="s">
        <v>11246</v>
      </c>
      <c r="B3708" s="891" t="s">
        <v>7615</v>
      </c>
      <c r="C3708" s="892" t="s">
        <v>7499</v>
      </c>
      <c r="D3708" s="893">
        <v>9000000</v>
      </c>
      <c r="E3708" s="893">
        <v>9000000</v>
      </c>
      <c r="F3708" s="893">
        <v>2219924.83</v>
      </c>
      <c r="G3708" s="893">
        <v>2219924.83</v>
      </c>
      <c r="H3708" s="894">
        <f t="shared" si="57"/>
        <v>24.665831444444443</v>
      </c>
      <c r="I3708" s="892" t="s">
        <v>7489</v>
      </c>
      <c r="J3708" s="894">
        <v>24</v>
      </c>
      <c r="K3708" s="875"/>
    </row>
    <row r="3709" spans="1:11" ht="22.5" customHeight="1">
      <c r="A3709" s="890" t="s">
        <v>11247</v>
      </c>
      <c r="B3709" s="891" t="s">
        <v>7913</v>
      </c>
      <c r="C3709" s="892" t="s">
        <v>7499</v>
      </c>
      <c r="D3709" s="893">
        <v>823599.41</v>
      </c>
      <c r="E3709" s="893">
        <v>823599.41</v>
      </c>
      <c r="F3709" s="893">
        <v>0</v>
      </c>
      <c r="G3709" s="893">
        <v>0</v>
      </c>
      <c r="H3709" s="894">
        <f t="shared" si="57"/>
        <v>0</v>
      </c>
      <c r="I3709" s="892" t="s">
        <v>7557</v>
      </c>
      <c r="J3709" s="894">
        <v>20</v>
      </c>
      <c r="K3709" s="875"/>
    </row>
    <row r="3710" spans="1:11" ht="33.75" customHeight="1">
      <c r="A3710" s="890" t="s">
        <v>11248</v>
      </c>
      <c r="B3710" s="891" t="s">
        <v>7774</v>
      </c>
      <c r="C3710" s="892" t="s">
        <v>7499</v>
      </c>
      <c r="D3710" s="893">
        <v>216098.34</v>
      </c>
      <c r="E3710" s="893">
        <v>216098.34</v>
      </c>
      <c r="F3710" s="893">
        <v>216098.34</v>
      </c>
      <c r="G3710" s="893">
        <v>216098.34</v>
      </c>
      <c r="H3710" s="894">
        <f t="shared" si="57"/>
        <v>100</v>
      </c>
      <c r="I3710" s="892" t="s">
        <v>7551</v>
      </c>
      <c r="J3710" s="894">
        <v>100</v>
      </c>
      <c r="K3710" s="875"/>
    </row>
    <row r="3711" spans="1:11" ht="11.25" customHeight="1">
      <c r="A3711" s="890" t="s">
        <v>11249</v>
      </c>
      <c r="B3711" s="891" t="s">
        <v>9298</v>
      </c>
      <c r="C3711" s="892" t="s">
        <v>7499</v>
      </c>
      <c r="D3711" s="893">
        <v>536506.43999999994</v>
      </c>
      <c r="E3711" s="893">
        <v>536506.43999999994</v>
      </c>
      <c r="F3711" s="893">
        <v>536506.43999999994</v>
      </c>
      <c r="G3711" s="893">
        <v>536506.43999999994</v>
      </c>
      <c r="H3711" s="894">
        <f t="shared" si="57"/>
        <v>100</v>
      </c>
      <c r="I3711" s="892" t="s">
        <v>7549</v>
      </c>
      <c r="J3711" s="894">
        <v>100</v>
      </c>
      <c r="K3711" s="875"/>
    </row>
    <row r="3712" spans="1:11" ht="45" customHeight="1">
      <c r="A3712" s="890" t="s">
        <v>11250</v>
      </c>
      <c r="B3712" s="891" t="s">
        <v>7930</v>
      </c>
      <c r="C3712" s="892" t="s">
        <v>7499</v>
      </c>
      <c r="D3712" s="893">
        <v>119789.8</v>
      </c>
      <c r="E3712" s="893">
        <v>119789.8</v>
      </c>
      <c r="F3712" s="893">
        <v>119789.8</v>
      </c>
      <c r="G3712" s="893">
        <v>119789.8</v>
      </c>
      <c r="H3712" s="894">
        <f t="shared" si="57"/>
        <v>100</v>
      </c>
      <c r="I3712" s="892" t="s">
        <v>7551</v>
      </c>
      <c r="J3712" s="894">
        <v>100</v>
      </c>
      <c r="K3712" s="875"/>
    </row>
    <row r="3713" spans="1:11" ht="22.5" customHeight="1">
      <c r="A3713" s="890" t="s">
        <v>11251</v>
      </c>
      <c r="B3713" s="891" t="s">
        <v>8226</v>
      </c>
      <c r="C3713" s="892" t="s">
        <v>7499</v>
      </c>
      <c r="D3713" s="893">
        <v>84084.33</v>
      </c>
      <c r="E3713" s="893">
        <v>84084.33</v>
      </c>
      <c r="F3713" s="893">
        <v>84084.33</v>
      </c>
      <c r="G3713" s="893">
        <v>84084.33</v>
      </c>
      <c r="H3713" s="894">
        <f t="shared" si="57"/>
        <v>100</v>
      </c>
      <c r="I3713" s="892" t="s">
        <v>7545</v>
      </c>
      <c r="J3713" s="894">
        <v>100</v>
      </c>
      <c r="K3713" s="875"/>
    </row>
    <row r="3714" spans="1:11" ht="22.5" customHeight="1">
      <c r="A3714" s="890" t="s">
        <v>11252</v>
      </c>
      <c r="B3714" s="891" t="s">
        <v>7535</v>
      </c>
      <c r="C3714" s="892" t="s">
        <v>7499</v>
      </c>
      <c r="D3714" s="893">
        <v>740573</v>
      </c>
      <c r="E3714" s="893">
        <v>740573</v>
      </c>
      <c r="F3714" s="893">
        <v>0</v>
      </c>
      <c r="G3714" s="893">
        <v>0</v>
      </c>
      <c r="H3714" s="894">
        <f t="shared" si="57"/>
        <v>0</v>
      </c>
      <c r="I3714" s="892" t="s">
        <v>7489</v>
      </c>
      <c r="J3714" s="894">
        <v>0</v>
      </c>
      <c r="K3714" s="875"/>
    </row>
    <row r="3715" spans="1:11" ht="22.5" customHeight="1">
      <c r="A3715" s="890" t="s">
        <v>11253</v>
      </c>
      <c r="B3715" s="891" t="s">
        <v>7774</v>
      </c>
      <c r="C3715" s="892" t="s">
        <v>7499</v>
      </c>
      <c r="D3715" s="893">
        <v>172745</v>
      </c>
      <c r="E3715" s="893">
        <v>172745</v>
      </c>
      <c r="F3715" s="893">
        <v>172745</v>
      </c>
      <c r="G3715" s="893">
        <v>172745</v>
      </c>
      <c r="H3715" s="894">
        <f t="shared" si="57"/>
        <v>100</v>
      </c>
      <c r="I3715" s="892" t="s">
        <v>7545</v>
      </c>
      <c r="J3715" s="894">
        <v>100</v>
      </c>
      <c r="K3715" s="875"/>
    </row>
    <row r="3716" spans="1:11" ht="22.5" customHeight="1">
      <c r="A3716" s="890" t="s">
        <v>11254</v>
      </c>
      <c r="B3716" s="891" t="s">
        <v>7913</v>
      </c>
      <c r="C3716" s="892" t="s">
        <v>7499</v>
      </c>
      <c r="D3716" s="893">
        <v>1073046.03</v>
      </c>
      <c r="E3716" s="893">
        <v>1073046.03</v>
      </c>
      <c r="F3716" s="893">
        <v>0</v>
      </c>
      <c r="G3716" s="893">
        <v>0</v>
      </c>
      <c r="H3716" s="894">
        <f t="shared" ref="H3716:H3760" si="58">IF(ISERROR(F3716/E3716),0,((F3716/E3716)*100))</f>
        <v>0</v>
      </c>
      <c r="I3716" s="892" t="s">
        <v>7545</v>
      </c>
      <c r="J3716" s="894">
        <v>25</v>
      </c>
      <c r="K3716" s="875"/>
    </row>
    <row r="3717" spans="1:11" ht="11.25" customHeight="1">
      <c r="A3717" s="890" t="s">
        <v>11255</v>
      </c>
      <c r="B3717" s="891" t="s">
        <v>8226</v>
      </c>
      <c r="C3717" s="892" t="s">
        <v>7499</v>
      </c>
      <c r="D3717" s="893">
        <v>67180.62</v>
      </c>
      <c r="E3717" s="893">
        <v>67180.62</v>
      </c>
      <c r="F3717" s="893">
        <v>67180.62</v>
      </c>
      <c r="G3717" s="893">
        <v>67180.62</v>
      </c>
      <c r="H3717" s="894">
        <f t="shared" si="58"/>
        <v>100</v>
      </c>
      <c r="I3717" s="892" t="s">
        <v>7496</v>
      </c>
      <c r="J3717" s="894">
        <v>100</v>
      </c>
      <c r="K3717" s="875"/>
    </row>
    <row r="3718" spans="1:11" ht="11.25" customHeight="1">
      <c r="A3718" s="890" t="s">
        <v>11256</v>
      </c>
      <c r="B3718" s="891" t="s">
        <v>7615</v>
      </c>
      <c r="C3718" s="892" t="s">
        <v>7499</v>
      </c>
      <c r="D3718" s="893">
        <v>5000000</v>
      </c>
      <c r="E3718" s="893">
        <v>5000000</v>
      </c>
      <c r="F3718" s="893">
        <v>2395701</v>
      </c>
      <c r="G3718" s="893">
        <v>2395701</v>
      </c>
      <c r="H3718" s="894">
        <f t="shared" si="58"/>
        <v>47.914020000000001</v>
      </c>
      <c r="I3718" s="892" t="s">
        <v>7489</v>
      </c>
      <c r="J3718" s="894">
        <v>40</v>
      </c>
      <c r="K3718" s="875"/>
    </row>
    <row r="3719" spans="1:11" ht="22.5" customHeight="1">
      <c r="A3719" s="890" t="s">
        <v>11257</v>
      </c>
      <c r="B3719" s="891" t="s">
        <v>7774</v>
      </c>
      <c r="C3719" s="892" t="s">
        <v>7499</v>
      </c>
      <c r="D3719" s="893">
        <v>217939.39</v>
      </c>
      <c r="E3719" s="893">
        <v>217939.39</v>
      </c>
      <c r="F3719" s="893">
        <v>217939.39</v>
      </c>
      <c r="G3719" s="893">
        <v>217939.39</v>
      </c>
      <c r="H3719" s="894">
        <f t="shared" si="58"/>
        <v>100</v>
      </c>
      <c r="I3719" s="892" t="s">
        <v>7545</v>
      </c>
      <c r="J3719" s="894">
        <v>100</v>
      </c>
      <c r="K3719" s="875"/>
    </row>
    <row r="3720" spans="1:11" ht="22.5" customHeight="1">
      <c r="A3720" s="890" t="s">
        <v>11258</v>
      </c>
      <c r="B3720" s="891" t="s">
        <v>11259</v>
      </c>
      <c r="C3720" s="892" t="s">
        <v>7499</v>
      </c>
      <c r="D3720" s="893">
        <v>7115734.8799999999</v>
      </c>
      <c r="E3720" s="893">
        <v>6736498.5999999996</v>
      </c>
      <c r="F3720" s="893">
        <v>2789109.89</v>
      </c>
      <c r="G3720" s="893">
        <v>2789109.89</v>
      </c>
      <c r="H3720" s="894">
        <f t="shared" si="58"/>
        <v>41.402961027855042</v>
      </c>
      <c r="I3720" s="892" t="s">
        <v>7545</v>
      </c>
      <c r="J3720" s="894">
        <v>41</v>
      </c>
      <c r="K3720" s="875"/>
    </row>
    <row r="3721" spans="1:11" ht="22.5" customHeight="1">
      <c r="A3721" s="890" t="s">
        <v>11260</v>
      </c>
      <c r="B3721" s="891" t="s">
        <v>7774</v>
      </c>
      <c r="C3721" s="892" t="s">
        <v>7499</v>
      </c>
      <c r="D3721" s="893">
        <v>183390.48</v>
      </c>
      <c r="E3721" s="893">
        <v>183390.48</v>
      </c>
      <c r="F3721" s="893">
        <v>183390.48</v>
      </c>
      <c r="G3721" s="893">
        <v>183390.48</v>
      </c>
      <c r="H3721" s="894">
        <f t="shared" si="58"/>
        <v>100</v>
      </c>
      <c r="I3721" s="892" t="s">
        <v>7557</v>
      </c>
      <c r="J3721" s="894">
        <v>100</v>
      </c>
      <c r="K3721" s="875"/>
    </row>
    <row r="3722" spans="1:11" ht="33.75" customHeight="1">
      <c r="A3722" s="890" t="s">
        <v>11261</v>
      </c>
      <c r="B3722" s="891" t="s">
        <v>7930</v>
      </c>
      <c r="C3722" s="892" t="s">
        <v>7499</v>
      </c>
      <c r="D3722" s="893">
        <v>235596.68</v>
      </c>
      <c r="E3722" s="893">
        <v>235596.68</v>
      </c>
      <c r="F3722" s="893">
        <v>235596.68</v>
      </c>
      <c r="G3722" s="893">
        <v>235596.68</v>
      </c>
      <c r="H3722" s="894">
        <f t="shared" si="58"/>
        <v>100</v>
      </c>
      <c r="I3722" s="892" t="s">
        <v>7549</v>
      </c>
      <c r="J3722" s="894">
        <v>100</v>
      </c>
      <c r="K3722" s="875"/>
    </row>
    <row r="3723" spans="1:11" ht="22.5" customHeight="1">
      <c r="A3723" s="890" t="s">
        <v>11262</v>
      </c>
      <c r="B3723" s="891" t="s">
        <v>7774</v>
      </c>
      <c r="C3723" s="892" t="s">
        <v>7499</v>
      </c>
      <c r="D3723" s="893">
        <v>186958.86</v>
      </c>
      <c r="E3723" s="893">
        <v>186958.86</v>
      </c>
      <c r="F3723" s="893">
        <v>186958.86</v>
      </c>
      <c r="G3723" s="893">
        <v>186958.86</v>
      </c>
      <c r="H3723" s="894">
        <f t="shared" si="58"/>
        <v>100</v>
      </c>
      <c r="I3723" s="892" t="s">
        <v>7545</v>
      </c>
      <c r="J3723" s="894">
        <v>100</v>
      </c>
      <c r="K3723" s="875"/>
    </row>
    <row r="3724" spans="1:11" ht="22.5" customHeight="1">
      <c r="A3724" s="890" t="s">
        <v>11263</v>
      </c>
      <c r="B3724" s="891" t="s">
        <v>8226</v>
      </c>
      <c r="C3724" s="892" t="s">
        <v>7499</v>
      </c>
      <c r="D3724" s="893">
        <v>1148400</v>
      </c>
      <c r="E3724" s="893">
        <v>1148400</v>
      </c>
      <c r="F3724" s="893">
        <v>1148400</v>
      </c>
      <c r="G3724" s="893">
        <v>1148400</v>
      </c>
      <c r="H3724" s="894">
        <f t="shared" si="58"/>
        <v>100</v>
      </c>
      <c r="I3724" s="892" t="s">
        <v>7545</v>
      </c>
      <c r="J3724" s="894">
        <v>100</v>
      </c>
      <c r="K3724" s="875"/>
    </row>
    <row r="3725" spans="1:11" ht="22.5" customHeight="1">
      <c r="A3725" s="890" t="s">
        <v>8467</v>
      </c>
      <c r="B3725" s="891" t="s">
        <v>10955</v>
      </c>
      <c r="C3725" s="892" t="s">
        <v>7499</v>
      </c>
      <c r="D3725" s="893">
        <v>323840</v>
      </c>
      <c r="E3725" s="893">
        <v>323840</v>
      </c>
      <c r="F3725" s="893">
        <v>323840</v>
      </c>
      <c r="G3725" s="893">
        <v>323840</v>
      </c>
      <c r="H3725" s="894">
        <f t="shared" si="58"/>
        <v>100</v>
      </c>
      <c r="I3725" s="892" t="s">
        <v>7496</v>
      </c>
      <c r="J3725" s="894">
        <v>100</v>
      </c>
      <c r="K3725" s="875"/>
    </row>
    <row r="3726" spans="1:11" ht="22.5" customHeight="1">
      <c r="A3726" s="890" t="s">
        <v>8468</v>
      </c>
      <c r="B3726" s="891" t="s">
        <v>7590</v>
      </c>
      <c r="C3726" s="892" t="s">
        <v>7499</v>
      </c>
      <c r="D3726" s="893">
        <v>550477.57999999996</v>
      </c>
      <c r="E3726" s="893">
        <v>550477.57999999996</v>
      </c>
      <c r="F3726" s="893">
        <v>165143.26999999999</v>
      </c>
      <c r="G3726" s="893">
        <v>165143.26999999999</v>
      </c>
      <c r="H3726" s="894">
        <f t="shared" si="58"/>
        <v>29.999999273358235</v>
      </c>
      <c r="I3726" s="892" t="s">
        <v>7489</v>
      </c>
      <c r="J3726" s="894">
        <v>30</v>
      </c>
      <c r="K3726" s="875"/>
    </row>
    <row r="3727" spans="1:11" ht="22.5" customHeight="1">
      <c r="A3727" s="890" t="s">
        <v>11264</v>
      </c>
      <c r="B3727" s="891" t="s">
        <v>7774</v>
      </c>
      <c r="C3727" s="892" t="s">
        <v>7499</v>
      </c>
      <c r="D3727" s="893">
        <v>756661.47</v>
      </c>
      <c r="E3727" s="893">
        <v>756661.47</v>
      </c>
      <c r="F3727" s="893">
        <v>395103.03</v>
      </c>
      <c r="G3727" s="893">
        <v>395103.03</v>
      </c>
      <c r="H3727" s="894">
        <f t="shared" si="58"/>
        <v>52.216618086817611</v>
      </c>
      <c r="I3727" s="892" t="s">
        <v>7489</v>
      </c>
      <c r="J3727" s="894">
        <v>52.22</v>
      </c>
      <c r="K3727" s="875"/>
    </row>
    <row r="3728" spans="1:11" ht="22.5" customHeight="1">
      <c r="A3728" s="890" t="s">
        <v>11265</v>
      </c>
      <c r="B3728" s="891" t="s">
        <v>7959</v>
      </c>
      <c r="C3728" s="892" t="s">
        <v>7499</v>
      </c>
      <c r="D3728" s="893">
        <v>100432.9</v>
      </c>
      <c r="E3728" s="893">
        <v>100432.9</v>
      </c>
      <c r="F3728" s="893">
        <v>100432.9</v>
      </c>
      <c r="G3728" s="893">
        <v>100432.9</v>
      </c>
      <c r="H3728" s="894">
        <f t="shared" si="58"/>
        <v>100</v>
      </c>
      <c r="I3728" s="892" t="s">
        <v>7515</v>
      </c>
      <c r="J3728" s="894">
        <v>100</v>
      </c>
      <c r="K3728" s="875"/>
    </row>
    <row r="3729" spans="1:11" ht="22.5" customHeight="1">
      <c r="A3729" s="890" t="s">
        <v>11266</v>
      </c>
      <c r="B3729" s="891" t="s">
        <v>10284</v>
      </c>
      <c r="C3729" s="892" t="s">
        <v>7499</v>
      </c>
      <c r="D3729" s="893">
        <v>588388</v>
      </c>
      <c r="E3729" s="893">
        <v>588388</v>
      </c>
      <c r="F3729" s="893">
        <v>176516.4</v>
      </c>
      <c r="G3729" s="893">
        <v>176516.4</v>
      </c>
      <c r="H3729" s="894">
        <f t="shared" si="58"/>
        <v>30</v>
      </c>
      <c r="I3729" s="892" t="s">
        <v>7489</v>
      </c>
      <c r="J3729" s="894">
        <v>30</v>
      </c>
      <c r="K3729" s="875"/>
    </row>
    <row r="3730" spans="1:11" ht="22.5" customHeight="1">
      <c r="A3730" s="890" t="s">
        <v>8314</v>
      </c>
      <c r="B3730" s="891" t="s">
        <v>7957</v>
      </c>
      <c r="C3730" s="892" t="s">
        <v>7499</v>
      </c>
      <c r="D3730" s="893">
        <v>279185.83</v>
      </c>
      <c r="E3730" s="893">
        <v>279185.83</v>
      </c>
      <c r="F3730" s="893">
        <v>138991.23000000001</v>
      </c>
      <c r="G3730" s="893">
        <v>138991.23000000001</v>
      </c>
      <c r="H3730" s="894">
        <f t="shared" si="58"/>
        <v>49.784485838697471</v>
      </c>
      <c r="I3730" s="892" t="s">
        <v>7496</v>
      </c>
      <c r="J3730" s="894">
        <v>49.78</v>
      </c>
      <c r="K3730" s="875"/>
    </row>
    <row r="3731" spans="1:11" ht="22.5" customHeight="1">
      <c r="A3731" s="890" t="s">
        <v>8468</v>
      </c>
      <c r="B3731" s="891" t="s">
        <v>7590</v>
      </c>
      <c r="C3731" s="892" t="s">
        <v>7499</v>
      </c>
      <c r="D3731" s="893">
        <v>501062.17</v>
      </c>
      <c r="E3731" s="893">
        <v>501062.17</v>
      </c>
      <c r="F3731" s="893">
        <v>273280.7</v>
      </c>
      <c r="G3731" s="893">
        <v>273280.7</v>
      </c>
      <c r="H3731" s="894">
        <f t="shared" si="58"/>
        <v>54.540277906033097</v>
      </c>
      <c r="I3731" s="892" t="s">
        <v>7489</v>
      </c>
      <c r="J3731" s="894">
        <v>80</v>
      </c>
      <c r="K3731" s="875"/>
    </row>
    <row r="3732" spans="1:11" ht="22.5" customHeight="1">
      <c r="A3732" s="890" t="s">
        <v>11267</v>
      </c>
      <c r="B3732" s="891" t="s">
        <v>8067</v>
      </c>
      <c r="C3732" s="892" t="s">
        <v>7499</v>
      </c>
      <c r="D3732" s="893">
        <v>130000</v>
      </c>
      <c r="E3732" s="893">
        <v>130000</v>
      </c>
      <c r="F3732" s="893">
        <v>115201.8</v>
      </c>
      <c r="G3732" s="893">
        <v>115201.8</v>
      </c>
      <c r="H3732" s="894">
        <f t="shared" si="58"/>
        <v>88.616769230769236</v>
      </c>
      <c r="I3732" s="892" t="s">
        <v>7520</v>
      </c>
      <c r="J3732" s="894">
        <v>88.62</v>
      </c>
      <c r="K3732" s="875"/>
    </row>
    <row r="3733" spans="1:11" ht="22.5" customHeight="1">
      <c r="A3733" s="890" t="s">
        <v>11268</v>
      </c>
      <c r="B3733" s="891" t="s">
        <v>7613</v>
      </c>
      <c r="C3733" s="892" t="s">
        <v>7499</v>
      </c>
      <c r="D3733" s="893">
        <v>1950000</v>
      </c>
      <c r="E3733" s="893">
        <v>1950000</v>
      </c>
      <c r="F3733" s="893">
        <v>1424700</v>
      </c>
      <c r="G3733" s="893">
        <v>1424700</v>
      </c>
      <c r="H3733" s="894">
        <f t="shared" si="58"/>
        <v>73.061538461538461</v>
      </c>
      <c r="I3733" s="892" t="s">
        <v>7549</v>
      </c>
      <c r="J3733" s="894">
        <v>75</v>
      </c>
      <c r="K3733" s="875"/>
    </row>
    <row r="3734" spans="1:11" ht="22.5" customHeight="1">
      <c r="A3734" s="890" t="s">
        <v>11269</v>
      </c>
      <c r="B3734" s="891" t="s">
        <v>7590</v>
      </c>
      <c r="C3734" s="892" t="s">
        <v>7499</v>
      </c>
      <c r="D3734" s="893">
        <v>367085.19</v>
      </c>
      <c r="E3734" s="893">
        <v>367085.19</v>
      </c>
      <c r="F3734" s="893">
        <v>249684.93</v>
      </c>
      <c r="G3734" s="893">
        <v>249684.93</v>
      </c>
      <c r="H3734" s="894">
        <f t="shared" si="58"/>
        <v>68.018252111996119</v>
      </c>
      <c r="I3734" s="892" t="s">
        <v>7489</v>
      </c>
      <c r="J3734" s="894">
        <v>90</v>
      </c>
      <c r="K3734" s="875"/>
    </row>
    <row r="3735" spans="1:11" ht="22.5" customHeight="1">
      <c r="A3735" s="890" t="s">
        <v>11270</v>
      </c>
      <c r="B3735" s="891" t="s">
        <v>7590</v>
      </c>
      <c r="C3735" s="892" t="s">
        <v>7499</v>
      </c>
      <c r="D3735" s="893">
        <v>370000</v>
      </c>
      <c r="E3735" s="893">
        <v>370000</v>
      </c>
      <c r="F3735" s="893">
        <v>250461.79</v>
      </c>
      <c r="G3735" s="893">
        <v>250461.79</v>
      </c>
      <c r="H3735" s="894">
        <f t="shared" si="58"/>
        <v>67.692375675675677</v>
      </c>
      <c r="I3735" s="892" t="s">
        <v>7489</v>
      </c>
      <c r="J3735" s="894">
        <v>90</v>
      </c>
      <c r="K3735" s="875"/>
    </row>
    <row r="3736" spans="1:11" ht="22.5" customHeight="1">
      <c r="A3736" s="890" t="s">
        <v>11271</v>
      </c>
      <c r="B3736" s="891" t="s">
        <v>8236</v>
      </c>
      <c r="C3736" s="892" t="s">
        <v>7499</v>
      </c>
      <c r="D3736" s="893">
        <v>1362988.76</v>
      </c>
      <c r="E3736" s="893">
        <v>1362988.76</v>
      </c>
      <c r="F3736" s="893">
        <v>408896.63</v>
      </c>
      <c r="G3736" s="893">
        <v>408896.63</v>
      </c>
      <c r="H3736" s="894">
        <f t="shared" si="58"/>
        <v>30.000000146736355</v>
      </c>
      <c r="I3736" s="892" t="s">
        <v>7496</v>
      </c>
      <c r="J3736" s="894">
        <v>30</v>
      </c>
      <c r="K3736" s="875"/>
    </row>
    <row r="3737" spans="1:11" ht="22.5" customHeight="1">
      <c r="A3737" s="890" t="s">
        <v>11272</v>
      </c>
      <c r="B3737" s="891" t="s">
        <v>7590</v>
      </c>
      <c r="C3737" s="892" t="s">
        <v>7499</v>
      </c>
      <c r="D3737" s="893">
        <v>260361.02</v>
      </c>
      <c r="E3737" s="893">
        <v>260361.02</v>
      </c>
      <c r="F3737" s="893">
        <v>156216.60999999999</v>
      </c>
      <c r="G3737" s="893">
        <v>156216.60999999999</v>
      </c>
      <c r="H3737" s="894">
        <f t="shared" si="58"/>
        <v>59.999999231835858</v>
      </c>
      <c r="I3737" s="892" t="s">
        <v>7557</v>
      </c>
      <c r="J3737" s="894">
        <v>100</v>
      </c>
      <c r="K3737" s="875"/>
    </row>
    <row r="3738" spans="1:11" ht="22.5" customHeight="1">
      <c r="A3738" s="890" t="s">
        <v>11273</v>
      </c>
      <c r="B3738" s="891" t="s">
        <v>7613</v>
      </c>
      <c r="C3738" s="892" t="s">
        <v>7499</v>
      </c>
      <c r="D3738" s="893">
        <v>1678000</v>
      </c>
      <c r="E3738" s="893">
        <v>1678000</v>
      </c>
      <c r="F3738" s="893">
        <v>977513</v>
      </c>
      <c r="G3738" s="893">
        <v>977513</v>
      </c>
      <c r="H3738" s="894">
        <f t="shared" si="58"/>
        <v>58.254648390941597</v>
      </c>
      <c r="I3738" s="892" t="s">
        <v>7520</v>
      </c>
      <c r="J3738" s="894">
        <v>60</v>
      </c>
      <c r="K3738" s="875"/>
    </row>
    <row r="3739" spans="1:11" ht="22.5" customHeight="1">
      <c r="A3739" s="890" t="s">
        <v>11274</v>
      </c>
      <c r="B3739" s="891" t="s">
        <v>7613</v>
      </c>
      <c r="C3739" s="892" t="s">
        <v>7499</v>
      </c>
      <c r="D3739" s="893">
        <v>1820000</v>
      </c>
      <c r="E3739" s="893">
        <v>1820000</v>
      </c>
      <c r="F3739" s="893">
        <v>1820000</v>
      </c>
      <c r="G3739" s="893">
        <v>1820000</v>
      </c>
      <c r="H3739" s="894">
        <f t="shared" si="58"/>
        <v>100</v>
      </c>
      <c r="I3739" s="892" t="s">
        <v>7549</v>
      </c>
      <c r="J3739" s="894">
        <v>98</v>
      </c>
      <c r="K3739" s="875"/>
    </row>
    <row r="3740" spans="1:11" ht="22.5" customHeight="1">
      <c r="A3740" s="890" t="s">
        <v>11275</v>
      </c>
      <c r="B3740" s="891" t="s">
        <v>7613</v>
      </c>
      <c r="C3740" s="892" t="s">
        <v>7499</v>
      </c>
      <c r="D3740" s="893">
        <v>1277502</v>
      </c>
      <c r="E3740" s="893">
        <v>1277502</v>
      </c>
      <c r="F3740" s="893">
        <v>1096352</v>
      </c>
      <c r="G3740" s="893">
        <v>1096352</v>
      </c>
      <c r="H3740" s="894">
        <f t="shared" si="58"/>
        <v>85.819983060691882</v>
      </c>
      <c r="I3740" s="892" t="s">
        <v>7545</v>
      </c>
      <c r="J3740" s="894">
        <v>86</v>
      </c>
      <c r="K3740" s="875"/>
    </row>
    <row r="3741" spans="1:11" ht="22.5" customHeight="1">
      <c r="A3741" s="890" t="s">
        <v>11276</v>
      </c>
      <c r="B3741" s="891" t="s">
        <v>7613</v>
      </c>
      <c r="C3741" s="892" t="s">
        <v>7499</v>
      </c>
      <c r="D3741" s="893">
        <v>1820000</v>
      </c>
      <c r="E3741" s="893">
        <v>1820000</v>
      </c>
      <c r="F3741" s="893">
        <v>546000</v>
      </c>
      <c r="G3741" s="893">
        <v>546000</v>
      </c>
      <c r="H3741" s="894">
        <f t="shared" si="58"/>
        <v>30</v>
      </c>
      <c r="I3741" s="892" t="s">
        <v>7549</v>
      </c>
      <c r="J3741" s="894">
        <v>30</v>
      </c>
      <c r="K3741" s="875"/>
    </row>
    <row r="3742" spans="1:11" ht="22.5" customHeight="1">
      <c r="A3742" s="890" t="s">
        <v>11277</v>
      </c>
      <c r="B3742" s="891" t="s">
        <v>7590</v>
      </c>
      <c r="C3742" s="892" t="s">
        <v>7499</v>
      </c>
      <c r="D3742" s="893">
        <v>124792.34</v>
      </c>
      <c r="E3742" s="893">
        <v>124792.34</v>
      </c>
      <c r="F3742" s="893">
        <v>124792.34</v>
      </c>
      <c r="G3742" s="893">
        <v>124792.34</v>
      </c>
      <c r="H3742" s="894">
        <f t="shared" si="58"/>
        <v>100</v>
      </c>
      <c r="I3742" s="892" t="s">
        <v>8094</v>
      </c>
      <c r="J3742" s="894">
        <v>100</v>
      </c>
      <c r="K3742" s="875"/>
    </row>
    <row r="3743" spans="1:11" ht="22.5" customHeight="1">
      <c r="A3743" s="890" t="s">
        <v>11278</v>
      </c>
      <c r="B3743" s="891" t="s">
        <v>8236</v>
      </c>
      <c r="C3743" s="892" t="s">
        <v>7499</v>
      </c>
      <c r="D3743" s="893">
        <v>4387011.21</v>
      </c>
      <c r="E3743" s="893">
        <v>4387011.21</v>
      </c>
      <c r="F3743" s="893">
        <v>1316103.3600000001</v>
      </c>
      <c r="G3743" s="893">
        <v>1136103.3600000001</v>
      </c>
      <c r="H3743" s="894">
        <f t="shared" si="58"/>
        <v>29.999999931616316</v>
      </c>
      <c r="I3743" s="892" t="s">
        <v>7496</v>
      </c>
      <c r="J3743" s="894">
        <v>30</v>
      </c>
      <c r="K3743" s="875"/>
    </row>
    <row r="3744" spans="1:11" ht="22.5" customHeight="1">
      <c r="A3744" s="890" t="s">
        <v>11279</v>
      </c>
      <c r="B3744" s="891" t="s">
        <v>8236</v>
      </c>
      <c r="C3744" s="892" t="s">
        <v>7499</v>
      </c>
      <c r="D3744" s="893">
        <v>3496500</v>
      </c>
      <c r="E3744" s="893">
        <v>3496500</v>
      </c>
      <c r="F3744" s="893">
        <v>1748250</v>
      </c>
      <c r="G3744" s="893">
        <v>1748250</v>
      </c>
      <c r="H3744" s="894">
        <f t="shared" si="58"/>
        <v>50</v>
      </c>
      <c r="I3744" s="892" t="s">
        <v>7489</v>
      </c>
      <c r="J3744" s="894">
        <v>50</v>
      </c>
      <c r="K3744" s="875"/>
    </row>
    <row r="3745" spans="1:11" ht="22.5" customHeight="1">
      <c r="A3745" s="890" t="s">
        <v>11280</v>
      </c>
      <c r="B3745" s="891" t="s">
        <v>8236</v>
      </c>
      <c r="C3745" s="892" t="s">
        <v>7499</v>
      </c>
      <c r="D3745" s="893">
        <v>3996000</v>
      </c>
      <c r="E3745" s="893">
        <v>3996000</v>
      </c>
      <c r="F3745" s="893">
        <v>1998000</v>
      </c>
      <c r="G3745" s="893">
        <v>1998000</v>
      </c>
      <c r="H3745" s="894">
        <f t="shared" si="58"/>
        <v>50</v>
      </c>
      <c r="I3745" s="892" t="s">
        <v>7489</v>
      </c>
      <c r="J3745" s="894">
        <v>50</v>
      </c>
      <c r="K3745" s="875"/>
    </row>
    <row r="3746" spans="1:11" ht="22.5" customHeight="1">
      <c r="A3746" s="890" t="s">
        <v>11281</v>
      </c>
      <c r="B3746" s="891" t="s">
        <v>8236</v>
      </c>
      <c r="C3746" s="892" t="s">
        <v>7499</v>
      </c>
      <c r="D3746" s="893">
        <v>2097900</v>
      </c>
      <c r="E3746" s="893">
        <v>2097900</v>
      </c>
      <c r="F3746" s="893">
        <v>1048950</v>
      </c>
      <c r="G3746" s="893">
        <v>1048950</v>
      </c>
      <c r="H3746" s="894">
        <f t="shared" si="58"/>
        <v>50</v>
      </c>
      <c r="I3746" s="892" t="s">
        <v>7489</v>
      </c>
      <c r="J3746" s="894">
        <v>50</v>
      </c>
      <c r="K3746" s="875"/>
    </row>
    <row r="3747" spans="1:11" ht="22.5" customHeight="1">
      <c r="A3747" s="890" t="s">
        <v>11282</v>
      </c>
      <c r="B3747" s="891" t="s">
        <v>7938</v>
      </c>
      <c r="C3747" s="892" t="s">
        <v>7499</v>
      </c>
      <c r="D3747" s="893">
        <v>1756335</v>
      </c>
      <c r="E3747" s="893">
        <v>1756335</v>
      </c>
      <c r="F3747" s="893">
        <v>1756335</v>
      </c>
      <c r="G3747" s="893">
        <v>1756335</v>
      </c>
      <c r="H3747" s="894">
        <f t="shared" si="58"/>
        <v>100</v>
      </c>
      <c r="I3747" s="892" t="s">
        <v>7527</v>
      </c>
      <c r="J3747" s="894">
        <v>100</v>
      </c>
      <c r="K3747" s="875"/>
    </row>
    <row r="3748" spans="1:11" ht="11.25" customHeight="1">
      <c r="A3748" s="890" t="s">
        <v>9730</v>
      </c>
      <c r="B3748" s="891" t="s">
        <v>7648</v>
      </c>
      <c r="C3748" s="892" t="s">
        <v>7499</v>
      </c>
      <c r="D3748" s="893">
        <v>772087.04</v>
      </c>
      <c r="E3748" s="893">
        <v>772087.04</v>
      </c>
      <c r="F3748" s="893">
        <v>769101.8</v>
      </c>
      <c r="G3748" s="893">
        <v>769101.8</v>
      </c>
      <c r="H3748" s="894">
        <f t="shared" si="58"/>
        <v>99.613354473609604</v>
      </c>
      <c r="I3748" s="892" t="s">
        <v>7549</v>
      </c>
      <c r="J3748" s="894">
        <v>100</v>
      </c>
      <c r="K3748" s="875"/>
    </row>
    <row r="3749" spans="1:11" ht="11.25" customHeight="1">
      <c r="A3749" s="890" t="s">
        <v>11283</v>
      </c>
      <c r="B3749" s="891" t="s">
        <v>7648</v>
      </c>
      <c r="C3749" s="892" t="s">
        <v>7499</v>
      </c>
      <c r="D3749" s="893">
        <v>512656.05</v>
      </c>
      <c r="E3749" s="893">
        <v>512656.05</v>
      </c>
      <c r="F3749" s="893">
        <v>256033.01</v>
      </c>
      <c r="G3749" s="893">
        <v>256033.01</v>
      </c>
      <c r="H3749" s="894">
        <f t="shared" si="58"/>
        <v>49.942453619731985</v>
      </c>
      <c r="I3749" s="892" t="s">
        <v>7549</v>
      </c>
      <c r="J3749" s="894">
        <v>50</v>
      </c>
      <c r="K3749" s="875"/>
    </row>
    <row r="3750" spans="1:11" ht="22.5" customHeight="1">
      <c r="A3750" s="890" t="s">
        <v>11284</v>
      </c>
      <c r="B3750" s="891" t="s">
        <v>8395</v>
      </c>
      <c r="C3750" s="892" t="s">
        <v>7499</v>
      </c>
      <c r="D3750" s="893">
        <v>556250.01</v>
      </c>
      <c r="E3750" s="893">
        <v>556250.01</v>
      </c>
      <c r="F3750" s="893">
        <v>276250</v>
      </c>
      <c r="G3750" s="893">
        <v>276250</v>
      </c>
      <c r="H3750" s="894">
        <f t="shared" si="58"/>
        <v>49.66292045549806</v>
      </c>
      <c r="I3750" s="892" t="s">
        <v>7489</v>
      </c>
      <c r="J3750" s="894">
        <v>50</v>
      </c>
      <c r="K3750" s="875"/>
    </row>
    <row r="3751" spans="1:11" ht="22.5" customHeight="1">
      <c r="A3751" s="890" t="s">
        <v>8658</v>
      </c>
      <c r="B3751" s="891" t="s">
        <v>7648</v>
      </c>
      <c r="C3751" s="892" t="s">
        <v>7499</v>
      </c>
      <c r="D3751" s="893">
        <v>655479</v>
      </c>
      <c r="E3751" s="893">
        <v>655479</v>
      </c>
      <c r="F3751" s="893">
        <v>362648.9</v>
      </c>
      <c r="G3751" s="893">
        <v>362648.9</v>
      </c>
      <c r="H3751" s="894">
        <f t="shared" si="58"/>
        <v>55.325784655191093</v>
      </c>
      <c r="I3751" s="892" t="s">
        <v>7496</v>
      </c>
      <c r="J3751" s="894">
        <v>55</v>
      </c>
      <c r="K3751" s="875"/>
    </row>
    <row r="3752" spans="1:11" ht="45" customHeight="1">
      <c r="A3752" s="890" t="s">
        <v>11285</v>
      </c>
      <c r="B3752" s="891" t="s">
        <v>8698</v>
      </c>
      <c r="C3752" s="892" t="s">
        <v>7499</v>
      </c>
      <c r="D3752" s="893">
        <v>400000</v>
      </c>
      <c r="E3752" s="893">
        <v>250100</v>
      </c>
      <c r="F3752" s="893">
        <v>100000</v>
      </c>
      <c r="G3752" s="893">
        <v>100000</v>
      </c>
      <c r="H3752" s="894">
        <f t="shared" si="58"/>
        <v>39.984006397441021</v>
      </c>
      <c r="I3752" s="892" t="s">
        <v>7489</v>
      </c>
      <c r="J3752" s="894">
        <v>25</v>
      </c>
      <c r="K3752" s="875"/>
    </row>
    <row r="3753" spans="1:11" ht="11.25" customHeight="1">
      <c r="A3753" s="890" t="s">
        <v>11286</v>
      </c>
      <c r="B3753" s="891" t="s">
        <v>8793</v>
      </c>
      <c r="C3753" s="892" t="s">
        <v>7499</v>
      </c>
      <c r="D3753" s="893">
        <v>1500000</v>
      </c>
      <c r="E3753" s="893">
        <v>1500000</v>
      </c>
      <c r="F3753" s="893">
        <v>0</v>
      </c>
      <c r="G3753" s="893">
        <v>0</v>
      </c>
      <c r="H3753" s="894">
        <f t="shared" si="58"/>
        <v>0</v>
      </c>
      <c r="I3753" s="892" t="s">
        <v>7489</v>
      </c>
      <c r="J3753" s="894">
        <v>0</v>
      </c>
      <c r="K3753" s="875"/>
    </row>
    <row r="3754" spans="1:11" ht="22.5" customHeight="1">
      <c r="A3754" s="890" t="s">
        <v>11287</v>
      </c>
      <c r="B3754" s="891" t="s">
        <v>8793</v>
      </c>
      <c r="C3754" s="892" t="s">
        <v>7499</v>
      </c>
      <c r="D3754" s="893">
        <v>1300000</v>
      </c>
      <c r="E3754" s="893">
        <v>1300000</v>
      </c>
      <c r="F3754" s="893">
        <v>0</v>
      </c>
      <c r="G3754" s="893">
        <v>0</v>
      </c>
      <c r="H3754" s="894">
        <f t="shared" si="58"/>
        <v>0</v>
      </c>
      <c r="I3754" s="892" t="s">
        <v>7489</v>
      </c>
      <c r="J3754" s="894">
        <v>0</v>
      </c>
      <c r="K3754" s="875"/>
    </row>
    <row r="3755" spans="1:11" ht="22.5" customHeight="1">
      <c r="A3755" s="890" t="s">
        <v>11288</v>
      </c>
      <c r="B3755" s="891" t="s">
        <v>8429</v>
      </c>
      <c r="C3755" s="892" t="s">
        <v>7499</v>
      </c>
      <c r="D3755" s="893">
        <v>1150000</v>
      </c>
      <c r="E3755" s="893">
        <v>1150000</v>
      </c>
      <c r="F3755" s="893">
        <v>223918.21</v>
      </c>
      <c r="G3755" s="893">
        <v>223918.21</v>
      </c>
      <c r="H3755" s="894">
        <f t="shared" si="58"/>
        <v>19.471148695652175</v>
      </c>
      <c r="I3755" s="892" t="s">
        <v>7489</v>
      </c>
      <c r="J3755" s="894">
        <v>90</v>
      </c>
      <c r="K3755" s="875"/>
    </row>
    <row r="3756" spans="1:11" ht="11.25" customHeight="1">
      <c r="A3756" s="890" t="s">
        <v>11289</v>
      </c>
      <c r="B3756" s="891" t="s">
        <v>8429</v>
      </c>
      <c r="C3756" s="892" t="s">
        <v>7499</v>
      </c>
      <c r="D3756" s="893">
        <v>6199124</v>
      </c>
      <c r="E3756" s="893">
        <v>6199124</v>
      </c>
      <c r="F3756" s="893">
        <v>1758118.42</v>
      </c>
      <c r="G3756" s="893">
        <v>1758118.42</v>
      </c>
      <c r="H3756" s="894">
        <f t="shared" si="58"/>
        <v>28.360755810014449</v>
      </c>
      <c r="I3756" s="892" t="s">
        <v>7489</v>
      </c>
      <c r="J3756" s="894">
        <v>30</v>
      </c>
      <c r="K3756" s="875"/>
    </row>
    <row r="3757" spans="1:11" ht="45" customHeight="1">
      <c r="A3757" s="890" t="s">
        <v>11290</v>
      </c>
      <c r="B3757" s="891" t="s">
        <v>8429</v>
      </c>
      <c r="C3757" s="892" t="s">
        <v>7499</v>
      </c>
      <c r="D3757" s="893">
        <v>7000000</v>
      </c>
      <c r="E3757" s="893">
        <v>7000000</v>
      </c>
      <c r="F3757" s="893">
        <v>1984909.35</v>
      </c>
      <c r="G3757" s="893">
        <v>1984909.35</v>
      </c>
      <c r="H3757" s="894">
        <f t="shared" si="58"/>
        <v>28.355847857142859</v>
      </c>
      <c r="I3757" s="892" t="s">
        <v>7489</v>
      </c>
      <c r="J3757" s="894">
        <v>30</v>
      </c>
      <c r="K3757" s="875"/>
    </row>
    <row r="3758" spans="1:11" ht="33.75" customHeight="1">
      <c r="A3758" s="890" t="s">
        <v>11291</v>
      </c>
      <c r="B3758" s="891" t="s">
        <v>8429</v>
      </c>
      <c r="C3758" s="892" t="s">
        <v>7499</v>
      </c>
      <c r="D3758" s="893">
        <v>5000000</v>
      </c>
      <c r="E3758" s="893">
        <v>5000000</v>
      </c>
      <c r="F3758" s="893">
        <v>1414661.01</v>
      </c>
      <c r="G3758" s="893">
        <v>1414661.01</v>
      </c>
      <c r="H3758" s="894">
        <f t="shared" si="58"/>
        <v>28.2932202</v>
      </c>
      <c r="I3758" s="892" t="s">
        <v>7489</v>
      </c>
      <c r="J3758" s="894">
        <v>30</v>
      </c>
      <c r="K3758" s="875"/>
    </row>
    <row r="3759" spans="1:11" ht="45" customHeight="1">
      <c r="A3759" s="890" t="s">
        <v>11292</v>
      </c>
      <c r="B3759" s="891" t="s">
        <v>8429</v>
      </c>
      <c r="C3759" s="892" t="s">
        <v>7499</v>
      </c>
      <c r="D3759" s="893">
        <v>980000</v>
      </c>
      <c r="E3759" s="893">
        <v>980000</v>
      </c>
      <c r="F3759" s="893">
        <v>500000</v>
      </c>
      <c r="G3759" s="893">
        <v>500000</v>
      </c>
      <c r="H3759" s="894">
        <f t="shared" si="58"/>
        <v>51.020408163265309</v>
      </c>
      <c r="I3759" s="892" t="s">
        <v>7489</v>
      </c>
      <c r="J3759" s="894">
        <v>90</v>
      </c>
      <c r="K3759" s="875"/>
    </row>
    <row r="3760" spans="1:11" ht="22.5" customHeight="1">
      <c r="A3760" s="890" t="s">
        <v>11293</v>
      </c>
      <c r="B3760" s="891" t="s">
        <v>8429</v>
      </c>
      <c r="C3760" s="892" t="s">
        <v>7499</v>
      </c>
      <c r="D3760" s="893">
        <v>1509266</v>
      </c>
      <c r="E3760" s="893">
        <v>1509226</v>
      </c>
      <c r="F3760" s="893">
        <v>820400</v>
      </c>
      <c r="G3760" s="893">
        <v>820400</v>
      </c>
      <c r="H3760" s="894">
        <f t="shared" si="58"/>
        <v>54.358989309752147</v>
      </c>
      <c r="I3760" s="892" t="s">
        <v>7489</v>
      </c>
      <c r="J3760" s="894">
        <v>85</v>
      </c>
      <c r="K3760" s="875"/>
    </row>
  </sheetData>
  <mergeCells count="4">
    <mergeCell ref="A2:A3"/>
    <mergeCell ref="B2:B3"/>
    <mergeCell ref="C2:H2"/>
    <mergeCell ref="I2:J2"/>
  </mergeCells>
  <printOptions horizontalCentered="1"/>
  <pageMargins left="0.17" right="0.35433070866141736" top="0.39370078740157483" bottom="0.32" header="0.24" footer="0"/>
  <pageSetup paperSize="124" scale="75" fitToHeight="10" orientation="landscape"/>
  <headerFooter>
    <oddFooter>&amp;R&amp;P de &amp;N</oddFooter>
  </headerFooter>
</worksheet>
</file>

<file path=xl/worksheets/sheet37.xml><?xml version="1.0" encoding="utf-8"?>
<worksheet xmlns="http://schemas.openxmlformats.org/spreadsheetml/2006/main" xmlns:r="http://schemas.openxmlformats.org/officeDocument/2006/relationships">
  <dimension ref="A1"/>
  <sheetViews>
    <sheetView workbookViewId="0">
      <selection activeCell="B5" sqref="B5"/>
    </sheetView>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24"/>
  <sheetViews>
    <sheetView showGridLines="0" workbookViewId="0">
      <selection activeCell="I1" sqref="I1:I1048576"/>
    </sheetView>
  </sheetViews>
  <sheetFormatPr baseColWidth="10" defaultRowHeight="12.75"/>
  <cols>
    <col min="1" max="1" width="24.28515625" style="2" customWidth="1"/>
    <col min="2" max="2" width="13.85546875" style="2" bestFit="1" customWidth="1"/>
    <col min="3" max="3" width="14.85546875" style="2" bestFit="1" customWidth="1"/>
    <col min="4" max="4" width="11.28515625" style="2" customWidth="1"/>
    <col min="5" max="5" width="11.42578125" style="2"/>
    <col min="6" max="6" width="10.5703125" style="2" customWidth="1"/>
    <col min="7" max="7" width="9.28515625" style="2" customWidth="1"/>
    <col min="8" max="9" width="11.42578125" style="2"/>
    <col min="10" max="12" width="14.85546875" style="174" bestFit="1" customWidth="1"/>
    <col min="13" max="253" width="11.42578125" style="2"/>
    <col min="254" max="254" width="22.140625" style="2" customWidth="1"/>
    <col min="255" max="255" width="14" style="2" customWidth="1"/>
    <col min="256" max="256" width="11.42578125" style="2"/>
    <col min="257" max="257" width="11.28515625" style="2" customWidth="1"/>
    <col min="258" max="258" width="11.42578125" style="2"/>
    <col min="259" max="259" width="10.5703125" style="2" customWidth="1"/>
    <col min="260" max="260" width="9.28515625" style="2" customWidth="1"/>
    <col min="261" max="509" width="11.42578125" style="2"/>
    <col min="510" max="510" width="22.140625" style="2" customWidth="1"/>
    <col min="511" max="511" width="14" style="2" customWidth="1"/>
    <col min="512" max="512" width="11.42578125" style="2"/>
    <col min="513" max="513" width="11.28515625" style="2" customWidth="1"/>
    <col min="514" max="514" width="11.42578125" style="2"/>
    <col min="515" max="515" width="10.5703125" style="2" customWidth="1"/>
    <col min="516" max="516" width="9.28515625" style="2" customWidth="1"/>
    <col min="517" max="765" width="11.42578125" style="2"/>
    <col min="766" max="766" width="22.140625" style="2" customWidth="1"/>
    <col min="767" max="767" width="14" style="2" customWidth="1"/>
    <col min="768" max="768" width="11.42578125" style="2"/>
    <col min="769" max="769" width="11.28515625" style="2" customWidth="1"/>
    <col min="770" max="770" width="11.42578125" style="2"/>
    <col min="771" max="771" width="10.5703125" style="2" customWidth="1"/>
    <col min="772" max="772" width="9.28515625" style="2" customWidth="1"/>
    <col min="773" max="1021" width="11.42578125" style="2"/>
    <col min="1022" max="1022" width="22.140625" style="2" customWidth="1"/>
    <col min="1023" max="1023" width="14" style="2" customWidth="1"/>
    <col min="1024" max="1024" width="11.42578125" style="2"/>
    <col min="1025" max="1025" width="11.28515625" style="2" customWidth="1"/>
    <col min="1026" max="1026" width="11.42578125" style="2"/>
    <col min="1027" max="1027" width="10.5703125" style="2" customWidth="1"/>
    <col min="1028" max="1028" width="9.28515625" style="2" customWidth="1"/>
    <col min="1029" max="1277" width="11.42578125" style="2"/>
    <col min="1278" max="1278" width="22.140625" style="2" customWidth="1"/>
    <col min="1279" max="1279" width="14" style="2" customWidth="1"/>
    <col min="1280" max="1280" width="11.42578125" style="2"/>
    <col min="1281" max="1281" width="11.28515625" style="2" customWidth="1"/>
    <col min="1282" max="1282" width="11.42578125" style="2"/>
    <col min="1283" max="1283" width="10.5703125" style="2" customWidth="1"/>
    <col min="1284" max="1284" width="9.28515625" style="2" customWidth="1"/>
    <col min="1285" max="1533" width="11.42578125" style="2"/>
    <col min="1534" max="1534" width="22.140625" style="2" customWidth="1"/>
    <col min="1535" max="1535" width="14" style="2" customWidth="1"/>
    <col min="1536" max="1536" width="11.42578125" style="2"/>
    <col min="1537" max="1537" width="11.28515625" style="2" customWidth="1"/>
    <col min="1538" max="1538" width="11.42578125" style="2"/>
    <col min="1539" max="1539" width="10.5703125" style="2" customWidth="1"/>
    <col min="1540" max="1540" width="9.28515625" style="2" customWidth="1"/>
    <col min="1541" max="1789" width="11.42578125" style="2"/>
    <col min="1790" max="1790" width="22.140625" style="2" customWidth="1"/>
    <col min="1791" max="1791" width="14" style="2" customWidth="1"/>
    <col min="1792" max="1792" width="11.42578125" style="2"/>
    <col min="1793" max="1793" width="11.28515625" style="2" customWidth="1"/>
    <col min="1794" max="1794" width="11.42578125" style="2"/>
    <col min="1795" max="1795" width="10.5703125" style="2" customWidth="1"/>
    <col min="1796" max="1796" width="9.28515625" style="2" customWidth="1"/>
    <col min="1797" max="2045" width="11.42578125" style="2"/>
    <col min="2046" max="2046" width="22.140625" style="2" customWidth="1"/>
    <col min="2047" max="2047" width="14" style="2" customWidth="1"/>
    <col min="2048" max="2048" width="11.42578125" style="2"/>
    <col min="2049" max="2049" width="11.28515625" style="2" customWidth="1"/>
    <col min="2050" max="2050" width="11.42578125" style="2"/>
    <col min="2051" max="2051" width="10.5703125" style="2" customWidth="1"/>
    <col min="2052" max="2052" width="9.28515625" style="2" customWidth="1"/>
    <col min="2053" max="2301" width="11.42578125" style="2"/>
    <col min="2302" max="2302" width="22.140625" style="2" customWidth="1"/>
    <col min="2303" max="2303" width="14" style="2" customWidth="1"/>
    <col min="2304" max="2304" width="11.42578125" style="2"/>
    <col min="2305" max="2305" width="11.28515625" style="2" customWidth="1"/>
    <col min="2306" max="2306" width="11.42578125" style="2"/>
    <col min="2307" max="2307" width="10.5703125" style="2" customWidth="1"/>
    <col min="2308" max="2308" width="9.28515625" style="2" customWidth="1"/>
    <col min="2309" max="2557" width="11.42578125" style="2"/>
    <col min="2558" max="2558" width="22.140625" style="2" customWidth="1"/>
    <col min="2559" max="2559" width="14" style="2" customWidth="1"/>
    <col min="2560" max="2560" width="11.42578125" style="2"/>
    <col min="2561" max="2561" width="11.28515625" style="2" customWidth="1"/>
    <col min="2562" max="2562" width="11.42578125" style="2"/>
    <col min="2563" max="2563" width="10.5703125" style="2" customWidth="1"/>
    <col min="2564" max="2564" width="9.28515625" style="2" customWidth="1"/>
    <col min="2565" max="2813" width="11.42578125" style="2"/>
    <col min="2814" max="2814" width="22.140625" style="2" customWidth="1"/>
    <col min="2815" max="2815" width="14" style="2" customWidth="1"/>
    <col min="2816" max="2816" width="11.42578125" style="2"/>
    <col min="2817" max="2817" width="11.28515625" style="2" customWidth="1"/>
    <col min="2818" max="2818" width="11.42578125" style="2"/>
    <col min="2819" max="2819" width="10.5703125" style="2" customWidth="1"/>
    <col min="2820" max="2820" width="9.28515625" style="2" customWidth="1"/>
    <col min="2821" max="3069" width="11.42578125" style="2"/>
    <col min="3070" max="3070" width="22.140625" style="2" customWidth="1"/>
    <col min="3071" max="3071" width="14" style="2" customWidth="1"/>
    <col min="3072" max="3072" width="11.42578125" style="2"/>
    <col min="3073" max="3073" width="11.28515625" style="2" customWidth="1"/>
    <col min="3074" max="3074" width="11.42578125" style="2"/>
    <col min="3075" max="3075" width="10.5703125" style="2" customWidth="1"/>
    <col min="3076" max="3076" width="9.28515625" style="2" customWidth="1"/>
    <col min="3077" max="3325" width="11.42578125" style="2"/>
    <col min="3326" max="3326" width="22.140625" style="2" customWidth="1"/>
    <col min="3327" max="3327" width="14" style="2" customWidth="1"/>
    <col min="3328" max="3328" width="11.42578125" style="2"/>
    <col min="3329" max="3329" width="11.28515625" style="2" customWidth="1"/>
    <col min="3330" max="3330" width="11.42578125" style="2"/>
    <col min="3331" max="3331" width="10.5703125" style="2" customWidth="1"/>
    <col min="3332" max="3332" width="9.28515625" style="2" customWidth="1"/>
    <col min="3333" max="3581" width="11.42578125" style="2"/>
    <col min="3582" max="3582" width="22.140625" style="2" customWidth="1"/>
    <col min="3583" max="3583" width="14" style="2" customWidth="1"/>
    <col min="3584" max="3584" width="11.42578125" style="2"/>
    <col min="3585" max="3585" width="11.28515625" style="2" customWidth="1"/>
    <col min="3586" max="3586" width="11.42578125" style="2"/>
    <col min="3587" max="3587" width="10.5703125" style="2" customWidth="1"/>
    <col min="3588" max="3588" width="9.28515625" style="2" customWidth="1"/>
    <col min="3589" max="3837" width="11.42578125" style="2"/>
    <col min="3838" max="3838" width="22.140625" style="2" customWidth="1"/>
    <col min="3839" max="3839" width="14" style="2" customWidth="1"/>
    <col min="3840" max="3840" width="11.42578125" style="2"/>
    <col min="3841" max="3841" width="11.28515625" style="2" customWidth="1"/>
    <col min="3842" max="3842" width="11.42578125" style="2"/>
    <col min="3843" max="3843" width="10.5703125" style="2" customWidth="1"/>
    <col min="3844" max="3844" width="9.28515625" style="2" customWidth="1"/>
    <col min="3845" max="4093" width="11.42578125" style="2"/>
    <col min="4094" max="4094" width="22.140625" style="2" customWidth="1"/>
    <col min="4095" max="4095" width="14" style="2" customWidth="1"/>
    <col min="4096" max="4096" width="11.42578125" style="2"/>
    <col min="4097" max="4097" width="11.28515625" style="2" customWidth="1"/>
    <col min="4098" max="4098" width="11.42578125" style="2"/>
    <col min="4099" max="4099" width="10.5703125" style="2" customWidth="1"/>
    <col min="4100" max="4100" width="9.28515625" style="2" customWidth="1"/>
    <col min="4101" max="4349" width="11.42578125" style="2"/>
    <col min="4350" max="4350" width="22.140625" style="2" customWidth="1"/>
    <col min="4351" max="4351" width="14" style="2" customWidth="1"/>
    <col min="4352" max="4352" width="11.42578125" style="2"/>
    <col min="4353" max="4353" width="11.28515625" style="2" customWidth="1"/>
    <col min="4354" max="4354" width="11.42578125" style="2"/>
    <col min="4355" max="4355" width="10.5703125" style="2" customWidth="1"/>
    <col min="4356" max="4356" width="9.28515625" style="2" customWidth="1"/>
    <col min="4357" max="4605" width="11.42578125" style="2"/>
    <col min="4606" max="4606" width="22.140625" style="2" customWidth="1"/>
    <col min="4607" max="4607" width="14" style="2" customWidth="1"/>
    <col min="4608" max="4608" width="11.42578125" style="2"/>
    <col min="4609" max="4609" width="11.28515625" style="2" customWidth="1"/>
    <col min="4610" max="4610" width="11.42578125" style="2"/>
    <col min="4611" max="4611" width="10.5703125" style="2" customWidth="1"/>
    <col min="4612" max="4612" width="9.28515625" style="2" customWidth="1"/>
    <col min="4613" max="4861" width="11.42578125" style="2"/>
    <col min="4862" max="4862" width="22.140625" style="2" customWidth="1"/>
    <col min="4863" max="4863" width="14" style="2" customWidth="1"/>
    <col min="4864" max="4864" width="11.42578125" style="2"/>
    <col min="4865" max="4865" width="11.28515625" style="2" customWidth="1"/>
    <col min="4866" max="4866" width="11.42578125" style="2"/>
    <col min="4867" max="4867" width="10.5703125" style="2" customWidth="1"/>
    <col min="4868" max="4868" width="9.28515625" style="2" customWidth="1"/>
    <col min="4869" max="5117" width="11.42578125" style="2"/>
    <col min="5118" max="5118" width="22.140625" style="2" customWidth="1"/>
    <col min="5119" max="5119" width="14" style="2" customWidth="1"/>
    <col min="5120" max="5120" width="11.42578125" style="2"/>
    <col min="5121" max="5121" width="11.28515625" style="2" customWidth="1"/>
    <col min="5122" max="5122" width="11.42578125" style="2"/>
    <col min="5123" max="5123" width="10.5703125" style="2" customWidth="1"/>
    <col min="5124" max="5124" width="9.28515625" style="2" customWidth="1"/>
    <col min="5125" max="5373" width="11.42578125" style="2"/>
    <col min="5374" max="5374" width="22.140625" style="2" customWidth="1"/>
    <col min="5375" max="5375" width="14" style="2" customWidth="1"/>
    <col min="5376" max="5376" width="11.42578125" style="2"/>
    <col min="5377" max="5377" width="11.28515625" style="2" customWidth="1"/>
    <col min="5378" max="5378" width="11.42578125" style="2"/>
    <col min="5379" max="5379" width="10.5703125" style="2" customWidth="1"/>
    <col min="5380" max="5380" width="9.28515625" style="2" customWidth="1"/>
    <col min="5381" max="5629" width="11.42578125" style="2"/>
    <col min="5630" max="5630" width="22.140625" style="2" customWidth="1"/>
    <col min="5631" max="5631" width="14" style="2" customWidth="1"/>
    <col min="5632" max="5632" width="11.42578125" style="2"/>
    <col min="5633" max="5633" width="11.28515625" style="2" customWidth="1"/>
    <col min="5634" max="5634" width="11.42578125" style="2"/>
    <col min="5635" max="5635" width="10.5703125" style="2" customWidth="1"/>
    <col min="5636" max="5636" width="9.28515625" style="2" customWidth="1"/>
    <col min="5637" max="5885" width="11.42578125" style="2"/>
    <col min="5886" max="5886" width="22.140625" style="2" customWidth="1"/>
    <col min="5887" max="5887" width="14" style="2" customWidth="1"/>
    <col min="5888" max="5888" width="11.42578125" style="2"/>
    <col min="5889" max="5889" width="11.28515625" style="2" customWidth="1"/>
    <col min="5890" max="5890" width="11.42578125" style="2"/>
    <col min="5891" max="5891" width="10.5703125" style="2" customWidth="1"/>
    <col min="5892" max="5892" width="9.28515625" style="2" customWidth="1"/>
    <col min="5893" max="6141" width="11.42578125" style="2"/>
    <col min="6142" max="6142" width="22.140625" style="2" customWidth="1"/>
    <col min="6143" max="6143" width="14" style="2" customWidth="1"/>
    <col min="6144" max="6144" width="11.42578125" style="2"/>
    <col min="6145" max="6145" width="11.28515625" style="2" customWidth="1"/>
    <col min="6146" max="6146" width="11.42578125" style="2"/>
    <col min="6147" max="6147" width="10.5703125" style="2" customWidth="1"/>
    <col min="6148" max="6148" width="9.28515625" style="2" customWidth="1"/>
    <col min="6149" max="6397" width="11.42578125" style="2"/>
    <col min="6398" max="6398" width="22.140625" style="2" customWidth="1"/>
    <col min="6399" max="6399" width="14" style="2" customWidth="1"/>
    <col min="6400" max="6400" width="11.42578125" style="2"/>
    <col min="6401" max="6401" width="11.28515625" style="2" customWidth="1"/>
    <col min="6402" max="6402" width="11.42578125" style="2"/>
    <col min="6403" max="6403" width="10.5703125" style="2" customWidth="1"/>
    <col min="6404" max="6404" width="9.28515625" style="2" customWidth="1"/>
    <col min="6405" max="6653" width="11.42578125" style="2"/>
    <col min="6654" max="6654" width="22.140625" style="2" customWidth="1"/>
    <col min="6655" max="6655" width="14" style="2" customWidth="1"/>
    <col min="6656" max="6656" width="11.42578125" style="2"/>
    <col min="6657" max="6657" width="11.28515625" style="2" customWidth="1"/>
    <col min="6658" max="6658" width="11.42578125" style="2"/>
    <col min="6659" max="6659" width="10.5703125" style="2" customWidth="1"/>
    <col min="6660" max="6660" width="9.28515625" style="2" customWidth="1"/>
    <col min="6661" max="6909" width="11.42578125" style="2"/>
    <col min="6910" max="6910" width="22.140625" style="2" customWidth="1"/>
    <col min="6911" max="6911" width="14" style="2" customWidth="1"/>
    <col min="6912" max="6912" width="11.42578125" style="2"/>
    <col min="6913" max="6913" width="11.28515625" style="2" customWidth="1"/>
    <col min="6914" max="6914" width="11.42578125" style="2"/>
    <col min="6915" max="6915" width="10.5703125" style="2" customWidth="1"/>
    <col min="6916" max="6916" width="9.28515625" style="2" customWidth="1"/>
    <col min="6917" max="7165" width="11.42578125" style="2"/>
    <col min="7166" max="7166" width="22.140625" style="2" customWidth="1"/>
    <col min="7167" max="7167" width="14" style="2" customWidth="1"/>
    <col min="7168" max="7168" width="11.42578125" style="2"/>
    <col min="7169" max="7169" width="11.28515625" style="2" customWidth="1"/>
    <col min="7170" max="7170" width="11.42578125" style="2"/>
    <col min="7171" max="7171" width="10.5703125" style="2" customWidth="1"/>
    <col min="7172" max="7172" width="9.28515625" style="2" customWidth="1"/>
    <col min="7173" max="7421" width="11.42578125" style="2"/>
    <col min="7422" max="7422" width="22.140625" style="2" customWidth="1"/>
    <col min="7423" max="7423" width="14" style="2" customWidth="1"/>
    <col min="7424" max="7424" width="11.42578125" style="2"/>
    <col min="7425" max="7425" width="11.28515625" style="2" customWidth="1"/>
    <col min="7426" max="7426" width="11.42578125" style="2"/>
    <col min="7427" max="7427" width="10.5703125" style="2" customWidth="1"/>
    <col min="7428" max="7428" width="9.28515625" style="2" customWidth="1"/>
    <col min="7429" max="7677" width="11.42578125" style="2"/>
    <col min="7678" max="7678" width="22.140625" style="2" customWidth="1"/>
    <col min="7679" max="7679" width="14" style="2" customWidth="1"/>
    <col min="7680" max="7680" width="11.42578125" style="2"/>
    <col min="7681" max="7681" width="11.28515625" style="2" customWidth="1"/>
    <col min="7682" max="7682" width="11.42578125" style="2"/>
    <col min="7683" max="7683" width="10.5703125" style="2" customWidth="1"/>
    <col min="7684" max="7684" width="9.28515625" style="2" customWidth="1"/>
    <col min="7685" max="7933" width="11.42578125" style="2"/>
    <col min="7934" max="7934" width="22.140625" style="2" customWidth="1"/>
    <col min="7935" max="7935" width="14" style="2" customWidth="1"/>
    <col min="7936" max="7936" width="11.42578125" style="2"/>
    <col min="7937" max="7937" width="11.28515625" style="2" customWidth="1"/>
    <col min="7938" max="7938" width="11.42578125" style="2"/>
    <col min="7939" max="7939" width="10.5703125" style="2" customWidth="1"/>
    <col min="7940" max="7940" width="9.28515625" style="2" customWidth="1"/>
    <col min="7941" max="8189" width="11.42578125" style="2"/>
    <col min="8190" max="8190" width="22.140625" style="2" customWidth="1"/>
    <col min="8191" max="8191" width="14" style="2" customWidth="1"/>
    <col min="8192" max="8192" width="11.42578125" style="2"/>
    <col min="8193" max="8193" width="11.28515625" style="2" customWidth="1"/>
    <col min="8194" max="8194" width="11.42578125" style="2"/>
    <col min="8195" max="8195" width="10.5703125" style="2" customWidth="1"/>
    <col min="8196" max="8196" width="9.28515625" style="2" customWidth="1"/>
    <col min="8197" max="8445" width="11.42578125" style="2"/>
    <col min="8446" max="8446" width="22.140625" style="2" customWidth="1"/>
    <col min="8447" max="8447" width="14" style="2" customWidth="1"/>
    <col min="8448" max="8448" width="11.42578125" style="2"/>
    <col min="8449" max="8449" width="11.28515625" style="2" customWidth="1"/>
    <col min="8450" max="8450" width="11.42578125" style="2"/>
    <col min="8451" max="8451" width="10.5703125" style="2" customWidth="1"/>
    <col min="8452" max="8452" width="9.28515625" style="2" customWidth="1"/>
    <col min="8453" max="8701" width="11.42578125" style="2"/>
    <col min="8702" max="8702" width="22.140625" style="2" customWidth="1"/>
    <col min="8703" max="8703" width="14" style="2" customWidth="1"/>
    <col min="8704" max="8704" width="11.42578125" style="2"/>
    <col min="8705" max="8705" width="11.28515625" style="2" customWidth="1"/>
    <col min="8706" max="8706" width="11.42578125" style="2"/>
    <col min="8707" max="8707" width="10.5703125" style="2" customWidth="1"/>
    <col min="8708" max="8708" width="9.28515625" style="2" customWidth="1"/>
    <col min="8709" max="8957" width="11.42578125" style="2"/>
    <col min="8958" max="8958" width="22.140625" style="2" customWidth="1"/>
    <col min="8959" max="8959" width="14" style="2" customWidth="1"/>
    <col min="8960" max="8960" width="11.42578125" style="2"/>
    <col min="8961" max="8961" width="11.28515625" style="2" customWidth="1"/>
    <col min="8962" max="8962" width="11.42578125" style="2"/>
    <col min="8963" max="8963" width="10.5703125" style="2" customWidth="1"/>
    <col min="8964" max="8964" width="9.28515625" style="2" customWidth="1"/>
    <col min="8965" max="9213" width="11.42578125" style="2"/>
    <col min="9214" max="9214" width="22.140625" style="2" customWidth="1"/>
    <col min="9215" max="9215" width="14" style="2" customWidth="1"/>
    <col min="9216" max="9216" width="11.42578125" style="2"/>
    <col min="9217" max="9217" width="11.28515625" style="2" customWidth="1"/>
    <col min="9218" max="9218" width="11.42578125" style="2"/>
    <col min="9219" max="9219" width="10.5703125" style="2" customWidth="1"/>
    <col min="9220" max="9220" width="9.28515625" style="2" customWidth="1"/>
    <col min="9221" max="9469" width="11.42578125" style="2"/>
    <col min="9470" max="9470" width="22.140625" style="2" customWidth="1"/>
    <col min="9471" max="9471" width="14" style="2" customWidth="1"/>
    <col min="9472" max="9472" width="11.42578125" style="2"/>
    <col min="9473" max="9473" width="11.28515625" style="2" customWidth="1"/>
    <col min="9474" max="9474" width="11.42578125" style="2"/>
    <col min="9475" max="9475" width="10.5703125" style="2" customWidth="1"/>
    <col min="9476" max="9476" width="9.28515625" style="2" customWidth="1"/>
    <col min="9477" max="9725" width="11.42578125" style="2"/>
    <col min="9726" max="9726" width="22.140625" style="2" customWidth="1"/>
    <col min="9727" max="9727" width="14" style="2" customWidth="1"/>
    <col min="9728" max="9728" width="11.42578125" style="2"/>
    <col min="9729" max="9729" width="11.28515625" style="2" customWidth="1"/>
    <col min="9730" max="9730" width="11.42578125" style="2"/>
    <col min="9731" max="9731" width="10.5703125" style="2" customWidth="1"/>
    <col min="9732" max="9732" width="9.28515625" style="2" customWidth="1"/>
    <col min="9733" max="9981" width="11.42578125" style="2"/>
    <col min="9982" max="9982" width="22.140625" style="2" customWidth="1"/>
    <col min="9983" max="9983" width="14" style="2" customWidth="1"/>
    <col min="9984" max="9984" width="11.42578125" style="2"/>
    <col min="9985" max="9985" width="11.28515625" style="2" customWidth="1"/>
    <col min="9986" max="9986" width="11.42578125" style="2"/>
    <col min="9987" max="9987" width="10.5703125" style="2" customWidth="1"/>
    <col min="9988" max="9988" width="9.28515625" style="2" customWidth="1"/>
    <col min="9989" max="10237" width="11.42578125" style="2"/>
    <col min="10238" max="10238" width="22.140625" style="2" customWidth="1"/>
    <col min="10239" max="10239" width="14" style="2" customWidth="1"/>
    <col min="10240" max="10240" width="11.42578125" style="2"/>
    <col min="10241" max="10241" width="11.28515625" style="2" customWidth="1"/>
    <col min="10242" max="10242" width="11.42578125" style="2"/>
    <col min="10243" max="10243" width="10.5703125" style="2" customWidth="1"/>
    <col min="10244" max="10244" width="9.28515625" style="2" customWidth="1"/>
    <col min="10245" max="10493" width="11.42578125" style="2"/>
    <col min="10494" max="10494" width="22.140625" style="2" customWidth="1"/>
    <col min="10495" max="10495" width="14" style="2" customWidth="1"/>
    <col min="10496" max="10496" width="11.42578125" style="2"/>
    <col min="10497" max="10497" width="11.28515625" style="2" customWidth="1"/>
    <col min="10498" max="10498" width="11.42578125" style="2"/>
    <col min="10499" max="10499" width="10.5703125" style="2" customWidth="1"/>
    <col min="10500" max="10500" width="9.28515625" style="2" customWidth="1"/>
    <col min="10501" max="10749" width="11.42578125" style="2"/>
    <col min="10750" max="10750" width="22.140625" style="2" customWidth="1"/>
    <col min="10751" max="10751" width="14" style="2" customWidth="1"/>
    <col min="10752" max="10752" width="11.42578125" style="2"/>
    <col min="10753" max="10753" width="11.28515625" style="2" customWidth="1"/>
    <col min="10754" max="10754" width="11.42578125" style="2"/>
    <col min="10755" max="10755" width="10.5703125" style="2" customWidth="1"/>
    <col min="10756" max="10756" width="9.28515625" style="2" customWidth="1"/>
    <col min="10757" max="11005" width="11.42578125" style="2"/>
    <col min="11006" max="11006" width="22.140625" style="2" customWidth="1"/>
    <col min="11007" max="11007" width="14" style="2" customWidth="1"/>
    <col min="11008" max="11008" width="11.42578125" style="2"/>
    <col min="11009" max="11009" width="11.28515625" style="2" customWidth="1"/>
    <col min="11010" max="11010" width="11.42578125" style="2"/>
    <col min="11011" max="11011" width="10.5703125" style="2" customWidth="1"/>
    <col min="11012" max="11012" width="9.28515625" style="2" customWidth="1"/>
    <col min="11013" max="11261" width="11.42578125" style="2"/>
    <col min="11262" max="11262" width="22.140625" style="2" customWidth="1"/>
    <col min="11263" max="11263" width="14" style="2" customWidth="1"/>
    <col min="11264" max="11264" width="11.42578125" style="2"/>
    <col min="11265" max="11265" width="11.28515625" style="2" customWidth="1"/>
    <col min="11266" max="11266" width="11.42578125" style="2"/>
    <col min="11267" max="11267" width="10.5703125" style="2" customWidth="1"/>
    <col min="11268" max="11268" width="9.28515625" style="2" customWidth="1"/>
    <col min="11269" max="11517" width="11.42578125" style="2"/>
    <col min="11518" max="11518" width="22.140625" style="2" customWidth="1"/>
    <col min="11519" max="11519" width="14" style="2" customWidth="1"/>
    <col min="11520" max="11520" width="11.42578125" style="2"/>
    <col min="11521" max="11521" width="11.28515625" style="2" customWidth="1"/>
    <col min="11522" max="11522" width="11.42578125" style="2"/>
    <col min="11523" max="11523" width="10.5703125" style="2" customWidth="1"/>
    <col min="11524" max="11524" width="9.28515625" style="2" customWidth="1"/>
    <col min="11525" max="11773" width="11.42578125" style="2"/>
    <col min="11774" max="11774" width="22.140625" style="2" customWidth="1"/>
    <col min="11775" max="11775" width="14" style="2" customWidth="1"/>
    <col min="11776" max="11776" width="11.42578125" style="2"/>
    <col min="11777" max="11777" width="11.28515625" style="2" customWidth="1"/>
    <col min="11778" max="11778" width="11.42578125" style="2"/>
    <col min="11779" max="11779" width="10.5703125" style="2" customWidth="1"/>
    <col min="11780" max="11780" width="9.28515625" style="2" customWidth="1"/>
    <col min="11781" max="12029" width="11.42578125" style="2"/>
    <col min="12030" max="12030" width="22.140625" style="2" customWidth="1"/>
    <col min="12031" max="12031" width="14" style="2" customWidth="1"/>
    <col min="12032" max="12032" width="11.42578125" style="2"/>
    <col min="12033" max="12033" width="11.28515625" style="2" customWidth="1"/>
    <col min="12034" max="12034" width="11.42578125" style="2"/>
    <col min="12035" max="12035" width="10.5703125" style="2" customWidth="1"/>
    <col min="12036" max="12036" width="9.28515625" style="2" customWidth="1"/>
    <col min="12037" max="12285" width="11.42578125" style="2"/>
    <col min="12286" max="12286" width="22.140625" style="2" customWidth="1"/>
    <col min="12287" max="12287" width="14" style="2" customWidth="1"/>
    <col min="12288" max="12288" width="11.42578125" style="2"/>
    <col min="12289" max="12289" width="11.28515625" style="2" customWidth="1"/>
    <col min="12290" max="12290" width="11.42578125" style="2"/>
    <col min="12291" max="12291" width="10.5703125" style="2" customWidth="1"/>
    <col min="12292" max="12292" width="9.28515625" style="2" customWidth="1"/>
    <col min="12293" max="12541" width="11.42578125" style="2"/>
    <col min="12542" max="12542" width="22.140625" style="2" customWidth="1"/>
    <col min="12543" max="12543" width="14" style="2" customWidth="1"/>
    <col min="12544" max="12544" width="11.42578125" style="2"/>
    <col min="12545" max="12545" width="11.28515625" style="2" customWidth="1"/>
    <col min="12546" max="12546" width="11.42578125" style="2"/>
    <col min="12547" max="12547" width="10.5703125" style="2" customWidth="1"/>
    <col min="12548" max="12548" width="9.28515625" style="2" customWidth="1"/>
    <col min="12549" max="12797" width="11.42578125" style="2"/>
    <col min="12798" max="12798" width="22.140625" style="2" customWidth="1"/>
    <col min="12799" max="12799" width="14" style="2" customWidth="1"/>
    <col min="12800" max="12800" width="11.42578125" style="2"/>
    <col min="12801" max="12801" width="11.28515625" style="2" customWidth="1"/>
    <col min="12802" max="12802" width="11.42578125" style="2"/>
    <col min="12803" max="12803" width="10.5703125" style="2" customWidth="1"/>
    <col min="12804" max="12804" width="9.28515625" style="2" customWidth="1"/>
    <col min="12805" max="13053" width="11.42578125" style="2"/>
    <col min="13054" max="13054" width="22.140625" style="2" customWidth="1"/>
    <col min="13055" max="13055" width="14" style="2" customWidth="1"/>
    <col min="13056" max="13056" width="11.42578125" style="2"/>
    <col min="13057" max="13057" width="11.28515625" style="2" customWidth="1"/>
    <col min="13058" max="13058" width="11.42578125" style="2"/>
    <col min="13059" max="13059" width="10.5703125" style="2" customWidth="1"/>
    <col min="13060" max="13060" width="9.28515625" style="2" customWidth="1"/>
    <col min="13061" max="13309" width="11.42578125" style="2"/>
    <col min="13310" max="13310" width="22.140625" style="2" customWidth="1"/>
    <col min="13311" max="13311" width="14" style="2" customWidth="1"/>
    <col min="13312" max="13312" width="11.42578125" style="2"/>
    <col min="13313" max="13313" width="11.28515625" style="2" customWidth="1"/>
    <col min="13314" max="13314" width="11.42578125" style="2"/>
    <col min="13315" max="13315" width="10.5703125" style="2" customWidth="1"/>
    <col min="13316" max="13316" width="9.28515625" style="2" customWidth="1"/>
    <col min="13317" max="13565" width="11.42578125" style="2"/>
    <col min="13566" max="13566" width="22.140625" style="2" customWidth="1"/>
    <col min="13567" max="13567" width="14" style="2" customWidth="1"/>
    <col min="13568" max="13568" width="11.42578125" style="2"/>
    <col min="13569" max="13569" width="11.28515625" style="2" customWidth="1"/>
    <col min="13570" max="13570" width="11.42578125" style="2"/>
    <col min="13571" max="13571" width="10.5703125" style="2" customWidth="1"/>
    <col min="13572" max="13572" width="9.28515625" style="2" customWidth="1"/>
    <col min="13573" max="13821" width="11.42578125" style="2"/>
    <col min="13822" max="13822" width="22.140625" style="2" customWidth="1"/>
    <col min="13823" max="13823" width="14" style="2" customWidth="1"/>
    <col min="13824" max="13824" width="11.42578125" style="2"/>
    <col min="13825" max="13825" width="11.28515625" style="2" customWidth="1"/>
    <col min="13826" max="13826" width="11.42578125" style="2"/>
    <col min="13827" max="13827" width="10.5703125" style="2" customWidth="1"/>
    <col min="13828" max="13828" width="9.28515625" style="2" customWidth="1"/>
    <col min="13829" max="14077" width="11.42578125" style="2"/>
    <col min="14078" max="14078" width="22.140625" style="2" customWidth="1"/>
    <col min="14079" max="14079" width="14" style="2" customWidth="1"/>
    <col min="14080" max="14080" width="11.42578125" style="2"/>
    <col min="14081" max="14081" width="11.28515625" style="2" customWidth="1"/>
    <col min="14082" max="14082" width="11.42578125" style="2"/>
    <col min="14083" max="14083" width="10.5703125" style="2" customWidth="1"/>
    <col min="14084" max="14084" width="9.28515625" style="2" customWidth="1"/>
    <col min="14085" max="14333" width="11.42578125" style="2"/>
    <col min="14334" max="14334" width="22.140625" style="2" customWidth="1"/>
    <col min="14335" max="14335" width="14" style="2" customWidth="1"/>
    <col min="14336" max="14336" width="11.42578125" style="2"/>
    <col min="14337" max="14337" width="11.28515625" style="2" customWidth="1"/>
    <col min="14338" max="14338" width="11.42578125" style="2"/>
    <col min="14339" max="14339" width="10.5703125" style="2" customWidth="1"/>
    <col min="14340" max="14340" width="9.28515625" style="2" customWidth="1"/>
    <col min="14341" max="14589" width="11.42578125" style="2"/>
    <col min="14590" max="14590" width="22.140625" style="2" customWidth="1"/>
    <col min="14591" max="14591" width="14" style="2" customWidth="1"/>
    <col min="14592" max="14592" width="11.42578125" style="2"/>
    <col min="14593" max="14593" width="11.28515625" style="2" customWidth="1"/>
    <col min="14594" max="14594" width="11.42578125" style="2"/>
    <col min="14595" max="14595" width="10.5703125" style="2" customWidth="1"/>
    <col min="14596" max="14596" width="9.28515625" style="2" customWidth="1"/>
    <col min="14597" max="14845" width="11.42578125" style="2"/>
    <col min="14846" max="14846" width="22.140625" style="2" customWidth="1"/>
    <col min="14847" max="14847" width="14" style="2" customWidth="1"/>
    <col min="14848" max="14848" width="11.42578125" style="2"/>
    <col min="14849" max="14849" width="11.28515625" style="2" customWidth="1"/>
    <col min="14850" max="14850" width="11.42578125" style="2"/>
    <col min="14851" max="14851" width="10.5703125" style="2" customWidth="1"/>
    <col min="14852" max="14852" width="9.28515625" style="2" customWidth="1"/>
    <col min="14853" max="15101" width="11.42578125" style="2"/>
    <col min="15102" max="15102" width="22.140625" style="2" customWidth="1"/>
    <col min="15103" max="15103" width="14" style="2" customWidth="1"/>
    <col min="15104" max="15104" width="11.42578125" style="2"/>
    <col min="15105" max="15105" width="11.28515625" style="2" customWidth="1"/>
    <col min="15106" max="15106" width="11.42578125" style="2"/>
    <col min="15107" max="15107" width="10.5703125" style="2" customWidth="1"/>
    <col min="15108" max="15108" width="9.28515625" style="2" customWidth="1"/>
    <col min="15109" max="15357" width="11.42578125" style="2"/>
    <col min="15358" max="15358" width="22.140625" style="2" customWidth="1"/>
    <col min="15359" max="15359" width="14" style="2" customWidth="1"/>
    <col min="15360" max="15360" width="11.42578125" style="2"/>
    <col min="15361" max="15361" width="11.28515625" style="2" customWidth="1"/>
    <col min="15362" max="15362" width="11.42578125" style="2"/>
    <col min="15363" max="15363" width="10.5703125" style="2" customWidth="1"/>
    <col min="15364" max="15364" width="9.28515625" style="2" customWidth="1"/>
    <col min="15365" max="15613" width="11.42578125" style="2"/>
    <col min="15614" max="15614" width="22.140625" style="2" customWidth="1"/>
    <col min="15615" max="15615" width="14" style="2" customWidth="1"/>
    <col min="15616" max="15616" width="11.42578125" style="2"/>
    <col min="15617" max="15617" width="11.28515625" style="2" customWidth="1"/>
    <col min="15618" max="15618" width="11.42578125" style="2"/>
    <col min="15619" max="15619" width="10.5703125" style="2" customWidth="1"/>
    <col min="15620" max="15620" width="9.28515625" style="2" customWidth="1"/>
    <col min="15621" max="15869" width="11.42578125" style="2"/>
    <col min="15870" max="15870" width="22.140625" style="2" customWidth="1"/>
    <col min="15871" max="15871" width="14" style="2" customWidth="1"/>
    <col min="15872" max="15872" width="11.42578125" style="2"/>
    <col min="15873" max="15873" width="11.28515625" style="2" customWidth="1"/>
    <col min="15874" max="15874" width="11.42578125" style="2"/>
    <col min="15875" max="15875" width="10.5703125" style="2" customWidth="1"/>
    <col min="15876" max="15876" width="9.28515625" style="2" customWidth="1"/>
    <col min="15877" max="16125" width="11.42578125" style="2"/>
    <col min="16126" max="16126" width="22.140625" style="2" customWidth="1"/>
    <col min="16127" max="16127" width="14" style="2" customWidth="1"/>
    <col min="16128" max="16128" width="11.42578125" style="2"/>
    <col min="16129" max="16129" width="11.28515625" style="2" customWidth="1"/>
    <col min="16130" max="16130" width="11.42578125" style="2"/>
    <col min="16131" max="16131" width="10.5703125" style="2" customWidth="1"/>
    <col min="16132" max="16132" width="9.28515625" style="2" customWidth="1"/>
    <col min="16133" max="16384" width="11.42578125" style="2"/>
  </cols>
  <sheetData>
    <row r="1" spans="1:9">
      <c r="A1" s="193" t="s">
        <v>53</v>
      </c>
      <c r="B1" s="193"/>
      <c r="C1" s="193"/>
      <c r="D1" s="193"/>
      <c r="E1" s="193"/>
      <c r="F1" s="193"/>
      <c r="G1" s="193"/>
    </row>
    <row r="2" spans="1:9">
      <c r="A2" s="193" t="s">
        <v>92</v>
      </c>
      <c r="B2" s="193"/>
      <c r="C2" s="193"/>
      <c r="D2" s="193"/>
      <c r="E2" s="193"/>
      <c r="F2" s="193"/>
      <c r="G2" s="193"/>
    </row>
    <row r="3" spans="1:9">
      <c r="A3" s="194" t="s">
        <v>87</v>
      </c>
      <c r="B3" s="194"/>
      <c r="C3" s="194"/>
      <c r="D3" s="194"/>
      <c r="E3" s="194"/>
      <c r="F3" s="194"/>
      <c r="G3" s="194"/>
    </row>
    <row r="4" spans="1:9">
      <c r="A4" s="4"/>
      <c r="B4" s="3"/>
      <c r="C4" s="4"/>
      <c r="D4" s="4"/>
      <c r="E4" s="4"/>
      <c r="F4" s="4"/>
      <c r="G4" s="3"/>
    </row>
    <row r="5" spans="1:9" ht="12.75" customHeight="1">
      <c r="A5" s="195" t="s">
        <v>1</v>
      </c>
      <c r="B5" s="198" t="s">
        <v>2</v>
      </c>
      <c r="C5" s="199"/>
      <c r="D5" s="200"/>
      <c r="E5" s="201" t="s">
        <v>3</v>
      </c>
      <c r="F5" s="199"/>
      <c r="G5" s="202"/>
    </row>
    <row r="6" spans="1:9" ht="12.75" customHeight="1">
      <c r="A6" s="196"/>
      <c r="B6" s="203" t="s">
        <v>90</v>
      </c>
      <c r="C6" s="205" t="s">
        <v>89</v>
      </c>
      <c r="D6" s="200"/>
      <c r="E6" s="201" t="s">
        <v>4</v>
      </c>
      <c r="F6" s="200"/>
      <c r="G6" s="5">
        <v>2014</v>
      </c>
    </row>
    <row r="7" spans="1:9">
      <c r="A7" s="197"/>
      <c r="B7" s="204"/>
      <c r="C7" s="170" t="s">
        <v>5</v>
      </c>
      <c r="D7" s="7" t="s">
        <v>6</v>
      </c>
      <c r="E7" s="7" t="s">
        <v>7</v>
      </c>
      <c r="F7" s="170" t="s">
        <v>8</v>
      </c>
      <c r="G7" s="8" t="s">
        <v>9</v>
      </c>
    </row>
    <row r="8" spans="1:9">
      <c r="A8" s="115" t="s">
        <v>10</v>
      </c>
      <c r="B8" s="96">
        <f>B10+B12+B14+B16+B20</f>
        <v>1820497753</v>
      </c>
      <c r="C8" s="96">
        <f>C10+C12+C14+C16+C20</f>
        <v>990069052</v>
      </c>
      <c r="D8" s="96">
        <f>D10+D12+D14+D16+D20</f>
        <v>1287360003</v>
      </c>
      <c r="E8" s="96">
        <f>D8-C8</f>
        <v>297290951</v>
      </c>
      <c r="F8" s="11">
        <f>(D8*100/C8)-100</f>
        <v>30.027294601265851</v>
      </c>
      <c r="G8" s="12">
        <f>(D8/1.02)/B8*100-100</f>
        <v>-30.671836978641963</v>
      </c>
      <c r="I8" s="2" t="e">
        <f>'ING 1 armonizados'!#REF!</f>
        <v>#REF!</v>
      </c>
    </row>
    <row r="9" spans="1:9">
      <c r="A9" s="116"/>
      <c r="B9" s="117"/>
      <c r="C9" s="117"/>
      <c r="D9" s="117"/>
      <c r="E9" s="118"/>
      <c r="F9" s="119"/>
      <c r="G9" s="120"/>
    </row>
    <row r="10" spans="1:9">
      <c r="A10" s="121" t="s">
        <v>13</v>
      </c>
      <c r="B10" s="122">
        <v>0</v>
      </c>
      <c r="C10" s="123">
        <v>0</v>
      </c>
      <c r="D10" s="122">
        <v>0</v>
      </c>
      <c r="E10" s="27">
        <f>D10-C10</f>
        <v>0</v>
      </c>
      <c r="F10" s="29" t="s">
        <v>24</v>
      </c>
      <c r="G10" s="30" t="s">
        <v>24</v>
      </c>
      <c r="I10" s="2">
        <v>1.02</v>
      </c>
    </row>
    <row r="11" spans="1:9" ht="6.75" customHeight="1">
      <c r="A11" s="116"/>
      <c r="B11" s="125"/>
      <c r="C11" s="117"/>
      <c r="D11" s="125"/>
      <c r="E11" s="118"/>
      <c r="F11" s="119"/>
      <c r="G11" s="120"/>
    </row>
    <row r="12" spans="1:9">
      <c r="A12" s="121" t="s">
        <v>14</v>
      </c>
      <c r="B12" s="126">
        <v>657420254</v>
      </c>
      <c r="C12" s="106">
        <v>644047799</v>
      </c>
      <c r="D12" s="126">
        <v>665300622</v>
      </c>
      <c r="E12" s="27">
        <f>D12-C12</f>
        <v>21252823</v>
      </c>
      <c r="F12" s="29">
        <f>(D12*100/C12)-100</f>
        <v>3.2998828709606443</v>
      </c>
      <c r="G12" s="30">
        <f>(D12/1.02)/B12*100-100</f>
        <v>-0.78560741076499596</v>
      </c>
    </row>
    <row r="13" spans="1:9" ht="6" customHeight="1">
      <c r="A13" s="121"/>
      <c r="B13" s="106"/>
      <c r="C13" s="127"/>
      <c r="D13" s="128"/>
      <c r="E13" s="27"/>
      <c r="F13" s="29"/>
      <c r="G13" s="30"/>
    </row>
    <row r="14" spans="1:9">
      <c r="A14" s="121" t="s">
        <v>54</v>
      </c>
      <c r="B14" s="27">
        <v>43901909</v>
      </c>
      <c r="C14" s="27">
        <v>22339019</v>
      </c>
      <c r="D14" s="27">
        <v>25172343</v>
      </c>
      <c r="E14" s="27">
        <f>D14-C14</f>
        <v>2833324</v>
      </c>
      <c r="F14" s="29">
        <f>(D14*100/C14)-100</f>
        <v>12.683296433026001</v>
      </c>
      <c r="G14" s="30">
        <f>(D14/1.02)/B14*100-100</f>
        <v>-43.786572818373749</v>
      </c>
    </row>
    <row r="15" spans="1:9" ht="6" customHeight="1">
      <c r="A15" s="121"/>
      <c r="B15" s="106"/>
      <c r="C15" s="121"/>
      <c r="D15" s="130"/>
      <c r="E15" s="27"/>
      <c r="F15" s="29"/>
      <c r="G15" s="124"/>
    </row>
    <row r="16" spans="1:9">
      <c r="A16" s="130" t="s">
        <v>55</v>
      </c>
      <c r="B16" s="105">
        <f>SUM(B17:B18)</f>
        <v>1087450633</v>
      </c>
      <c r="C16" s="131">
        <f>SUM(C17:C18)</f>
        <v>314173834</v>
      </c>
      <c r="D16" s="131">
        <f>SUM(D17:D18)</f>
        <v>592438603</v>
      </c>
      <c r="E16" s="22">
        <f>D16-C16</f>
        <v>278264769</v>
      </c>
      <c r="F16" s="23">
        <f>(D16*100/C16)-100</f>
        <v>88.570319640304604</v>
      </c>
      <c r="G16" s="129">
        <f>(D16/1.02)/B16*100-100</f>
        <v>-46.588641159591695</v>
      </c>
    </row>
    <row r="17" spans="1:11" ht="22.5">
      <c r="A17" s="190" t="s">
        <v>56</v>
      </c>
      <c r="B17" s="37">
        <v>297693250</v>
      </c>
      <c r="C17" s="37">
        <v>287095170</v>
      </c>
      <c r="D17" s="37">
        <v>393113450</v>
      </c>
      <c r="E17" s="36">
        <f>D17-C17</f>
        <v>106018280</v>
      </c>
      <c r="F17" s="38">
        <f>(D17*100/C17)-100</f>
        <v>36.927921845567795</v>
      </c>
      <c r="G17" s="39">
        <f>(D17/1.02)/B17*100-100</f>
        <v>29.463917350243861</v>
      </c>
    </row>
    <row r="18" spans="1:11">
      <c r="A18" s="168" t="s">
        <v>57</v>
      </c>
      <c r="B18" s="28">
        <v>789757383</v>
      </c>
      <c r="C18" s="28">
        <v>27078664</v>
      </c>
      <c r="D18" s="28">
        <v>199325153</v>
      </c>
      <c r="E18" s="27">
        <f>D18-C18</f>
        <v>172246489</v>
      </c>
      <c r="F18" s="29">
        <f>(D18*100/C18)-100</f>
        <v>636.09670329378139</v>
      </c>
      <c r="G18" s="30">
        <f>(D18/1.02)/B18*100-100</f>
        <v>-75.256094989026948</v>
      </c>
    </row>
    <row r="19" spans="1:11" ht="6.75" customHeight="1">
      <c r="A19" s="31"/>
      <c r="B19" s="28"/>
      <c r="C19" s="27"/>
      <c r="D19" s="28"/>
      <c r="E19" s="27"/>
      <c r="F19" s="29"/>
      <c r="G19" s="30"/>
    </row>
    <row r="20" spans="1:11" ht="56.25">
      <c r="A20" s="35" t="s">
        <v>76</v>
      </c>
      <c r="B20" s="28">
        <v>31724957</v>
      </c>
      <c r="C20" s="28">
        <v>9508400</v>
      </c>
      <c r="D20" s="28">
        <v>4448435</v>
      </c>
      <c r="E20" s="28">
        <f>D20-C20</f>
        <v>-5059965</v>
      </c>
      <c r="F20" s="157">
        <f>(D20*100/C20)-100</f>
        <v>-53.215735560136302</v>
      </c>
      <c r="G20" s="30">
        <f>(D20/1.02)/B20*100-100</f>
        <v>-86.25306006147234</v>
      </c>
    </row>
    <row r="21" spans="1:11">
      <c r="A21" s="132"/>
      <c r="B21" s="132"/>
      <c r="C21" s="132"/>
      <c r="D21" s="133"/>
      <c r="E21" s="134"/>
      <c r="F21" s="135"/>
      <c r="G21" s="136"/>
    </row>
    <row r="22" spans="1:11">
      <c r="A22" s="112" t="s">
        <v>26</v>
      </c>
      <c r="B22" s="112"/>
      <c r="C22" s="112"/>
      <c r="D22" s="3"/>
      <c r="E22" s="3"/>
      <c r="F22" s="113"/>
      <c r="G22" s="3"/>
    </row>
    <row r="23" spans="1:11">
      <c r="A23" s="114" t="s">
        <v>27</v>
      </c>
      <c r="B23" s="3"/>
      <c r="C23" s="3"/>
      <c r="D23" s="3"/>
      <c r="E23" s="3"/>
      <c r="F23" s="3"/>
      <c r="G23" s="3"/>
      <c r="J23" s="2"/>
      <c r="K23" s="187"/>
    </row>
    <row r="24" spans="1:11">
      <c r="B24" s="25"/>
      <c r="C24" s="25"/>
      <c r="D24" s="25"/>
      <c r="E24" s="25"/>
    </row>
  </sheetData>
  <mergeCells count="9">
    <mergeCell ref="A1:G1"/>
    <mergeCell ref="A2:G2"/>
    <mergeCell ref="A3:G3"/>
    <mergeCell ref="A5:A7"/>
    <mergeCell ref="B5:D5"/>
    <mergeCell ref="E5:G5"/>
    <mergeCell ref="B6:B7"/>
    <mergeCell ref="C6:D6"/>
    <mergeCell ref="E6:F6"/>
  </mergeCells>
  <pageMargins left="0.74803149606299213" right="0.74803149606299213" top="0.98425196850393704" bottom="0.98425196850393704" header="0" footer="0"/>
  <pageSetup scale="9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H39"/>
  <sheetViews>
    <sheetView showGridLines="0" workbookViewId="0">
      <selection activeCell="B36" sqref="B36"/>
    </sheetView>
  </sheetViews>
  <sheetFormatPr baseColWidth="10" defaultRowHeight="12.75"/>
  <cols>
    <col min="1" max="1" width="34.42578125" style="2" customWidth="1"/>
    <col min="2" max="2" width="12.7109375" style="2" customWidth="1"/>
    <col min="3" max="3" width="11.7109375" style="2" bestFit="1" customWidth="1"/>
    <col min="4" max="4" width="12.28515625" style="2" customWidth="1"/>
    <col min="5" max="5" width="12.140625" style="2" customWidth="1"/>
    <col min="6" max="6" width="10" style="2" customWidth="1"/>
    <col min="7" max="7" width="9.28515625" style="2" customWidth="1"/>
    <col min="8" max="10" width="11.42578125" style="2"/>
    <col min="11" max="11" width="23.5703125" style="2" customWidth="1"/>
    <col min="12" max="18" width="11.42578125" style="2"/>
    <col min="19" max="19" width="27" style="2" customWidth="1"/>
    <col min="20" max="26" width="11.42578125" style="2"/>
    <col min="27" max="27" width="35.5703125" style="2" customWidth="1"/>
    <col min="28" max="250" width="11.42578125" style="2"/>
    <col min="251" max="251" width="34.42578125" style="2" customWidth="1"/>
    <col min="252" max="252" width="12.7109375" style="2" customWidth="1"/>
    <col min="253" max="253" width="10.85546875" style="2" customWidth="1"/>
    <col min="254" max="254" width="10.42578125" style="2" customWidth="1"/>
    <col min="255" max="255" width="12.140625" style="2" customWidth="1"/>
    <col min="256" max="256" width="10" style="2" customWidth="1"/>
    <col min="257" max="257" width="9.28515625" style="2" customWidth="1"/>
    <col min="258" max="258" width="12.28515625" style="2" bestFit="1" customWidth="1"/>
    <col min="259" max="259" width="28.7109375" style="2" customWidth="1"/>
    <col min="260" max="261" width="11.5703125" style="2" bestFit="1" customWidth="1"/>
    <col min="262" max="266" width="11.42578125" style="2"/>
    <col min="267" max="267" width="23.5703125" style="2" customWidth="1"/>
    <col min="268" max="274" width="11.42578125" style="2"/>
    <col min="275" max="275" width="27" style="2" customWidth="1"/>
    <col min="276" max="282" width="11.42578125" style="2"/>
    <col min="283" max="283" width="35.5703125" style="2" customWidth="1"/>
    <col min="284" max="506" width="11.42578125" style="2"/>
    <col min="507" max="507" width="34.42578125" style="2" customWidth="1"/>
    <col min="508" max="508" width="12.7109375" style="2" customWidth="1"/>
    <col min="509" max="509" width="10.85546875" style="2" customWidth="1"/>
    <col min="510" max="510" width="10.42578125" style="2" customWidth="1"/>
    <col min="511" max="511" width="12.140625" style="2" customWidth="1"/>
    <col min="512" max="512" width="10" style="2" customWidth="1"/>
    <col min="513" max="513" width="9.28515625" style="2" customWidth="1"/>
    <col min="514" max="514" width="12.28515625" style="2" bestFit="1" customWidth="1"/>
    <col min="515" max="515" width="28.7109375" style="2" customWidth="1"/>
    <col min="516" max="517" width="11.5703125" style="2" bestFit="1" customWidth="1"/>
    <col min="518" max="522" width="11.42578125" style="2"/>
    <col min="523" max="523" width="23.5703125" style="2" customWidth="1"/>
    <col min="524" max="530" width="11.42578125" style="2"/>
    <col min="531" max="531" width="27" style="2" customWidth="1"/>
    <col min="532" max="538" width="11.42578125" style="2"/>
    <col min="539" max="539" width="35.5703125" style="2" customWidth="1"/>
    <col min="540" max="762" width="11.42578125" style="2"/>
    <col min="763" max="763" width="34.42578125" style="2" customWidth="1"/>
    <col min="764" max="764" width="12.7109375" style="2" customWidth="1"/>
    <col min="765" max="765" width="10.85546875" style="2" customWidth="1"/>
    <col min="766" max="766" width="10.42578125" style="2" customWidth="1"/>
    <col min="767" max="767" width="12.140625" style="2" customWidth="1"/>
    <col min="768" max="768" width="10" style="2" customWidth="1"/>
    <col min="769" max="769" width="9.28515625" style="2" customWidth="1"/>
    <col min="770" max="770" width="12.28515625" style="2" bestFit="1" customWidth="1"/>
    <col min="771" max="771" width="28.7109375" style="2" customWidth="1"/>
    <col min="772" max="773" width="11.5703125" style="2" bestFit="1" customWidth="1"/>
    <col min="774" max="778" width="11.42578125" style="2"/>
    <col min="779" max="779" width="23.5703125" style="2" customWidth="1"/>
    <col min="780" max="786" width="11.42578125" style="2"/>
    <col min="787" max="787" width="27" style="2" customWidth="1"/>
    <col min="788" max="794" width="11.42578125" style="2"/>
    <col min="795" max="795" width="35.5703125" style="2" customWidth="1"/>
    <col min="796" max="1018" width="11.42578125" style="2"/>
    <col min="1019" max="1019" width="34.42578125" style="2" customWidth="1"/>
    <col min="1020" max="1020" width="12.7109375" style="2" customWidth="1"/>
    <col min="1021" max="1021" width="10.85546875" style="2" customWidth="1"/>
    <col min="1022" max="1022" width="10.42578125" style="2" customWidth="1"/>
    <col min="1023" max="1023" width="12.140625" style="2" customWidth="1"/>
    <col min="1024" max="1024" width="10" style="2" customWidth="1"/>
    <col min="1025" max="1025" width="9.28515625" style="2" customWidth="1"/>
    <col min="1026" max="1026" width="12.28515625" style="2" bestFit="1" customWidth="1"/>
    <col min="1027" max="1027" width="28.7109375" style="2" customWidth="1"/>
    <col min="1028" max="1029" width="11.5703125" style="2" bestFit="1" customWidth="1"/>
    <col min="1030" max="1034" width="11.42578125" style="2"/>
    <col min="1035" max="1035" width="23.5703125" style="2" customWidth="1"/>
    <col min="1036" max="1042" width="11.42578125" style="2"/>
    <col min="1043" max="1043" width="27" style="2" customWidth="1"/>
    <col min="1044" max="1050" width="11.42578125" style="2"/>
    <col min="1051" max="1051" width="35.5703125" style="2" customWidth="1"/>
    <col min="1052" max="1274" width="11.42578125" style="2"/>
    <col min="1275" max="1275" width="34.42578125" style="2" customWidth="1"/>
    <col min="1276" max="1276" width="12.7109375" style="2" customWidth="1"/>
    <col min="1277" max="1277" width="10.85546875" style="2" customWidth="1"/>
    <col min="1278" max="1278" width="10.42578125" style="2" customWidth="1"/>
    <col min="1279" max="1279" width="12.140625" style="2" customWidth="1"/>
    <col min="1280" max="1280" width="10" style="2" customWidth="1"/>
    <col min="1281" max="1281" width="9.28515625" style="2" customWidth="1"/>
    <col min="1282" max="1282" width="12.28515625" style="2" bestFit="1" customWidth="1"/>
    <col min="1283" max="1283" width="28.7109375" style="2" customWidth="1"/>
    <col min="1284" max="1285" width="11.5703125" style="2" bestFit="1" customWidth="1"/>
    <col min="1286" max="1290" width="11.42578125" style="2"/>
    <col min="1291" max="1291" width="23.5703125" style="2" customWidth="1"/>
    <col min="1292" max="1298" width="11.42578125" style="2"/>
    <col min="1299" max="1299" width="27" style="2" customWidth="1"/>
    <col min="1300" max="1306" width="11.42578125" style="2"/>
    <col min="1307" max="1307" width="35.5703125" style="2" customWidth="1"/>
    <col min="1308" max="1530" width="11.42578125" style="2"/>
    <col min="1531" max="1531" width="34.42578125" style="2" customWidth="1"/>
    <col min="1532" max="1532" width="12.7109375" style="2" customWidth="1"/>
    <col min="1533" max="1533" width="10.85546875" style="2" customWidth="1"/>
    <col min="1534" max="1534" width="10.42578125" style="2" customWidth="1"/>
    <col min="1535" max="1535" width="12.140625" style="2" customWidth="1"/>
    <col min="1536" max="1536" width="10" style="2" customWidth="1"/>
    <col min="1537" max="1537" width="9.28515625" style="2" customWidth="1"/>
    <col min="1538" max="1538" width="12.28515625" style="2" bestFit="1" customWidth="1"/>
    <col min="1539" max="1539" width="28.7109375" style="2" customWidth="1"/>
    <col min="1540" max="1541" width="11.5703125" style="2" bestFit="1" customWidth="1"/>
    <col min="1542" max="1546" width="11.42578125" style="2"/>
    <col min="1547" max="1547" width="23.5703125" style="2" customWidth="1"/>
    <col min="1548" max="1554" width="11.42578125" style="2"/>
    <col min="1555" max="1555" width="27" style="2" customWidth="1"/>
    <col min="1556" max="1562" width="11.42578125" style="2"/>
    <col min="1563" max="1563" width="35.5703125" style="2" customWidth="1"/>
    <col min="1564" max="1786" width="11.42578125" style="2"/>
    <col min="1787" max="1787" width="34.42578125" style="2" customWidth="1"/>
    <col min="1788" max="1788" width="12.7109375" style="2" customWidth="1"/>
    <col min="1789" max="1789" width="10.85546875" style="2" customWidth="1"/>
    <col min="1790" max="1790" width="10.42578125" style="2" customWidth="1"/>
    <col min="1791" max="1791" width="12.140625" style="2" customWidth="1"/>
    <col min="1792" max="1792" width="10" style="2" customWidth="1"/>
    <col min="1793" max="1793" width="9.28515625" style="2" customWidth="1"/>
    <col min="1794" max="1794" width="12.28515625" style="2" bestFit="1" customWidth="1"/>
    <col min="1795" max="1795" width="28.7109375" style="2" customWidth="1"/>
    <col min="1796" max="1797" width="11.5703125" style="2" bestFit="1" customWidth="1"/>
    <col min="1798" max="1802" width="11.42578125" style="2"/>
    <col min="1803" max="1803" width="23.5703125" style="2" customWidth="1"/>
    <col min="1804" max="1810" width="11.42578125" style="2"/>
    <col min="1811" max="1811" width="27" style="2" customWidth="1"/>
    <col min="1812" max="1818" width="11.42578125" style="2"/>
    <col min="1819" max="1819" width="35.5703125" style="2" customWidth="1"/>
    <col min="1820" max="2042" width="11.42578125" style="2"/>
    <col min="2043" max="2043" width="34.42578125" style="2" customWidth="1"/>
    <col min="2044" max="2044" width="12.7109375" style="2" customWidth="1"/>
    <col min="2045" max="2045" width="10.85546875" style="2" customWidth="1"/>
    <col min="2046" max="2046" width="10.42578125" style="2" customWidth="1"/>
    <col min="2047" max="2047" width="12.140625" style="2" customWidth="1"/>
    <col min="2048" max="2048" width="10" style="2" customWidth="1"/>
    <col min="2049" max="2049" width="9.28515625" style="2" customWidth="1"/>
    <col min="2050" max="2050" width="12.28515625" style="2" bestFit="1" customWidth="1"/>
    <col min="2051" max="2051" width="28.7109375" style="2" customWidth="1"/>
    <col min="2052" max="2053" width="11.5703125" style="2" bestFit="1" customWidth="1"/>
    <col min="2054" max="2058" width="11.42578125" style="2"/>
    <col min="2059" max="2059" width="23.5703125" style="2" customWidth="1"/>
    <col min="2060" max="2066" width="11.42578125" style="2"/>
    <col min="2067" max="2067" width="27" style="2" customWidth="1"/>
    <col min="2068" max="2074" width="11.42578125" style="2"/>
    <col min="2075" max="2075" width="35.5703125" style="2" customWidth="1"/>
    <col min="2076" max="2298" width="11.42578125" style="2"/>
    <col min="2299" max="2299" width="34.42578125" style="2" customWidth="1"/>
    <col min="2300" max="2300" width="12.7109375" style="2" customWidth="1"/>
    <col min="2301" max="2301" width="10.85546875" style="2" customWidth="1"/>
    <col min="2302" max="2302" width="10.42578125" style="2" customWidth="1"/>
    <col min="2303" max="2303" width="12.140625" style="2" customWidth="1"/>
    <col min="2304" max="2304" width="10" style="2" customWidth="1"/>
    <col min="2305" max="2305" width="9.28515625" style="2" customWidth="1"/>
    <col min="2306" max="2306" width="12.28515625" style="2" bestFit="1" customWidth="1"/>
    <col min="2307" max="2307" width="28.7109375" style="2" customWidth="1"/>
    <col min="2308" max="2309" width="11.5703125" style="2" bestFit="1" customWidth="1"/>
    <col min="2310" max="2314" width="11.42578125" style="2"/>
    <col min="2315" max="2315" width="23.5703125" style="2" customWidth="1"/>
    <col min="2316" max="2322" width="11.42578125" style="2"/>
    <col min="2323" max="2323" width="27" style="2" customWidth="1"/>
    <col min="2324" max="2330" width="11.42578125" style="2"/>
    <col min="2331" max="2331" width="35.5703125" style="2" customWidth="1"/>
    <col min="2332" max="2554" width="11.42578125" style="2"/>
    <col min="2555" max="2555" width="34.42578125" style="2" customWidth="1"/>
    <col min="2556" max="2556" width="12.7109375" style="2" customWidth="1"/>
    <col min="2557" max="2557" width="10.85546875" style="2" customWidth="1"/>
    <col min="2558" max="2558" width="10.42578125" style="2" customWidth="1"/>
    <col min="2559" max="2559" width="12.140625" style="2" customWidth="1"/>
    <col min="2560" max="2560" width="10" style="2" customWidth="1"/>
    <col min="2561" max="2561" width="9.28515625" style="2" customWidth="1"/>
    <col min="2562" max="2562" width="12.28515625" style="2" bestFit="1" customWidth="1"/>
    <col min="2563" max="2563" width="28.7109375" style="2" customWidth="1"/>
    <col min="2564" max="2565" width="11.5703125" style="2" bestFit="1" customWidth="1"/>
    <col min="2566" max="2570" width="11.42578125" style="2"/>
    <col min="2571" max="2571" width="23.5703125" style="2" customWidth="1"/>
    <col min="2572" max="2578" width="11.42578125" style="2"/>
    <col min="2579" max="2579" width="27" style="2" customWidth="1"/>
    <col min="2580" max="2586" width="11.42578125" style="2"/>
    <col min="2587" max="2587" width="35.5703125" style="2" customWidth="1"/>
    <col min="2588" max="2810" width="11.42578125" style="2"/>
    <col min="2811" max="2811" width="34.42578125" style="2" customWidth="1"/>
    <col min="2812" max="2812" width="12.7109375" style="2" customWidth="1"/>
    <col min="2813" max="2813" width="10.85546875" style="2" customWidth="1"/>
    <col min="2814" max="2814" width="10.42578125" style="2" customWidth="1"/>
    <col min="2815" max="2815" width="12.140625" style="2" customWidth="1"/>
    <col min="2816" max="2816" width="10" style="2" customWidth="1"/>
    <col min="2817" max="2817" width="9.28515625" style="2" customWidth="1"/>
    <col min="2818" max="2818" width="12.28515625" style="2" bestFit="1" customWidth="1"/>
    <col min="2819" max="2819" width="28.7109375" style="2" customWidth="1"/>
    <col min="2820" max="2821" width="11.5703125" style="2" bestFit="1" customWidth="1"/>
    <col min="2822" max="2826" width="11.42578125" style="2"/>
    <col min="2827" max="2827" width="23.5703125" style="2" customWidth="1"/>
    <col min="2828" max="2834" width="11.42578125" style="2"/>
    <col min="2835" max="2835" width="27" style="2" customWidth="1"/>
    <col min="2836" max="2842" width="11.42578125" style="2"/>
    <col min="2843" max="2843" width="35.5703125" style="2" customWidth="1"/>
    <col min="2844" max="3066" width="11.42578125" style="2"/>
    <col min="3067" max="3067" width="34.42578125" style="2" customWidth="1"/>
    <col min="3068" max="3068" width="12.7109375" style="2" customWidth="1"/>
    <col min="3069" max="3069" width="10.85546875" style="2" customWidth="1"/>
    <col min="3070" max="3070" width="10.42578125" style="2" customWidth="1"/>
    <col min="3071" max="3071" width="12.140625" style="2" customWidth="1"/>
    <col min="3072" max="3072" width="10" style="2" customWidth="1"/>
    <col min="3073" max="3073" width="9.28515625" style="2" customWidth="1"/>
    <col min="3074" max="3074" width="12.28515625" style="2" bestFit="1" customWidth="1"/>
    <col min="3075" max="3075" width="28.7109375" style="2" customWidth="1"/>
    <col min="3076" max="3077" width="11.5703125" style="2" bestFit="1" customWidth="1"/>
    <col min="3078" max="3082" width="11.42578125" style="2"/>
    <col min="3083" max="3083" width="23.5703125" style="2" customWidth="1"/>
    <col min="3084" max="3090" width="11.42578125" style="2"/>
    <col min="3091" max="3091" width="27" style="2" customWidth="1"/>
    <col min="3092" max="3098" width="11.42578125" style="2"/>
    <col min="3099" max="3099" width="35.5703125" style="2" customWidth="1"/>
    <col min="3100" max="3322" width="11.42578125" style="2"/>
    <col min="3323" max="3323" width="34.42578125" style="2" customWidth="1"/>
    <col min="3324" max="3324" width="12.7109375" style="2" customWidth="1"/>
    <col min="3325" max="3325" width="10.85546875" style="2" customWidth="1"/>
    <col min="3326" max="3326" width="10.42578125" style="2" customWidth="1"/>
    <col min="3327" max="3327" width="12.140625" style="2" customWidth="1"/>
    <col min="3328" max="3328" width="10" style="2" customWidth="1"/>
    <col min="3329" max="3329" width="9.28515625" style="2" customWidth="1"/>
    <col min="3330" max="3330" width="12.28515625" style="2" bestFit="1" customWidth="1"/>
    <col min="3331" max="3331" width="28.7109375" style="2" customWidth="1"/>
    <col min="3332" max="3333" width="11.5703125" style="2" bestFit="1" customWidth="1"/>
    <col min="3334" max="3338" width="11.42578125" style="2"/>
    <col min="3339" max="3339" width="23.5703125" style="2" customWidth="1"/>
    <col min="3340" max="3346" width="11.42578125" style="2"/>
    <col min="3347" max="3347" width="27" style="2" customWidth="1"/>
    <col min="3348" max="3354" width="11.42578125" style="2"/>
    <col min="3355" max="3355" width="35.5703125" style="2" customWidth="1"/>
    <col min="3356" max="3578" width="11.42578125" style="2"/>
    <col min="3579" max="3579" width="34.42578125" style="2" customWidth="1"/>
    <col min="3580" max="3580" width="12.7109375" style="2" customWidth="1"/>
    <col min="3581" max="3581" width="10.85546875" style="2" customWidth="1"/>
    <col min="3582" max="3582" width="10.42578125" style="2" customWidth="1"/>
    <col min="3583" max="3583" width="12.140625" style="2" customWidth="1"/>
    <col min="3584" max="3584" width="10" style="2" customWidth="1"/>
    <col min="3585" max="3585" width="9.28515625" style="2" customWidth="1"/>
    <col min="3586" max="3586" width="12.28515625" style="2" bestFit="1" customWidth="1"/>
    <col min="3587" max="3587" width="28.7109375" style="2" customWidth="1"/>
    <col min="3588" max="3589" width="11.5703125" style="2" bestFit="1" customWidth="1"/>
    <col min="3590" max="3594" width="11.42578125" style="2"/>
    <col min="3595" max="3595" width="23.5703125" style="2" customWidth="1"/>
    <col min="3596" max="3602" width="11.42578125" style="2"/>
    <col min="3603" max="3603" width="27" style="2" customWidth="1"/>
    <col min="3604" max="3610" width="11.42578125" style="2"/>
    <col min="3611" max="3611" width="35.5703125" style="2" customWidth="1"/>
    <col min="3612" max="3834" width="11.42578125" style="2"/>
    <col min="3835" max="3835" width="34.42578125" style="2" customWidth="1"/>
    <col min="3836" max="3836" width="12.7109375" style="2" customWidth="1"/>
    <col min="3837" max="3837" width="10.85546875" style="2" customWidth="1"/>
    <col min="3838" max="3838" width="10.42578125" style="2" customWidth="1"/>
    <col min="3839" max="3839" width="12.140625" style="2" customWidth="1"/>
    <col min="3840" max="3840" width="10" style="2" customWidth="1"/>
    <col min="3841" max="3841" width="9.28515625" style="2" customWidth="1"/>
    <col min="3842" max="3842" width="12.28515625" style="2" bestFit="1" customWidth="1"/>
    <col min="3843" max="3843" width="28.7109375" style="2" customWidth="1"/>
    <col min="3844" max="3845" width="11.5703125" style="2" bestFit="1" customWidth="1"/>
    <col min="3846" max="3850" width="11.42578125" style="2"/>
    <col min="3851" max="3851" width="23.5703125" style="2" customWidth="1"/>
    <col min="3852" max="3858" width="11.42578125" style="2"/>
    <col min="3859" max="3859" width="27" style="2" customWidth="1"/>
    <col min="3860" max="3866" width="11.42578125" style="2"/>
    <col min="3867" max="3867" width="35.5703125" style="2" customWidth="1"/>
    <col min="3868" max="4090" width="11.42578125" style="2"/>
    <col min="4091" max="4091" width="34.42578125" style="2" customWidth="1"/>
    <col min="4092" max="4092" width="12.7109375" style="2" customWidth="1"/>
    <col min="4093" max="4093" width="10.85546875" style="2" customWidth="1"/>
    <col min="4094" max="4094" width="10.42578125" style="2" customWidth="1"/>
    <col min="4095" max="4095" width="12.140625" style="2" customWidth="1"/>
    <col min="4096" max="4096" width="10" style="2" customWidth="1"/>
    <col min="4097" max="4097" width="9.28515625" style="2" customWidth="1"/>
    <col min="4098" max="4098" width="12.28515625" style="2" bestFit="1" customWidth="1"/>
    <col min="4099" max="4099" width="28.7109375" style="2" customWidth="1"/>
    <col min="4100" max="4101" width="11.5703125" style="2" bestFit="1" customWidth="1"/>
    <col min="4102" max="4106" width="11.42578125" style="2"/>
    <col min="4107" max="4107" width="23.5703125" style="2" customWidth="1"/>
    <col min="4108" max="4114" width="11.42578125" style="2"/>
    <col min="4115" max="4115" width="27" style="2" customWidth="1"/>
    <col min="4116" max="4122" width="11.42578125" style="2"/>
    <col min="4123" max="4123" width="35.5703125" style="2" customWidth="1"/>
    <col min="4124" max="4346" width="11.42578125" style="2"/>
    <col min="4347" max="4347" width="34.42578125" style="2" customWidth="1"/>
    <col min="4348" max="4348" width="12.7109375" style="2" customWidth="1"/>
    <col min="4349" max="4349" width="10.85546875" style="2" customWidth="1"/>
    <col min="4350" max="4350" width="10.42578125" style="2" customWidth="1"/>
    <col min="4351" max="4351" width="12.140625" style="2" customWidth="1"/>
    <col min="4352" max="4352" width="10" style="2" customWidth="1"/>
    <col min="4353" max="4353" width="9.28515625" style="2" customWidth="1"/>
    <col min="4354" max="4354" width="12.28515625" style="2" bestFit="1" customWidth="1"/>
    <col min="4355" max="4355" width="28.7109375" style="2" customWidth="1"/>
    <col min="4356" max="4357" width="11.5703125" style="2" bestFit="1" customWidth="1"/>
    <col min="4358" max="4362" width="11.42578125" style="2"/>
    <col min="4363" max="4363" width="23.5703125" style="2" customWidth="1"/>
    <col min="4364" max="4370" width="11.42578125" style="2"/>
    <col min="4371" max="4371" width="27" style="2" customWidth="1"/>
    <col min="4372" max="4378" width="11.42578125" style="2"/>
    <col min="4379" max="4379" width="35.5703125" style="2" customWidth="1"/>
    <col min="4380" max="4602" width="11.42578125" style="2"/>
    <col min="4603" max="4603" width="34.42578125" style="2" customWidth="1"/>
    <col min="4604" max="4604" width="12.7109375" style="2" customWidth="1"/>
    <col min="4605" max="4605" width="10.85546875" style="2" customWidth="1"/>
    <col min="4606" max="4606" width="10.42578125" style="2" customWidth="1"/>
    <col min="4607" max="4607" width="12.140625" style="2" customWidth="1"/>
    <col min="4608" max="4608" width="10" style="2" customWidth="1"/>
    <col min="4609" max="4609" width="9.28515625" style="2" customWidth="1"/>
    <col min="4610" max="4610" width="12.28515625" style="2" bestFit="1" customWidth="1"/>
    <col min="4611" max="4611" width="28.7109375" style="2" customWidth="1"/>
    <col min="4612" max="4613" width="11.5703125" style="2" bestFit="1" customWidth="1"/>
    <col min="4614" max="4618" width="11.42578125" style="2"/>
    <col min="4619" max="4619" width="23.5703125" style="2" customWidth="1"/>
    <col min="4620" max="4626" width="11.42578125" style="2"/>
    <col min="4627" max="4627" width="27" style="2" customWidth="1"/>
    <col min="4628" max="4634" width="11.42578125" style="2"/>
    <col min="4635" max="4635" width="35.5703125" style="2" customWidth="1"/>
    <col min="4636" max="4858" width="11.42578125" style="2"/>
    <col min="4859" max="4859" width="34.42578125" style="2" customWidth="1"/>
    <col min="4860" max="4860" width="12.7109375" style="2" customWidth="1"/>
    <col min="4861" max="4861" width="10.85546875" style="2" customWidth="1"/>
    <col min="4862" max="4862" width="10.42578125" style="2" customWidth="1"/>
    <col min="4863" max="4863" width="12.140625" style="2" customWidth="1"/>
    <col min="4864" max="4864" width="10" style="2" customWidth="1"/>
    <col min="4865" max="4865" width="9.28515625" style="2" customWidth="1"/>
    <col min="4866" max="4866" width="12.28515625" style="2" bestFit="1" customWidth="1"/>
    <col min="4867" max="4867" width="28.7109375" style="2" customWidth="1"/>
    <col min="4868" max="4869" width="11.5703125" style="2" bestFit="1" customWidth="1"/>
    <col min="4870" max="4874" width="11.42578125" style="2"/>
    <col min="4875" max="4875" width="23.5703125" style="2" customWidth="1"/>
    <col min="4876" max="4882" width="11.42578125" style="2"/>
    <col min="4883" max="4883" width="27" style="2" customWidth="1"/>
    <col min="4884" max="4890" width="11.42578125" style="2"/>
    <col min="4891" max="4891" width="35.5703125" style="2" customWidth="1"/>
    <col min="4892" max="5114" width="11.42578125" style="2"/>
    <col min="5115" max="5115" width="34.42578125" style="2" customWidth="1"/>
    <col min="5116" max="5116" width="12.7109375" style="2" customWidth="1"/>
    <col min="5117" max="5117" width="10.85546875" style="2" customWidth="1"/>
    <col min="5118" max="5118" width="10.42578125" style="2" customWidth="1"/>
    <col min="5119" max="5119" width="12.140625" style="2" customWidth="1"/>
    <col min="5120" max="5120" width="10" style="2" customWidth="1"/>
    <col min="5121" max="5121" width="9.28515625" style="2" customWidth="1"/>
    <col min="5122" max="5122" width="12.28515625" style="2" bestFit="1" customWidth="1"/>
    <col min="5123" max="5123" width="28.7109375" style="2" customWidth="1"/>
    <col min="5124" max="5125" width="11.5703125" style="2" bestFit="1" customWidth="1"/>
    <col min="5126" max="5130" width="11.42578125" style="2"/>
    <col min="5131" max="5131" width="23.5703125" style="2" customWidth="1"/>
    <col min="5132" max="5138" width="11.42578125" style="2"/>
    <col min="5139" max="5139" width="27" style="2" customWidth="1"/>
    <col min="5140" max="5146" width="11.42578125" style="2"/>
    <col min="5147" max="5147" width="35.5703125" style="2" customWidth="1"/>
    <col min="5148" max="5370" width="11.42578125" style="2"/>
    <col min="5371" max="5371" width="34.42578125" style="2" customWidth="1"/>
    <col min="5372" max="5372" width="12.7109375" style="2" customWidth="1"/>
    <col min="5373" max="5373" width="10.85546875" style="2" customWidth="1"/>
    <col min="5374" max="5374" width="10.42578125" style="2" customWidth="1"/>
    <col min="5375" max="5375" width="12.140625" style="2" customWidth="1"/>
    <col min="5376" max="5376" width="10" style="2" customWidth="1"/>
    <col min="5377" max="5377" width="9.28515625" style="2" customWidth="1"/>
    <col min="5378" max="5378" width="12.28515625" style="2" bestFit="1" customWidth="1"/>
    <col min="5379" max="5379" width="28.7109375" style="2" customWidth="1"/>
    <col min="5380" max="5381" width="11.5703125" style="2" bestFit="1" customWidth="1"/>
    <col min="5382" max="5386" width="11.42578125" style="2"/>
    <col min="5387" max="5387" width="23.5703125" style="2" customWidth="1"/>
    <col min="5388" max="5394" width="11.42578125" style="2"/>
    <col min="5395" max="5395" width="27" style="2" customWidth="1"/>
    <col min="5396" max="5402" width="11.42578125" style="2"/>
    <col min="5403" max="5403" width="35.5703125" style="2" customWidth="1"/>
    <col min="5404" max="5626" width="11.42578125" style="2"/>
    <col min="5627" max="5627" width="34.42578125" style="2" customWidth="1"/>
    <col min="5628" max="5628" width="12.7109375" style="2" customWidth="1"/>
    <col min="5629" max="5629" width="10.85546875" style="2" customWidth="1"/>
    <col min="5630" max="5630" width="10.42578125" style="2" customWidth="1"/>
    <col min="5631" max="5631" width="12.140625" style="2" customWidth="1"/>
    <col min="5632" max="5632" width="10" style="2" customWidth="1"/>
    <col min="5633" max="5633" width="9.28515625" style="2" customWidth="1"/>
    <col min="5634" max="5634" width="12.28515625" style="2" bestFit="1" customWidth="1"/>
    <col min="5635" max="5635" width="28.7109375" style="2" customWidth="1"/>
    <col min="5636" max="5637" width="11.5703125" style="2" bestFit="1" customWidth="1"/>
    <col min="5638" max="5642" width="11.42578125" style="2"/>
    <col min="5643" max="5643" width="23.5703125" style="2" customWidth="1"/>
    <col min="5644" max="5650" width="11.42578125" style="2"/>
    <col min="5651" max="5651" width="27" style="2" customWidth="1"/>
    <col min="5652" max="5658" width="11.42578125" style="2"/>
    <col min="5659" max="5659" width="35.5703125" style="2" customWidth="1"/>
    <col min="5660" max="5882" width="11.42578125" style="2"/>
    <col min="5883" max="5883" width="34.42578125" style="2" customWidth="1"/>
    <col min="5884" max="5884" width="12.7109375" style="2" customWidth="1"/>
    <col min="5885" max="5885" width="10.85546875" style="2" customWidth="1"/>
    <col min="5886" max="5886" width="10.42578125" style="2" customWidth="1"/>
    <col min="5887" max="5887" width="12.140625" style="2" customWidth="1"/>
    <col min="5888" max="5888" width="10" style="2" customWidth="1"/>
    <col min="5889" max="5889" width="9.28515625" style="2" customWidth="1"/>
    <col min="5890" max="5890" width="12.28515625" style="2" bestFit="1" customWidth="1"/>
    <col min="5891" max="5891" width="28.7109375" style="2" customWidth="1"/>
    <col min="5892" max="5893" width="11.5703125" style="2" bestFit="1" customWidth="1"/>
    <col min="5894" max="5898" width="11.42578125" style="2"/>
    <col min="5899" max="5899" width="23.5703125" style="2" customWidth="1"/>
    <col min="5900" max="5906" width="11.42578125" style="2"/>
    <col min="5907" max="5907" width="27" style="2" customWidth="1"/>
    <col min="5908" max="5914" width="11.42578125" style="2"/>
    <col min="5915" max="5915" width="35.5703125" style="2" customWidth="1"/>
    <col min="5916" max="6138" width="11.42578125" style="2"/>
    <col min="6139" max="6139" width="34.42578125" style="2" customWidth="1"/>
    <col min="6140" max="6140" width="12.7109375" style="2" customWidth="1"/>
    <col min="6141" max="6141" width="10.85546875" style="2" customWidth="1"/>
    <col min="6142" max="6142" width="10.42578125" style="2" customWidth="1"/>
    <col min="6143" max="6143" width="12.140625" style="2" customWidth="1"/>
    <col min="6144" max="6144" width="10" style="2" customWidth="1"/>
    <col min="6145" max="6145" width="9.28515625" style="2" customWidth="1"/>
    <col min="6146" max="6146" width="12.28515625" style="2" bestFit="1" customWidth="1"/>
    <col min="6147" max="6147" width="28.7109375" style="2" customWidth="1"/>
    <col min="6148" max="6149" width="11.5703125" style="2" bestFit="1" customWidth="1"/>
    <col min="6150" max="6154" width="11.42578125" style="2"/>
    <col min="6155" max="6155" width="23.5703125" style="2" customWidth="1"/>
    <col min="6156" max="6162" width="11.42578125" style="2"/>
    <col min="6163" max="6163" width="27" style="2" customWidth="1"/>
    <col min="6164" max="6170" width="11.42578125" style="2"/>
    <col min="6171" max="6171" width="35.5703125" style="2" customWidth="1"/>
    <col min="6172" max="6394" width="11.42578125" style="2"/>
    <col min="6395" max="6395" width="34.42578125" style="2" customWidth="1"/>
    <col min="6396" max="6396" width="12.7109375" style="2" customWidth="1"/>
    <col min="6397" max="6397" width="10.85546875" style="2" customWidth="1"/>
    <col min="6398" max="6398" width="10.42578125" style="2" customWidth="1"/>
    <col min="6399" max="6399" width="12.140625" style="2" customWidth="1"/>
    <col min="6400" max="6400" width="10" style="2" customWidth="1"/>
    <col min="6401" max="6401" width="9.28515625" style="2" customWidth="1"/>
    <col min="6402" max="6402" width="12.28515625" style="2" bestFit="1" customWidth="1"/>
    <col min="6403" max="6403" width="28.7109375" style="2" customWidth="1"/>
    <col min="6404" max="6405" width="11.5703125" style="2" bestFit="1" customWidth="1"/>
    <col min="6406" max="6410" width="11.42578125" style="2"/>
    <col min="6411" max="6411" width="23.5703125" style="2" customWidth="1"/>
    <col min="6412" max="6418" width="11.42578125" style="2"/>
    <col min="6419" max="6419" width="27" style="2" customWidth="1"/>
    <col min="6420" max="6426" width="11.42578125" style="2"/>
    <col min="6427" max="6427" width="35.5703125" style="2" customWidth="1"/>
    <col min="6428" max="6650" width="11.42578125" style="2"/>
    <col min="6651" max="6651" width="34.42578125" style="2" customWidth="1"/>
    <col min="6652" max="6652" width="12.7109375" style="2" customWidth="1"/>
    <col min="6653" max="6653" width="10.85546875" style="2" customWidth="1"/>
    <col min="6654" max="6654" width="10.42578125" style="2" customWidth="1"/>
    <col min="6655" max="6655" width="12.140625" style="2" customWidth="1"/>
    <col min="6656" max="6656" width="10" style="2" customWidth="1"/>
    <col min="6657" max="6657" width="9.28515625" style="2" customWidth="1"/>
    <col min="6658" max="6658" width="12.28515625" style="2" bestFit="1" customWidth="1"/>
    <col min="6659" max="6659" width="28.7109375" style="2" customWidth="1"/>
    <col min="6660" max="6661" width="11.5703125" style="2" bestFit="1" customWidth="1"/>
    <col min="6662" max="6666" width="11.42578125" style="2"/>
    <col min="6667" max="6667" width="23.5703125" style="2" customWidth="1"/>
    <col min="6668" max="6674" width="11.42578125" style="2"/>
    <col min="6675" max="6675" width="27" style="2" customWidth="1"/>
    <col min="6676" max="6682" width="11.42578125" style="2"/>
    <col min="6683" max="6683" width="35.5703125" style="2" customWidth="1"/>
    <col min="6684" max="6906" width="11.42578125" style="2"/>
    <col min="6907" max="6907" width="34.42578125" style="2" customWidth="1"/>
    <col min="6908" max="6908" width="12.7109375" style="2" customWidth="1"/>
    <col min="6909" max="6909" width="10.85546875" style="2" customWidth="1"/>
    <col min="6910" max="6910" width="10.42578125" style="2" customWidth="1"/>
    <col min="6911" max="6911" width="12.140625" style="2" customWidth="1"/>
    <col min="6912" max="6912" width="10" style="2" customWidth="1"/>
    <col min="6913" max="6913" width="9.28515625" style="2" customWidth="1"/>
    <col min="6914" max="6914" width="12.28515625" style="2" bestFit="1" customWidth="1"/>
    <col min="6915" max="6915" width="28.7109375" style="2" customWidth="1"/>
    <col min="6916" max="6917" width="11.5703125" style="2" bestFit="1" customWidth="1"/>
    <col min="6918" max="6922" width="11.42578125" style="2"/>
    <col min="6923" max="6923" width="23.5703125" style="2" customWidth="1"/>
    <col min="6924" max="6930" width="11.42578125" style="2"/>
    <col min="6931" max="6931" width="27" style="2" customWidth="1"/>
    <col min="6932" max="6938" width="11.42578125" style="2"/>
    <col min="6939" max="6939" width="35.5703125" style="2" customWidth="1"/>
    <col min="6940" max="7162" width="11.42578125" style="2"/>
    <col min="7163" max="7163" width="34.42578125" style="2" customWidth="1"/>
    <col min="7164" max="7164" width="12.7109375" style="2" customWidth="1"/>
    <col min="7165" max="7165" width="10.85546875" style="2" customWidth="1"/>
    <col min="7166" max="7166" width="10.42578125" style="2" customWidth="1"/>
    <col min="7167" max="7167" width="12.140625" style="2" customWidth="1"/>
    <col min="7168" max="7168" width="10" style="2" customWidth="1"/>
    <col min="7169" max="7169" width="9.28515625" style="2" customWidth="1"/>
    <col min="7170" max="7170" width="12.28515625" style="2" bestFit="1" customWidth="1"/>
    <col min="7171" max="7171" width="28.7109375" style="2" customWidth="1"/>
    <col min="7172" max="7173" width="11.5703125" style="2" bestFit="1" customWidth="1"/>
    <col min="7174" max="7178" width="11.42578125" style="2"/>
    <col min="7179" max="7179" width="23.5703125" style="2" customWidth="1"/>
    <col min="7180" max="7186" width="11.42578125" style="2"/>
    <col min="7187" max="7187" width="27" style="2" customWidth="1"/>
    <col min="7188" max="7194" width="11.42578125" style="2"/>
    <col min="7195" max="7195" width="35.5703125" style="2" customWidth="1"/>
    <col min="7196" max="7418" width="11.42578125" style="2"/>
    <col min="7419" max="7419" width="34.42578125" style="2" customWidth="1"/>
    <col min="7420" max="7420" width="12.7109375" style="2" customWidth="1"/>
    <col min="7421" max="7421" width="10.85546875" style="2" customWidth="1"/>
    <col min="7422" max="7422" width="10.42578125" style="2" customWidth="1"/>
    <col min="7423" max="7423" width="12.140625" style="2" customWidth="1"/>
    <col min="7424" max="7424" width="10" style="2" customWidth="1"/>
    <col min="7425" max="7425" width="9.28515625" style="2" customWidth="1"/>
    <col min="7426" max="7426" width="12.28515625" style="2" bestFit="1" customWidth="1"/>
    <col min="7427" max="7427" width="28.7109375" style="2" customWidth="1"/>
    <col min="7428" max="7429" width="11.5703125" style="2" bestFit="1" customWidth="1"/>
    <col min="7430" max="7434" width="11.42578125" style="2"/>
    <col min="7435" max="7435" width="23.5703125" style="2" customWidth="1"/>
    <col min="7436" max="7442" width="11.42578125" style="2"/>
    <col min="7443" max="7443" width="27" style="2" customWidth="1"/>
    <col min="7444" max="7450" width="11.42578125" style="2"/>
    <col min="7451" max="7451" width="35.5703125" style="2" customWidth="1"/>
    <col min="7452" max="7674" width="11.42578125" style="2"/>
    <col min="7675" max="7675" width="34.42578125" style="2" customWidth="1"/>
    <col min="7676" max="7676" width="12.7109375" style="2" customWidth="1"/>
    <col min="7677" max="7677" width="10.85546875" style="2" customWidth="1"/>
    <col min="7678" max="7678" width="10.42578125" style="2" customWidth="1"/>
    <col min="7679" max="7679" width="12.140625" style="2" customWidth="1"/>
    <col min="7680" max="7680" width="10" style="2" customWidth="1"/>
    <col min="7681" max="7681" width="9.28515625" style="2" customWidth="1"/>
    <col min="7682" max="7682" width="12.28515625" style="2" bestFit="1" customWidth="1"/>
    <col min="7683" max="7683" width="28.7109375" style="2" customWidth="1"/>
    <col min="7684" max="7685" width="11.5703125" style="2" bestFit="1" customWidth="1"/>
    <col min="7686" max="7690" width="11.42578125" style="2"/>
    <col min="7691" max="7691" width="23.5703125" style="2" customWidth="1"/>
    <col min="7692" max="7698" width="11.42578125" style="2"/>
    <col min="7699" max="7699" width="27" style="2" customWidth="1"/>
    <col min="7700" max="7706" width="11.42578125" style="2"/>
    <col min="7707" max="7707" width="35.5703125" style="2" customWidth="1"/>
    <col min="7708" max="7930" width="11.42578125" style="2"/>
    <col min="7931" max="7931" width="34.42578125" style="2" customWidth="1"/>
    <col min="7932" max="7932" width="12.7109375" style="2" customWidth="1"/>
    <col min="7933" max="7933" width="10.85546875" style="2" customWidth="1"/>
    <col min="7934" max="7934" width="10.42578125" style="2" customWidth="1"/>
    <col min="7935" max="7935" width="12.140625" style="2" customWidth="1"/>
    <col min="7936" max="7936" width="10" style="2" customWidth="1"/>
    <col min="7937" max="7937" width="9.28515625" style="2" customWidth="1"/>
    <col min="7938" max="7938" width="12.28515625" style="2" bestFit="1" customWidth="1"/>
    <col min="7939" max="7939" width="28.7109375" style="2" customWidth="1"/>
    <col min="7940" max="7941" width="11.5703125" style="2" bestFit="1" customWidth="1"/>
    <col min="7942" max="7946" width="11.42578125" style="2"/>
    <col min="7947" max="7947" width="23.5703125" style="2" customWidth="1"/>
    <col min="7948" max="7954" width="11.42578125" style="2"/>
    <col min="7955" max="7955" width="27" style="2" customWidth="1"/>
    <col min="7956" max="7962" width="11.42578125" style="2"/>
    <col min="7963" max="7963" width="35.5703125" style="2" customWidth="1"/>
    <col min="7964" max="8186" width="11.42578125" style="2"/>
    <col min="8187" max="8187" width="34.42578125" style="2" customWidth="1"/>
    <col min="8188" max="8188" width="12.7109375" style="2" customWidth="1"/>
    <col min="8189" max="8189" width="10.85546875" style="2" customWidth="1"/>
    <col min="8190" max="8190" width="10.42578125" style="2" customWidth="1"/>
    <col min="8191" max="8191" width="12.140625" style="2" customWidth="1"/>
    <col min="8192" max="8192" width="10" style="2" customWidth="1"/>
    <col min="8193" max="8193" width="9.28515625" style="2" customWidth="1"/>
    <col min="8194" max="8194" width="12.28515625" style="2" bestFit="1" customWidth="1"/>
    <col min="8195" max="8195" width="28.7109375" style="2" customWidth="1"/>
    <col min="8196" max="8197" width="11.5703125" style="2" bestFit="1" customWidth="1"/>
    <col min="8198" max="8202" width="11.42578125" style="2"/>
    <col min="8203" max="8203" width="23.5703125" style="2" customWidth="1"/>
    <col min="8204" max="8210" width="11.42578125" style="2"/>
    <col min="8211" max="8211" width="27" style="2" customWidth="1"/>
    <col min="8212" max="8218" width="11.42578125" style="2"/>
    <col min="8219" max="8219" width="35.5703125" style="2" customWidth="1"/>
    <col min="8220" max="8442" width="11.42578125" style="2"/>
    <col min="8443" max="8443" width="34.42578125" style="2" customWidth="1"/>
    <col min="8444" max="8444" width="12.7109375" style="2" customWidth="1"/>
    <col min="8445" max="8445" width="10.85546875" style="2" customWidth="1"/>
    <col min="8446" max="8446" width="10.42578125" style="2" customWidth="1"/>
    <col min="8447" max="8447" width="12.140625" style="2" customWidth="1"/>
    <col min="8448" max="8448" width="10" style="2" customWidth="1"/>
    <col min="8449" max="8449" width="9.28515625" style="2" customWidth="1"/>
    <col min="8450" max="8450" width="12.28515625" style="2" bestFit="1" customWidth="1"/>
    <col min="8451" max="8451" width="28.7109375" style="2" customWidth="1"/>
    <col min="8452" max="8453" width="11.5703125" style="2" bestFit="1" customWidth="1"/>
    <col min="8454" max="8458" width="11.42578125" style="2"/>
    <col min="8459" max="8459" width="23.5703125" style="2" customWidth="1"/>
    <col min="8460" max="8466" width="11.42578125" style="2"/>
    <col min="8467" max="8467" width="27" style="2" customWidth="1"/>
    <col min="8468" max="8474" width="11.42578125" style="2"/>
    <col min="8475" max="8475" width="35.5703125" style="2" customWidth="1"/>
    <col min="8476" max="8698" width="11.42578125" style="2"/>
    <col min="8699" max="8699" width="34.42578125" style="2" customWidth="1"/>
    <col min="8700" max="8700" width="12.7109375" style="2" customWidth="1"/>
    <col min="8701" max="8701" width="10.85546875" style="2" customWidth="1"/>
    <col min="8702" max="8702" width="10.42578125" style="2" customWidth="1"/>
    <col min="8703" max="8703" width="12.140625" style="2" customWidth="1"/>
    <col min="8704" max="8704" width="10" style="2" customWidth="1"/>
    <col min="8705" max="8705" width="9.28515625" style="2" customWidth="1"/>
    <col min="8706" max="8706" width="12.28515625" style="2" bestFit="1" customWidth="1"/>
    <col min="8707" max="8707" width="28.7109375" style="2" customWidth="1"/>
    <col min="8708" max="8709" width="11.5703125" style="2" bestFit="1" customWidth="1"/>
    <col min="8710" max="8714" width="11.42578125" style="2"/>
    <col min="8715" max="8715" width="23.5703125" style="2" customWidth="1"/>
    <col min="8716" max="8722" width="11.42578125" style="2"/>
    <col min="8723" max="8723" width="27" style="2" customWidth="1"/>
    <col min="8724" max="8730" width="11.42578125" style="2"/>
    <col min="8731" max="8731" width="35.5703125" style="2" customWidth="1"/>
    <col min="8732" max="8954" width="11.42578125" style="2"/>
    <col min="8955" max="8955" width="34.42578125" style="2" customWidth="1"/>
    <col min="8956" max="8956" width="12.7109375" style="2" customWidth="1"/>
    <col min="8957" max="8957" width="10.85546875" style="2" customWidth="1"/>
    <col min="8958" max="8958" width="10.42578125" style="2" customWidth="1"/>
    <col min="8959" max="8959" width="12.140625" style="2" customWidth="1"/>
    <col min="8960" max="8960" width="10" style="2" customWidth="1"/>
    <col min="8961" max="8961" width="9.28515625" style="2" customWidth="1"/>
    <col min="8962" max="8962" width="12.28515625" style="2" bestFit="1" customWidth="1"/>
    <col min="8963" max="8963" width="28.7109375" style="2" customWidth="1"/>
    <col min="8964" max="8965" width="11.5703125" style="2" bestFit="1" customWidth="1"/>
    <col min="8966" max="8970" width="11.42578125" style="2"/>
    <col min="8971" max="8971" width="23.5703125" style="2" customWidth="1"/>
    <col min="8972" max="8978" width="11.42578125" style="2"/>
    <col min="8979" max="8979" width="27" style="2" customWidth="1"/>
    <col min="8980" max="8986" width="11.42578125" style="2"/>
    <col min="8987" max="8987" width="35.5703125" style="2" customWidth="1"/>
    <col min="8988" max="9210" width="11.42578125" style="2"/>
    <col min="9211" max="9211" width="34.42578125" style="2" customWidth="1"/>
    <col min="9212" max="9212" width="12.7109375" style="2" customWidth="1"/>
    <col min="9213" max="9213" width="10.85546875" style="2" customWidth="1"/>
    <col min="9214" max="9214" width="10.42578125" style="2" customWidth="1"/>
    <col min="9215" max="9215" width="12.140625" style="2" customWidth="1"/>
    <col min="9216" max="9216" width="10" style="2" customWidth="1"/>
    <col min="9217" max="9217" width="9.28515625" style="2" customWidth="1"/>
    <col min="9218" max="9218" width="12.28515625" style="2" bestFit="1" customWidth="1"/>
    <col min="9219" max="9219" width="28.7109375" style="2" customWidth="1"/>
    <col min="9220" max="9221" width="11.5703125" style="2" bestFit="1" customWidth="1"/>
    <col min="9222" max="9226" width="11.42578125" style="2"/>
    <col min="9227" max="9227" width="23.5703125" style="2" customWidth="1"/>
    <col min="9228" max="9234" width="11.42578125" style="2"/>
    <col min="9235" max="9235" width="27" style="2" customWidth="1"/>
    <col min="9236" max="9242" width="11.42578125" style="2"/>
    <col min="9243" max="9243" width="35.5703125" style="2" customWidth="1"/>
    <col min="9244" max="9466" width="11.42578125" style="2"/>
    <col min="9467" max="9467" width="34.42578125" style="2" customWidth="1"/>
    <col min="9468" max="9468" width="12.7109375" style="2" customWidth="1"/>
    <col min="9469" max="9469" width="10.85546875" style="2" customWidth="1"/>
    <col min="9470" max="9470" width="10.42578125" style="2" customWidth="1"/>
    <col min="9471" max="9471" width="12.140625" style="2" customWidth="1"/>
    <col min="9472" max="9472" width="10" style="2" customWidth="1"/>
    <col min="9473" max="9473" width="9.28515625" style="2" customWidth="1"/>
    <col min="9474" max="9474" width="12.28515625" style="2" bestFit="1" customWidth="1"/>
    <col min="9475" max="9475" width="28.7109375" style="2" customWidth="1"/>
    <col min="9476" max="9477" width="11.5703125" style="2" bestFit="1" customWidth="1"/>
    <col min="9478" max="9482" width="11.42578125" style="2"/>
    <col min="9483" max="9483" width="23.5703125" style="2" customWidth="1"/>
    <col min="9484" max="9490" width="11.42578125" style="2"/>
    <col min="9491" max="9491" width="27" style="2" customWidth="1"/>
    <col min="9492" max="9498" width="11.42578125" style="2"/>
    <col min="9499" max="9499" width="35.5703125" style="2" customWidth="1"/>
    <col min="9500" max="9722" width="11.42578125" style="2"/>
    <col min="9723" max="9723" width="34.42578125" style="2" customWidth="1"/>
    <col min="9724" max="9724" width="12.7109375" style="2" customWidth="1"/>
    <col min="9725" max="9725" width="10.85546875" style="2" customWidth="1"/>
    <col min="9726" max="9726" width="10.42578125" style="2" customWidth="1"/>
    <col min="9727" max="9727" width="12.140625" style="2" customWidth="1"/>
    <col min="9728" max="9728" width="10" style="2" customWidth="1"/>
    <col min="9729" max="9729" width="9.28515625" style="2" customWidth="1"/>
    <col min="9730" max="9730" width="12.28515625" style="2" bestFit="1" customWidth="1"/>
    <col min="9731" max="9731" width="28.7109375" style="2" customWidth="1"/>
    <col min="9732" max="9733" width="11.5703125" style="2" bestFit="1" customWidth="1"/>
    <col min="9734" max="9738" width="11.42578125" style="2"/>
    <col min="9739" max="9739" width="23.5703125" style="2" customWidth="1"/>
    <col min="9740" max="9746" width="11.42578125" style="2"/>
    <col min="9747" max="9747" width="27" style="2" customWidth="1"/>
    <col min="9748" max="9754" width="11.42578125" style="2"/>
    <col min="9755" max="9755" width="35.5703125" style="2" customWidth="1"/>
    <col min="9756" max="9978" width="11.42578125" style="2"/>
    <col min="9979" max="9979" width="34.42578125" style="2" customWidth="1"/>
    <col min="9980" max="9980" width="12.7109375" style="2" customWidth="1"/>
    <col min="9981" max="9981" width="10.85546875" style="2" customWidth="1"/>
    <col min="9982" max="9982" width="10.42578125" style="2" customWidth="1"/>
    <col min="9983" max="9983" width="12.140625" style="2" customWidth="1"/>
    <col min="9984" max="9984" width="10" style="2" customWidth="1"/>
    <col min="9985" max="9985" width="9.28515625" style="2" customWidth="1"/>
    <col min="9986" max="9986" width="12.28515625" style="2" bestFit="1" customWidth="1"/>
    <col min="9987" max="9987" width="28.7109375" style="2" customWidth="1"/>
    <col min="9988" max="9989" width="11.5703125" style="2" bestFit="1" customWidth="1"/>
    <col min="9990" max="9994" width="11.42578125" style="2"/>
    <col min="9995" max="9995" width="23.5703125" style="2" customWidth="1"/>
    <col min="9996" max="10002" width="11.42578125" style="2"/>
    <col min="10003" max="10003" width="27" style="2" customWidth="1"/>
    <col min="10004" max="10010" width="11.42578125" style="2"/>
    <col min="10011" max="10011" width="35.5703125" style="2" customWidth="1"/>
    <col min="10012" max="10234" width="11.42578125" style="2"/>
    <col min="10235" max="10235" width="34.42578125" style="2" customWidth="1"/>
    <col min="10236" max="10236" width="12.7109375" style="2" customWidth="1"/>
    <col min="10237" max="10237" width="10.85546875" style="2" customWidth="1"/>
    <col min="10238" max="10238" width="10.42578125" style="2" customWidth="1"/>
    <col min="10239" max="10239" width="12.140625" style="2" customWidth="1"/>
    <col min="10240" max="10240" width="10" style="2" customWidth="1"/>
    <col min="10241" max="10241" width="9.28515625" style="2" customWidth="1"/>
    <col min="10242" max="10242" width="12.28515625" style="2" bestFit="1" customWidth="1"/>
    <col min="10243" max="10243" width="28.7109375" style="2" customWidth="1"/>
    <col min="10244" max="10245" width="11.5703125" style="2" bestFit="1" customWidth="1"/>
    <col min="10246" max="10250" width="11.42578125" style="2"/>
    <col min="10251" max="10251" width="23.5703125" style="2" customWidth="1"/>
    <col min="10252" max="10258" width="11.42578125" style="2"/>
    <col min="10259" max="10259" width="27" style="2" customWidth="1"/>
    <col min="10260" max="10266" width="11.42578125" style="2"/>
    <col min="10267" max="10267" width="35.5703125" style="2" customWidth="1"/>
    <col min="10268" max="10490" width="11.42578125" style="2"/>
    <col min="10491" max="10491" width="34.42578125" style="2" customWidth="1"/>
    <col min="10492" max="10492" width="12.7109375" style="2" customWidth="1"/>
    <col min="10493" max="10493" width="10.85546875" style="2" customWidth="1"/>
    <col min="10494" max="10494" width="10.42578125" style="2" customWidth="1"/>
    <col min="10495" max="10495" width="12.140625" style="2" customWidth="1"/>
    <col min="10496" max="10496" width="10" style="2" customWidth="1"/>
    <col min="10497" max="10497" width="9.28515625" style="2" customWidth="1"/>
    <col min="10498" max="10498" width="12.28515625" style="2" bestFit="1" customWidth="1"/>
    <col min="10499" max="10499" width="28.7109375" style="2" customWidth="1"/>
    <col min="10500" max="10501" width="11.5703125" style="2" bestFit="1" customWidth="1"/>
    <col min="10502" max="10506" width="11.42578125" style="2"/>
    <col min="10507" max="10507" width="23.5703125" style="2" customWidth="1"/>
    <col min="10508" max="10514" width="11.42578125" style="2"/>
    <col min="10515" max="10515" width="27" style="2" customWidth="1"/>
    <col min="10516" max="10522" width="11.42578125" style="2"/>
    <col min="10523" max="10523" width="35.5703125" style="2" customWidth="1"/>
    <col min="10524" max="10746" width="11.42578125" style="2"/>
    <col min="10747" max="10747" width="34.42578125" style="2" customWidth="1"/>
    <col min="10748" max="10748" width="12.7109375" style="2" customWidth="1"/>
    <col min="10749" max="10749" width="10.85546875" style="2" customWidth="1"/>
    <col min="10750" max="10750" width="10.42578125" style="2" customWidth="1"/>
    <col min="10751" max="10751" width="12.140625" style="2" customWidth="1"/>
    <col min="10752" max="10752" width="10" style="2" customWidth="1"/>
    <col min="10753" max="10753" width="9.28515625" style="2" customWidth="1"/>
    <col min="10754" max="10754" width="12.28515625" style="2" bestFit="1" customWidth="1"/>
    <col min="10755" max="10755" width="28.7109375" style="2" customWidth="1"/>
    <col min="10756" max="10757" width="11.5703125" style="2" bestFit="1" customWidth="1"/>
    <col min="10758" max="10762" width="11.42578125" style="2"/>
    <col min="10763" max="10763" width="23.5703125" style="2" customWidth="1"/>
    <col min="10764" max="10770" width="11.42578125" style="2"/>
    <col min="10771" max="10771" width="27" style="2" customWidth="1"/>
    <col min="10772" max="10778" width="11.42578125" style="2"/>
    <col min="10779" max="10779" width="35.5703125" style="2" customWidth="1"/>
    <col min="10780" max="11002" width="11.42578125" style="2"/>
    <col min="11003" max="11003" width="34.42578125" style="2" customWidth="1"/>
    <col min="11004" max="11004" width="12.7109375" style="2" customWidth="1"/>
    <col min="11005" max="11005" width="10.85546875" style="2" customWidth="1"/>
    <col min="11006" max="11006" width="10.42578125" style="2" customWidth="1"/>
    <col min="11007" max="11007" width="12.140625" style="2" customWidth="1"/>
    <col min="11008" max="11008" width="10" style="2" customWidth="1"/>
    <col min="11009" max="11009" width="9.28515625" style="2" customWidth="1"/>
    <col min="11010" max="11010" width="12.28515625" style="2" bestFit="1" customWidth="1"/>
    <col min="11011" max="11011" width="28.7109375" style="2" customWidth="1"/>
    <col min="11012" max="11013" width="11.5703125" style="2" bestFit="1" customWidth="1"/>
    <col min="11014" max="11018" width="11.42578125" style="2"/>
    <col min="11019" max="11019" width="23.5703125" style="2" customWidth="1"/>
    <col min="11020" max="11026" width="11.42578125" style="2"/>
    <col min="11027" max="11027" width="27" style="2" customWidth="1"/>
    <col min="11028" max="11034" width="11.42578125" style="2"/>
    <col min="11035" max="11035" width="35.5703125" style="2" customWidth="1"/>
    <col min="11036" max="11258" width="11.42578125" style="2"/>
    <col min="11259" max="11259" width="34.42578125" style="2" customWidth="1"/>
    <col min="11260" max="11260" width="12.7109375" style="2" customWidth="1"/>
    <col min="11261" max="11261" width="10.85546875" style="2" customWidth="1"/>
    <col min="11262" max="11262" width="10.42578125" style="2" customWidth="1"/>
    <col min="11263" max="11263" width="12.140625" style="2" customWidth="1"/>
    <col min="11264" max="11264" width="10" style="2" customWidth="1"/>
    <col min="11265" max="11265" width="9.28515625" style="2" customWidth="1"/>
    <col min="11266" max="11266" width="12.28515625" style="2" bestFit="1" customWidth="1"/>
    <col min="11267" max="11267" width="28.7109375" style="2" customWidth="1"/>
    <col min="11268" max="11269" width="11.5703125" style="2" bestFit="1" customWidth="1"/>
    <col min="11270" max="11274" width="11.42578125" style="2"/>
    <col min="11275" max="11275" width="23.5703125" style="2" customWidth="1"/>
    <col min="11276" max="11282" width="11.42578125" style="2"/>
    <col min="11283" max="11283" width="27" style="2" customWidth="1"/>
    <col min="11284" max="11290" width="11.42578125" style="2"/>
    <col min="11291" max="11291" width="35.5703125" style="2" customWidth="1"/>
    <col min="11292" max="11514" width="11.42578125" style="2"/>
    <col min="11515" max="11515" width="34.42578125" style="2" customWidth="1"/>
    <col min="11516" max="11516" width="12.7109375" style="2" customWidth="1"/>
    <col min="11517" max="11517" width="10.85546875" style="2" customWidth="1"/>
    <col min="11518" max="11518" width="10.42578125" style="2" customWidth="1"/>
    <col min="11519" max="11519" width="12.140625" style="2" customWidth="1"/>
    <col min="11520" max="11520" width="10" style="2" customWidth="1"/>
    <col min="11521" max="11521" width="9.28515625" style="2" customWidth="1"/>
    <col min="11522" max="11522" width="12.28515625" style="2" bestFit="1" customWidth="1"/>
    <col min="11523" max="11523" width="28.7109375" style="2" customWidth="1"/>
    <col min="11524" max="11525" width="11.5703125" style="2" bestFit="1" customWidth="1"/>
    <col min="11526" max="11530" width="11.42578125" style="2"/>
    <col min="11531" max="11531" width="23.5703125" style="2" customWidth="1"/>
    <col min="11532" max="11538" width="11.42578125" style="2"/>
    <col min="11539" max="11539" width="27" style="2" customWidth="1"/>
    <col min="11540" max="11546" width="11.42578125" style="2"/>
    <col min="11547" max="11547" width="35.5703125" style="2" customWidth="1"/>
    <col min="11548" max="11770" width="11.42578125" style="2"/>
    <col min="11771" max="11771" width="34.42578125" style="2" customWidth="1"/>
    <col min="11772" max="11772" width="12.7109375" style="2" customWidth="1"/>
    <col min="11773" max="11773" width="10.85546875" style="2" customWidth="1"/>
    <col min="11774" max="11774" width="10.42578125" style="2" customWidth="1"/>
    <col min="11775" max="11775" width="12.140625" style="2" customWidth="1"/>
    <col min="11776" max="11776" width="10" style="2" customWidth="1"/>
    <col min="11777" max="11777" width="9.28515625" style="2" customWidth="1"/>
    <col min="11778" max="11778" width="12.28515625" style="2" bestFit="1" customWidth="1"/>
    <col min="11779" max="11779" width="28.7109375" style="2" customWidth="1"/>
    <col min="11780" max="11781" width="11.5703125" style="2" bestFit="1" customWidth="1"/>
    <col min="11782" max="11786" width="11.42578125" style="2"/>
    <col min="11787" max="11787" width="23.5703125" style="2" customWidth="1"/>
    <col min="11788" max="11794" width="11.42578125" style="2"/>
    <col min="11795" max="11795" width="27" style="2" customWidth="1"/>
    <col min="11796" max="11802" width="11.42578125" style="2"/>
    <col min="11803" max="11803" width="35.5703125" style="2" customWidth="1"/>
    <col min="11804" max="12026" width="11.42578125" style="2"/>
    <col min="12027" max="12027" width="34.42578125" style="2" customWidth="1"/>
    <col min="12028" max="12028" width="12.7109375" style="2" customWidth="1"/>
    <col min="12029" max="12029" width="10.85546875" style="2" customWidth="1"/>
    <col min="12030" max="12030" width="10.42578125" style="2" customWidth="1"/>
    <col min="12031" max="12031" width="12.140625" style="2" customWidth="1"/>
    <col min="12032" max="12032" width="10" style="2" customWidth="1"/>
    <col min="12033" max="12033" width="9.28515625" style="2" customWidth="1"/>
    <col min="12034" max="12034" width="12.28515625" style="2" bestFit="1" customWidth="1"/>
    <col min="12035" max="12035" width="28.7109375" style="2" customWidth="1"/>
    <col min="12036" max="12037" width="11.5703125" style="2" bestFit="1" customWidth="1"/>
    <col min="12038" max="12042" width="11.42578125" style="2"/>
    <col min="12043" max="12043" width="23.5703125" style="2" customWidth="1"/>
    <col min="12044" max="12050" width="11.42578125" style="2"/>
    <col min="12051" max="12051" width="27" style="2" customWidth="1"/>
    <col min="12052" max="12058" width="11.42578125" style="2"/>
    <col min="12059" max="12059" width="35.5703125" style="2" customWidth="1"/>
    <col min="12060" max="12282" width="11.42578125" style="2"/>
    <col min="12283" max="12283" width="34.42578125" style="2" customWidth="1"/>
    <col min="12284" max="12284" width="12.7109375" style="2" customWidth="1"/>
    <col min="12285" max="12285" width="10.85546875" style="2" customWidth="1"/>
    <col min="12286" max="12286" width="10.42578125" style="2" customWidth="1"/>
    <col min="12287" max="12287" width="12.140625" style="2" customWidth="1"/>
    <col min="12288" max="12288" width="10" style="2" customWidth="1"/>
    <col min="12289" max="12289" width="9.28515625" style="2" customWidth="1"/>
    <col min="12290" max="12290" width="12.28515625" style="2" bestFit="1" customWidth="1"/>
    <col min="12291" max="12291" width="28.7109375" style="2" customWidth="1"/>
    <col min="12292" max="12293" width="11.5703125" style="2" bestFit="1" customWidth="1"/>
    <col min="12294" max="12298" width="11.42578125" style="2"/>
    <col min="12299" max="12299" width="23.5703125" style="2" customWidth="1"/>
    <col min="12300" max="12306" width="11.42578125" style="2"/>
    <col min="12307" max="12307" width="27" style="2" customWidth="1"/>
    <col min="12308" max="12314" width="11.42578125" style="2"/>
    <col min="12315" max="12315" width="35.5703125" style="2" customWidth="1"/>
    <col min="12316" max="12538" width="11.42578125" style="2"/>
    <col min="12539" max="12539" width="34.42578125" style="2" customWidth="1"/>
    <col min="12540" max="12540" width="12.7109375" style="2" customWidth="1"/>
    <col min="12541" max="12541" width="10.85546875" style="2" customWidth="1"/>
    <col min="12542" max="12542" width="10.42578125" style="2" customWidth="1"/>
    <col min="12543" max="12543" width="12.140625" style="2" customWidth="1"/>
    <col min="12544" max="12544" width="10" style="2" customWidth="1"/>
    <col min="12545" max="12545" width="9.28515625" style="2" customWidth="1"/>
    <col min="12546" max="12546" width="12.28515625" style="2" bestFit="1" customWidth="1"/>
    <col min="12547" max="12547" width="28.7109375" style="2" customWidth="1"/>
    <col min="12548" max="12549" width="11.5703125" style="2" bestFit="1" customWidth="1"/>
    <col min="12550" max="12554" width="11.42578125" style="2"/>
    <col min="12555" max="12555" width="23.5703125" style="2" customWidth="1"/>
    <col min="12556" max="12562" width="11.42578125" style="2"/>
    <col min="12563" max="12563" width="27" style="2" customWidth="1"/>
    <col min="12564" max="12570" width="11.42578125" style="2"/>
    <col min="12571" max="12571" width="35.5703125" style="2" customWidth="1"/>
    <col min="12572" max="12794" width="11.42578125" style="2"/>
    <col min="12795" max="12795" width="34.42578125" style="2" customWidth="1"/>
    <col min="12796" max="12796" width="12.7109375" style="2" customWidth="1"/>
    <col min="12797" max="12797" width="10.85546875" style="2" customWidth="1"/>
    <col min="12798" max="12798" width="10.42578125" style="2" customWidth="1"/>
    <col min="12799" max="12799" width="12.140625" style="2" customWidth="1"/>
    <col min="12800" max="12800" width="10" style="2" customWidth="1"/>
    <col min="12801" max="12801" width="9.28515625" style="2" customWidth="1"/>
    <col min="12802" max="12802" width="12.28515625" style="2" bestFit="1" customWidth="1"/>
    <col min="12803" max="12803" width="28.7109375" style="2" customWidth="1"/>
    <col min="12804" max="12805" width="11.5703125" style="2" bestFit="1" customWidth="1"/>
    <col min="12806" max="12810" width="11.42578125" style="2"/>
    <col min="12811" max="12811" width="23.5703125" style="2" customWidth="1"/>
    <col min="12812" max="12818" width="11.42578125" style="2"/>
    <col min="12819" max="12819" width="27" style="2" customWidth="1"/>
    <col min="12820" max="12826" width="11.42578125" style="2"/>
    <col min="12827" max="12827" width="35.5703125" style="2" customWidth="1"/>
    <col min="12828" max="13050" width="11.42578125" style="2"/>
    <col min="13051" max="13051" width="34.42578125" style="2" customWidth="1"/>
    <col min="13052" max="13052" width="12.7109375" style="2" customWidth="1"/>
    <col min="13053" max="13053" width="10.85546875" style="2" customWidth="1"/>
    <col min="13054" max="13054" width="10.42578125" style="2" customWidth="1"/>
    <col min="13055" max="13055" width="12.140625" style="2" customWidth="1"/>
    <col min="13056" max="13056" width="10" style="2" customWidth="1"/>
    <col min="13057" max="13057" width="9.28515625" style="2" customWidth="1"/>
    <col min="13058" max="13058" width="12.28515625" style="2" bestFit="1" customWidth="1"/>
    <col min="13059" max="13059" width="28.7109375" style="2" customWidth="1"/>
    <col min="13060" max="13061" width="11.5703125" style="2" bestFit="1" customWidth="1"/>
    <col min="13062" max="13066" width="11.42578125" style="2"/>
    <col min="13067" max="13067" width="23.5703125" style="2" customWidth="1"/>
    <col min="13068" max="13074" width="11.42578125" style="2"/>
    <col min="13075" max="13075" width="27" style="2" customWidth="1"/>
    <col min="13076" max="13082" width="11.42578125" style="2"/>
    <col min="13083" max="13083" width="35.5703125" style="2" customWidth="1"/>
    <col min="13084" max="13306" width="11.42578125" style="2"/>
    <col min="13307" max="13307" width="34.42578125" style="2" customWidth="1"/>
    <col min="13308" max="13308" width="12.7109375" style="2" customWidth="1"/>
    <col min="13309" max="13309" width="10.85546875" style="2" customWidth="1"/>
    <col min="13310" max="13310" width="10.42578125" style="2" customWidth="1"/>
    <col min="13311" max="13311" width="12.140625" style="2" customWidth="1"/>
    <col min="13312" max="13312" width="10" style="2" customWidth="1"/>
    <col min="13313" max="13313" width="9.28515625" style="2" customWidth="1"/>
    <col min="13314" max="13314" width="12.28515625" style="2" bestFit="1" customWidth="1"/>
    <col min="13315" max="13315" width="28.7109375" style="2" customWidth="1"/>
    <col min="13316" max="13317" width="11.5703125" style="2" bestFit="1" customWidth="1"/>
    <col min="13318" max="13322" width="11.42578125" style="2"/>
    <col min="13323" max="13323" width="23.5703125" style="2" customWidth="1"/>
    <col min="13324" max="13330" width="11.42578125" style="2"/>
    <col min="13331" max="13331" width="27" style="2" customWidth="1"/>
    <col min="13332" max="13338" width="11.42578125" style="2"/>
    <col min="13339" max="13339" width="35.5703125" style="2" customWidth="1"/>
    <col min="13340" max="13562" width="11.42578125" style="2"/>
    <col min="13563" max="13563" width="34.42578125" style="2" customWidth="1"/>
    <col min="13564" max="13564" width="12.7109375" style="2" customWidth="1"/>
    <col min="13565" max="13565" width="10.85546875" style="2" customWidth="1"/>
    <col min="13566" max="13566" width="10.42578125" style="2" customWidth="1"/>
    <col min="13567" max="13567" width="12.140625" style="2" customWidth="1"/>
    <col min="13568" max="13568" width="10" style="2" customWidth="1"/>
    <col min="13569" max="13569" width="9.28515625" style="2" customWidth="1"/>
    <col min="13570" max="13570" width="12.28515625" style="2" bestFit="1" customWidth="1"/>
    <col min="13571" max="13571" width="28.7109375" style="2" customWidth="1"/>
    <col min="13572" max="13573" width="11.5703125" style="2" bestFit="1" customWidth="1"/>
    <col min="13574" max="13578" width="11.42578125" style="2"/>
    <col min="13579" max="13579" width="23.5703125" style="2" customWidth="1"/>
    <col min="13580" max="13586" width="11.42578125" style="2"/>
    <col min="13587" max="13587" width="27" style="2" customWidth="1"/>
    <col min="13588" max="13594" width="11.42578125" style="2"/>
    <col min="13595" max="13595" width="35.5703125" style="2" customWidth="1"/>
    <col min="13596" max="13818" width="11.42578125" style="2"/>
    <col min="13819" max="13819" width="34.42578125" style="2" customWidth="1"/>
    <col min="13820" max="13820" width="12.7109375" style="2" customWidth="1"/>
    <col min="13821" max="13821" width="10.85546875" style="2" customWidth="1"/>
    <col min="13822" max="13822" width="10.42578125" style="2" customWidth="1"/>
    <col min="13823" max="13823" width="12.140625" style="2" customWidth="1"/>
    <col min="13824" max="13824" width="10" style="2" customWidth="1"/>
    <col min="13825" max="13825" width="9.28515625" style="2" customWidth="1"/>
    <col min="13826" max="13826" width="12.28515625" style="2" bestFit="1" customWidth="1"/>
    <col min="13827" max="13827" width="28.7109375" style="2" customWidth="1"/>
    <col min="13828" max="13829" width="11.5703125" style="2" bestFit="1" customWidth="1"/>
    <col min="13830" max="13834" width="11.42578125" style="2"/>
    <col min="13835" max="13835" width="23.5703125" style="2" customWidth="1"/>
    <col min="13836" max="13842" width="11.42578125" style="2"/>
    <col min="13843" max="13843" width="27" style="2" customWidth="1"/>
    <col min="13844" max="13850" width="11.42578125" style="2"/>
    <col min="13851" max="13851" width="35.5703125" style="2" customWidth="1"/>
    <col min="13852" max="14074" width="11.42578125" style="2"/>
    <col min="14075" max="14075" width="34.42578125" style="2" customWidth="1"/>
    <col min="14076" max="14076" width="12.7109375" style="2" customWidth="1"/>
    <col min="14077" max="14077" width="10.85546875" style="2" customWidth="1"/>
    <col min="14078" max="14078" width="10.42578125" style="2" customWidth="1"/>
    <col min="14079" max="14079" width="12.140625" style="2" customWidth="1"/>
    <col min="14080" max="14080" width="10" style="2" customWidth="1"/>
    <col min="14081" max="14081" width="9.28515625" style="2" customWidth="1"/>
    <col min="14082" max="14082" width="12.28515625" style="2" bestFit="1" customWidth="1"/>
    <col min="14083" max="14083" width="28.7109375" style="2" customWidth="1"/>
    <col min="14084" max="14085" width="11.5703125" style="2" bestFit="1" customWidth="1"/>
    <col min="14086" max="14090" width="11.42578125" style="2"/>
    <col min="14091" max="14091" width="23.5703125" style="2" customWidth="1"/>
    <col min="14092" max="14098" width="11.42578125" style="2"/>
    <col min="14099" max="14099" width="27" style="2" customWidth="1"/>
    <col min="14100" max="14106" width="11.42578125" style="2"/>
    <col min="14107" max="14107" width="35.5703125" style="2" customWidth="1"/>
    <col min="14108" max="14330" width="11.42578125" style="2"/>
    <col min="14331" max="14331" width="34.42578125" style="2" customWidth="1"/>
    <col min="14332" max="14332" width="12.7109375" style="2" customWidth="1"/>
    <col min="14333" max="14333" width="10.85546875" style="2" customWidth="1"/>
    <col min="14334" max="14334" width="10.42578125" style="2" customWidth="1"/>
    <col min="14335" max="14335" width="12.140625" style="2" customWidth="1"/>
    <col min="14336" max="14336" width="10" style="2" customWidth="1"/>
    <col min="14337" max="14337" width="9.28515625" style="2" customWidth="1"/>
    <col min="14338" max="14338" width="12.28515625" style="2" bestFit="1" customWidth="1"/>
    <col min="14339" max="14339" width="28.7109375" style="2" customWidth="1"/>
    <col min="14340" max="14341" width="11.5703125" style="2" bestFit="1" customWidth="1"/>
    <col min="14342" max="14346" width="11.42578125" style="2"/>
    <col min="14347" max="14347" width="23.5703125" style="2" customWidth="1"/>
    <col min="14348" max="14354" width="11.42578125" style="2"/>
    <col min="14355" max="14355" width="27" style="2" customWidth="1"/>
    <col min="14356" max="14362" width="11.42578125" style="2"/>
    <col min="14363" max="14363" width="35.5703125" style="2" customWidth="1"/>
    <col min="14364" max="14586" width="11.42578125" style="2"/>
    <col min="14587" max="14587" width="34.42578125" style="2" customWidth="1"/>
    <col min="14588" max="14588" width="12.7109375" style="2" customWidth="1"/>
    <col min="14589" max="14589" width="10.85546875" style="2" customWidth="1"/>
    <col min="14590" max="14590" width="10.42578125" style="2" customWidth="1"/>
    <col min="14591" max="14591" width="12.140625" style="2" customWidth="1"/>
    <col min="14592" max="14592" width="10" style="2" customWidth="1"/>
    <col min="14593" max="14593" width="9.28515625" style="2" customWidth="1"/>
    <col min="14594" max="14594" width="12.28515625" style="2" bestFit="1" customWidth="1"/>
    <col min="14595" max="14595" width="28.7109375" style="2" customWidth="1"/>
    <col min="14596" max="14597" width="11.5703125" style="2" bestFit="1" customWidth="1"/>
    <col min="14598" max="14602" width="11.42578125" style="2"/>
    <col min="14603" max="14603" width="23.5703125" style="2" customWidth="1"/>
    <col min="14604" max="14610" width="11.42578125" style="2"/>
    <col min="14611" max="14611" width="27" style="2" customWidth="1"/>
    <col min="14612" max="14618" width="11.42578125" style="2"/>
    <col min="14619" max="14619" width="35.5703125" style="2" customWidth="1"/>
    <col min="14620" max="14842" width="11.42578125" style="2"/>
    <col min="14843" max="14843" width="34.42578125" style="2" customWidth="1"/>
    <col min="14844" max="14844" width="12.7109375" style="2" customWidth="1"/>
    <col min="14845" max="14845" width="10.85546875" style="2" customWidth="1"/>
    <col min="14846" max="14846" width="10.42578125" style="2" customWidth="1"/>
    <col min="14847" max="14847" width="12.140625" style="2" customWidth="1"/>
    <col min="14848" max="14848" width="10" style="2" customWidth="1"/>
    <col min="14849" max="14849" width="9.28515625" style="2" customWidth="1"/>
    <col min="14850" max="14850" width="12.28515625" style="2" bestFit="1" customWidth="1"/>
    <col min="14851" max="14851" width="28.7109375" style="2" customWidth="1"/>
    <col min="14852" max="14853" width="11.5703125" style="2" bestFit="1" customWidth="1"/>
    <col min="14854" max="14858" width="11.42578125" style="2"/>
    <col min="14859" max="14859" width="23.5703125" style="2" customWidth="1"/>
    <col min="14860" max="14866" width="11.42578125" style="2"/>
    <col min="14867" max="14867" width="27" style="2" customWidth="1"/>
    <col min="14868" max="14874" width="11.42578125" style="2"/>
    <col min="14875" max="14875" width="35.5703125" style="2" customWidth="1"/>
    <col min="14876" max="15098" width="11.42578125" style="2"/>
    <col min="15099" max="15099" width="34.42578125" style="2" customWidth="1"/>
    <col min="15100" max="15100" width="12.7109375" style="2" customWidth="1"/>
    <col min="15101" max="15101" width="10.85546875" style="2" customWidth="1"/>
    <col min="15102" max="15102" width="10.42578125" style="2" customWidth="1"/>
    <col min="15103" max="15103" width="12.140625" style="2" customWidth="1"/>
    <col min="15104" max="15104" width="10" style="2" customWidth="1"/>
    <col min="15105" max="15105" width="9.28515625" style="2" customWidth="1"/>
    <col min="15106" max="15106" width="12.28515625" style="2" bestFit="1" customWidth="1"/>
    <col min="15107" max="15107" width="28.7109375" style="2" customWidth="1"/>
    <col min="15108" max="15109" width="11.5703125" style="2" bestFit="1" customWidth="1"/>
    <col min="15110" max="15114" width="11.42578125" style="2"/>
    <col min="15115" max="15115" width="23.5703125" style="2" customWidth="1"/>
    <col min="15116" max="15122" width="11.42578125" style="2"/>
    <col min="15123" max="15123" width="27" style="2" customWidth="1"/>
    <col min="15124" max="15130" width="11.42578125" style="2"/>
    <col min="15131" max="15131" width="35.5703125" style="2" customWidth="1"/>
    <col min="15132" max="15354" width="11.42578125" style="2"/>
    <col min="15355" max="15355" width="34.42578125" style="2" customWidth="1"/>
    <col min="15356" max="15356" width="12.7109375" style="2" customWidth="1"/>
    <col min="15357" max="15357" width="10.85546875" style="2" customWidth="1"/>
    <col min="15358" max="15358" width="10.42578125" style="2" customWidth="1"/>
    <col min="15359" max="15359" width="12.140625" style="2" customWidth="1"/>
    <col min="15360" max="15360" width="10" style="2" customWidth="1"/>
    <col min="15361" max="15361" width="9.28515625" style="2" customWidth="1"/>
    <col min="15362" max="15362" width="12.28515625" style="2" bestFit="1" customWidth="1"/>
    <col min="15363" max="15363" width="28.7109375" style="2" customWidth="1"/>
    <col min="15364" max="15365" width="11.5703125" style="2" bestFit="1" customWidth="1"/>
    <col min="15366" max="15370" width="11.42578125" style="2"/>
    <col min="15371" max="15371" width="23.5703125" style="2" customWidth="1"/>
    <col min="15372" max="15378" width="11.42578125" style="2"/>
    <col min="15379" max="15379" width="27" style="2" customWidth="1"/>
    <col min="15380" max="15386" width="11.42578125" style="2"/>
    <col min="15387" max="15387" width="35.5703125" style="2" customWidth="1"/>
    <col min="15388" max="15610" width="11.42578125" style="2"/>
    <col min="15611" max="15611" width="34.42578125" style="2" customWidth="1"/>
    <col min="15612" max="15612" width="12.7109375" style="2" customWidth="1"/>
    <col min="15613" max="15613" width="10.85546875" style="2" customWidth="1"/>
    <col min="15614" max="15614" width="10.42578125" style="2" customWidth="1"/>
    <col min="15615" max="15615" width="12.140625" style="2" customWidth="1"/>
    <col min="15616" max="15616" width="10" style="2" customWidth="1"/>
    <col min="15617" max="15617" width="9.28515625" style="2" customWidth="1"/>
    <col min="15618" max="15618" width="12.28515625" style="2" bestFit="1" customWidth="1"/>
    <col min="15619" max="15619" width="28.7109375" style="2" customWidth="1"/>
    <col min="15620" max="15621" width="11.5703125" style="2" bestFit="1" customWidth="1"/>
    <col min="15622" max="15626" width="11.42578125" style="2"/>
    <col min="15627" max="15627" width="23.5703125" style="2" customWidth="1"/>
    <col min="15628" max="15634" width="11.42578125" style="2"/>
    <col min="15635" max="15635" width="27" style="2" customWidth="1"/>
    <col min="15636" max="15642" width="11.42578125" style="2"/>
    <col min="15643" max="15643" width="35.5703125" style="2" customWidth="1"/>
    <col min="15644" max="15866" width="11.42578125" style="2"/>
    <col min="15867" max="15867" width="34.42578125" style="2" customWidth="1"/>
    <col min="15868" max="15868" width="12.7109375" style="2" customWidth="1"/>
    <col min="15869" max="15869" width="10.85546875" style="2" customWidth="1"/>
    <col min="15870" max="15870" width="10.42578125" style="2" customWidth="1"/>
    <col min="15871" max="15871" width="12.140625" style="2" customWidth="1"/>
    <col min="15872" max="15872" width="10" style="2" customWidth="1"/>
    <col min="15873" max="15873" width="9.28515625" style="2" customWidth="1"/>
    <col min="15874" max="15874" width="12.28515625" style="2" bestFit="1" customWidth="1"/>
    <col min="15875" max="15875" width="28.7109375" style="2" customWidth="1"/>
    <col min="15876" max="15877" width="11.5703125" style="2" bestFit="1" customWidth="1"/>
    <col min="15878" max="15882" width="11.42578125" style="2"/>
    <col min="15883" max="15883" width="23.5703125" style="2" customWidth="1"/>
    <col min="15884" max="15890" width="11.42578125" style="2"/>
    <col min="15891" max="15891" width="27" style="2" customWidth="1"/>
    <col min="15892" max="15898" width="11.42578125" style="2"/>
    <col min="15899" max="15899" width="35.5703125" style="2" customWidth="1"/>
    <col min="15900" max="16122" width="11.42578125" style="2"/>
    <col min="16123" max="16123" width="34.42578125" style="2" customWidth="1"/>
    <col min="16124" max="16124" width="12.7109375" style="2" customWidth="1"/>
    <col min="16125" max="16125" width="10.85546875" style="2" customWidth="1"/>
    <col min="16126" max="16126" width="10.42578125" style="2" customWidth="1"/>
    <col min="16127" max="16127" width="12.140625" style="2" customWidth="1"/>
    <col min="16128" max="16128" width="10" style="2" customWidth="1"/>
    <col min="16129" max="16129" width="9.28515625" style="2" customWidth="1"/>
    <col min="16130" max="16130" width="12.28515625" style="2" bestFit="1" customWidth="1"/>
    <col min="16131" max="16131" width="28.7109375" style="2" customWidth="1"/>
    <col min="16132" max="16133" width="11.5703125" style="2" bestFit="1" customWidth="1"/>
    <col min="16134" max="16138" width="11.42578125" style="2"/>
    <col min="16139" max="16139" width="23.5703125" style="2" customWidth="1"/>
    <col min="16140" max="16146" width="11.42578125" style="2"/>
    <col min="16147" max="16147" width="27" style="2" customWidth="1"/>
    <col min="16148" max="16154" width="11.42578125" style="2"/>
    <col min="16155" max="16155" width="35.5703125" style="2" customWidth="1"/>
    <col min="16156" max="16384" width="11.42578125" style="2"/>
  </cols>
  <sheetData>
    <row r="1" spans="1:8">
      <c r="A1" s="193" t="s">
        <v>58</v>
      </c>
      <c r="B1" s="193"/>
      <c r="C1" s="193"/>
      <c r="D1" s="193"/>
      <c r="E1" s="193"/>
      <c r="F1" s="193"/>
      <c r="G1" s="193"/>
    </row>
    <row r="2" spans="1:8">
      <c r="A2" s="193" t="str">
        <f>'ING 4 armonizados'!A2:G2</f>
        <v>DEL 1 DE ENERO AL 30 DE JUNIO DE 2015</v>
      </c>
      <c r="B2" s="193"/>
      <c r="C2" s="193"/>
      <c r="D2" s="193"/>
      <c r="E2" s="193"/>
      <c r="F2" s="193"/>
      <c r="G2" s="193"/>
    </row>
    <row r="3" spans="1:8">
      <c r="A3" s="194" t="s">
        <v>87</v>
      </c>
      <c r="B3" s="194"/>
      <c r="C3" s="194"/>
      <c r="D3" s="194"/>
      <c r="E3" s="194"/>
      <c r="F3" s="194"/>
      <c r="G3" s="194"/>
    </row>
    <row r="4" spans="1:8">
      <c r="A4" s="3"/>
      <c r="B4" s="4"/>
      <c r="C4" s="4"/>
      <c r="D4" s="4"/>
      <c r="E4" s="4"/>
      <c r="F4" s="4"/>
      <c r="G4" s="4"/>
    </row>
    <row r="5" spans="1:8">
      <c r="A5" s="195" t="s">
        <v>1</v>
      </c>
      <c r="B5" s="198" t="s">
        <v>2</v>
      </c>
      <c r="C5" s="199"/>
      <c r="D5" s="200"/>
      <c r="E5" s="201" t="s">
        <v>3</v>
      </c>
      <c r="F5" s="199"/>
      <c r="G5" s="202"/>
    </row>
    <row r="6" spans="1:8" ht="12.75" customHeight="1">
      <c r="A6" s="196"/>
      <c r="B6" s="203" t="s">
        <v>90</v>
      </c>
      <c r="C6" s="205" t="s">
        <v>89</v>
      </c>
      <c r="D6" s="200"/>
      <c r="E6" s="201" t="s">
        <v>4</v>
      </c>
      <c r="F6" s="200"/>
      <c r="G6" s="5">
        <v>2014</v>
      </c>
    </row>
    <row r="7" spans="1:8" ht="28.5" customHeight="1">
      <c r="A7" s="197"/>
      <c r="B7" s="204"/>
      <c r="C7" s="170" t="s">
        <v>5</v>
      </c>
      <c r="D7" s="7" t="s">
        <v>6</v>
      </c>
      <c r="E7" s="7" t="s">
        <v>7</v>
      </c>
      <c r="F7" s="170" t="s">
        <v>8</v>
      </c>
      <c r="G7" s="8" t="s">
        <v>9</v>
      </c>
    </row>
    <row r="8" spans="1:8">
      <c r="A8" s="115" t="s">
        <v>10</v>
      </c>
      <c r="B8" s="10">
        <f>B10+B17+B29+B32</f>
        <v>29704573233</v>
      </c>
      <c r="C8" s="10">
        <f t="shared" ref="C8" si="0">C10+C17+C29+C32</f>
        <v>29527729943</v>
      </c>
      <c r="D8" s="10">
        <f>D10+D17+D29+D32</f>
        <v>29702725752</v>
      </c>
      <c r="E8" s="10">
        <f>D8-C8</f>
        <v>174995809</v>
      </c>
      <c r="F8" s="11">
        <f>(D8*100/C8)-100</f>
        <v>0.59264904324786016</v>
      </c>
      <c r="G8" s="179">
        <f>(D8/1.02)/B8*100-100</f>
        <v>-1.9668818794711598</v>
      </c>
    </row>
    <row r="9" spans="1:8">
      <c r="A9" s="138"/>
      <c r="B9" s="102"/>
      <c r="C9" s="102"/>
      <c r="D9" s="102"/>
      <c r="E9" s="139"/>
      <c r="F9" s="23"/>
      <c r="G9" s="24"/>
      <c r="H9" s="2" t="e">
        <f>'ING 1 armonizados'!#REF!</f>
        <v>#REF!</v>
      </c>
    </row>
    <row r="10" spans="1:8" s="142" customFormat="1">
      <c r="A10" s="47" t="s">
        <v>59</v>
      </c>
      <c r="B10" s="140">
        <f>B11+B12+B13+B14+B15</f>
        <v>8248753535</v>
      </c>
      <c r="C10" s="140">
        <f>C11+C12+C13+C14+C15</f>
        <v>7503816295</v>
      </c>
      <c r="D10" s="140">
        <f>D11+D12+D13+D14+D15</f>
        <v>7815291646</v>
      </c>
      <c r="E10" s="140">
        <f>SUM(E11:E15)</f>
        <v>311475351</v>
      </c>
      <c r="F10" s="141">
        <f>(D10*100/C10)-100</f>
        <v>4.150892542605888</v>
      </c>
      <c r="G10" s="182">
        <f t="shared" ref="G10:G32" si="1">(D10/1.02)/B10*100-100</f>
        <v>-7.1126249460266706</v>
      </c>
    </row>
    <row r="11" spans="1:8" s="142" customFormat="1">
      <c r="A11" s="44" t="s">
        <v>60</v>
      </c>
      <c r="B11" s="143">
        <v>6872948823</v>
      </c>
      <c r="C11" s="143">
        <v>6235396284</v>
      </c>
      <c r="D11" s="151">
        <v>6476866982</v>
      </c>
      <c r="E11" s="143">
        <f>D11-C11</f>
        <v>241470698</v>
      </c>
      <c r="F11" s="144">
        <f>(D11*100/C11)-100</f>
        <v>3.8725798169334098</v>
      </c>
      <c r="G11" s="183">
        <f t="shared" si="1"/>
        <v>-7.6106958785064904</v>
      </c>
      <c r="H11" s="142">
        <v>1.02</v>
      </c>
    </row>
    <row r="12" spans="1:8" s="142" customFormat="1">
      <c r="A12" s="44" t="s">
        <v>61</v>
      </c>
      <c r="B12" s="143">
        <v>621355441</v>
      </c>
      <c r="C12" s="143">
        <v>589503536</v>
      </c>
      <c r="D12" s="151">
        <v>608286065</v>
      </c>
      <c r="E12" s="143">
        <f t="shared" ref="E12:E25" si="2">D12-C12</f>
        <v>18782529</v>
      </c>
      <c r="F12" s="144">
        <f t="shared" ref="F12:F32" si="3">(D12*100/C12)-100</f>
        <v>3.1861605322075661</v>
      </c>
      <c r="G12" s="183">
        <f t="shared" si="1"/>
        <v>-4.0229073563545086</v>
      </c>
      <c r="H12" s="137"/>
    </row>
    <row r="13" spans="1:8" s="142" customFormat="1">
      <c r="A13" s="44" t="s">
        <v>62</v>
      </c>
      <c r="B13" s="143">
        <v>92848748</v>
      </c>
      <c r="C13" s="143">
        <v>99783286</v>
      </c>
      <c r="D13" s="151">
        <v>103716609</v>
      </c>
      <c r="E13" s="143">
        <f t="shared" si="2"/>
        <v>3933323</v>
      </c>
      <c r="F13" s="144">
        <f t="shared" si="3"/>
        <v>3.9418655745612483</v>
      </c>
      <c r="G13" s="183">
        <f t="shared" si="1"/>
        <v>9.5146161798541442</v>
      </c>
    </row>
    <row r="14" spans="1:8" s="142" customFormat="1">
      <c r="A14" s="44" t="s">
        <v>63</v>
      </c>
      <c r="B14" s="143">
        <v>387754692</v>
      </c>
      <c r="C14" s="143">
        <v>332746988</v>
      </c>
      <c r="D14" s="151">
        <v>349172308</v>
      </c>
      <c r="E14" s="143">
        <f t="shared" si="2"/>
        <v>16425320</v>
      </c>
      <c r="F14" s="144">
        <f t="shared" si="3"/>
        <v>4.936279092629988</v>
      </c>
      <c r="G14" s="183">
        <f t="shared" si="1"/>
        <v>-11.715886559313972</v>
      </c>
    </row>
    <row r="15" spans="1:8" s="142" customFormat="1">
      <c r="A15" s="44" t="s">
        <v>64</v>
      </c>
      <c r="B15" s="145">
        <v>273845831</v>
      </c>
      <c r="C15" s="143">
        <v>246386201</v>
      </c>
      <c r="D15" s="151">
        <v>277249682</v>
      </c>
      <c r="E15" s="143">
        <f t="shared" si="2"/>
        <v>30863481</v>
      </c>
      <c r="F15" s="144">
        <f t="shared" si="3"/>
        <v>12.526464905394604</v>
      </c>
      <c r="G15" s="183">
        <f t="shared" si="1"/>
        <v>-0.74217572240848995</v>
      </c>
    </row>
    <row r="16" spans="1:8" s="142" customFormat="1">
      <c r="A16" s="44"/>
      <c r="B16" s="145"/>
      <c r="C16" s="143"/>
      <c r="D16" s="151"/>
      <c r="E16" s="143"/>
      <c r="F16" s="144"/>
      <c r="G16" s="183"/>
    </row>
    <row r="17" spans="1:7" s="142" customFormat="1">
      <c r="A17" s="47" t="s">
        <v>86</v>
      </c>
      <c r="B17" s="140">
        <f>SUM(B18:B27)-B20</f>
        <v>18039366506</v>
      </c>
      <c r="C17" s="140">
        <f>SUM(C18:C27)-C20</f>
        <v>19671844884</v>
      </c>
      <c r="D17" s="140">
        <f>SUM(D18:D27)-D20</f>
        <v>16578280199</v>
      </c>
      <c r="E17" s="140">
        <f>SUM(E18:E27)-E20</f>
        <v>-3093564685</v>
      </c>
      <c r="F17" s="141">
        <f>(D17*100/C17)-100</f>
        <v>-15.725849320396662</v>
      </c>
      <c r="G17" s="182">
        <f t="shared" si="1"/>
        <v>-9.9014043759982826</v>
      </c>
    </row>
    <row r="18" spans="1:7" s="142" customFormat="1" ht="22.5">
      <c r="A18" s="44" t="s">
        <v>91</v>
      </c>
      <c r="B18" s="143">
        <v>10891058377</v>
      </c>
      <c r="C18" s="143">
        <v>12279094688</v>
      </c>
      <c r="D18" s="145">
        <v>9182644383</v>
      </c>
      <c r="E18" s="143">
        <f>D18-C18</f>
        <v>-3096450305</v>
      </c>
      <c r="F18" s="144" t="s">
        <v>24</v>
      </c>
      <c r="G18" s="183" t="s">
        <v>24</v>
      </c>
    </row>
    <row r="19" spans="1:7" s="142" customFormat="1" ht="22.5">
      <c r="A19" s="44" t="s">
        <v>65</v>
      </c>
      <c r="B19" s="143">
        <v>1505052510</v>
      </c>
      <c r="C19" s="143">
        <v>1664208228</v>
      </c>
      <c r="D19" s="145">
        <v>1712619278</v>
      </c>
      <c r="E19" s="143">
        <f>D19-C19</f>
        <v>48411050</v>
      </c>
      <c r="F19" s="144">
        <f t="shared" si="3"/>
        <v>2.9089538908348658</v>
      </c>
      <c r="G19" s="183">
        <f t="shared" si="1"/>
        <v>11.560128081055268</v>
      </c>
    </row>
    <row r="20" spans="1:7" s="142" customFormat="1" ht="22.5">
      <c r="A20" s="44" t="s">
        <v>66</v>
      </c>
      <c r="B20" s="154">
        <f>SUM(B21:B22)</f>
        <v>3390584460</v>
      </c>
      <c r="C20" s="155">
        <f>SUM(C21:C22)</f>
        <v>3411136908</v>
      </c>
      <c r="D20" s="159">
        <f>SUM(D21:D22)</f>
        <v>3416380296</v>
      </c>
      <c r="E20" s="154">
        <f>SUM(E21:E22)</f>
        <v>5243388</v>
      </c>
      <c r="F20" s="144">
        <f t="shared" si="3"/>
        <v>0.15371379517787886</v>
      </c>
      <c r="G20" s="183">
        <f t="shared" si="1"/>
        <v>-1.2148941702274101</v>
      </c>
    </row>
    <row r="21" spans="1:7" s="142" customFormat="1">
      <c r="A21" s="146" t="s">
        <v>67</v>
      </c>
      <c r="B21" s="145">
        <v>2979596400</v>
      </c>
      <c r="C21" s="145">
        <v>2997657594</v>
      </c>
      <c r="D21" s="160">
        <v>3002265408</v>
      </c>
      <c r="E21" s="143">
        <f>D21-C21</f>
        <v>4607814</v>
      </c>
      <c r="F21" s="144">
        <f t="shared" si="3"/>
        <v>0.15371382005812961</v>
      </c>
      <c r="G21" s="183">
        <f t="shared" si="1"/>
        <v>-1.2148941103724837</v>
      </c>
    </row>
    <row r="22" spans="1:7" s="142" customFormat="1">
      <c r="A22" s="146" t="s">
        <v>68</v>
      </c>
      <c r="B22" s="145">
        <v>410988060</v>
      </c>
      <c r="C22" s="145">
        <v>413479314</v>
      </c>
      <c r="D22" s="160">
        <v>414114888</v>
      </c>
      <c r="E22" s="143">
        <f>D22-C22</f>
        <v>635574</v>
      </c>
      <c r="F22" s="144">
        <f t="shared" si="3"/>
        <v>0.15371361480008261</v>
      </c>
      <c r="G22" s="183">
        <f t="shared" si="1"/>
        <v>-1.214894604165849</v>
      </c>
    </row>
    <row r="23" spans="1:7" s="142" customFormat="1" ht="33.75">
      <c r="A23" s="44" t="s">
        <v>69</v>
      </c>
      <c r="B23" s="143">
        <v>972018696</v>
      </c>
      <c r="C23" s="143">
        <v>976026606</v>
      </c>
      <c r="D23" s="152">
        <v>976720464</v>
      </c>
      <c r="E23" s="143">
        <f>D23-C23</f>
        <v>693858</v>
      </c>
      <c r="F23" s="144">
        <f t="shared" si="3"/>
        <v>7.1090070263920779E-2</v>
      </c>
      <c r="G23" s="183">
        <f t="shared" si="1"/>
        <v>-1.4865571728734324</v>
      </c>
    </row>
    <row r="24" spans="1:7" s="142" customFormat="1">
      <c r="A24" s="44" t="s">
        <v>70</v>
      </c>
      <c r="B24" s="143">
        <v>466913967</v>
      </c>
      <c r="C24" s="143">
        <v>500265696</v>
      </c>
      <c r="D24" s="152">
        <v>444335142</v>
      </c>
      <c r="E24" s="143">
        <f t="shared" si="2"/>
        <v>-55930554</v>
      </c>
      <c r="F24" s="144">
        <f>(D24*100/C24)-100</f>
        <v>-11.18016974723767</v>
      </c>
      <c r="G24" s="183">
        <f t="shared" si="1"/>
        <v>-6.7017225819475073</v>
      </c>
    </row>
    <row r="25" spans="1:7" s="142" customFormat="1" ht="22.5">
      <c r="A25" s="44" t="s">
        <v>71</v>
      </c>
      <c r="B25" s="143">
        <v>59688268</v>
      </c>
      <c r="C25" s="143">
        <v>61577470</v>
      </c>
      <c r="D25" s="152">
        <v>67321878</v>
      </c>
      <c r="E25" s="143">
        <f t="shared" si="2"/>
        <v>5744408</v>
      </c>
      <c r="F25" s="144">
        <f t="shared" si="3"/>
        <v>9.3287496222238389</v>
      </c>
      <c r="G25" s="183">
        <f t="shared" si="1"/>
        <v>10.577578120495289</v>
      </c>
    </row>
    <row r="26" spans="1:7" s="142" customFormat="1" ht="22.5">
      <c r="A26" s="44" t="s">
        <v>72</v>
      </c>
      <c r="B26" s="143">
        <v>152219928</v>
      </c>
      <c r="C26" s="143">
        <v>170660052</v>
      </c>
      <c r="D26" s="145">
        <v>156047406</v>
      </c>
      <c r="E26" s="143">
        <f>D26-C26</f>
        <v>-14612646</v>
      </c>
      <c r="F26" s="144">
        <f t="shared" si="3"/>
        <v>-8.5624291266476291</v>
      </c>
      <c r="G26" s="183">
        <f t="shared" si="1"/>
        <v>0.50435245323232891</v>
      </c>
    </row>
    <row r="27" spans="1:7" s="142" customFormat="1" ht="22.5">
      <c r="A27" s="44" t="s">
        <v>73</v>
      </c>
      <c r="B27" s="143">
        <v>601830300</v>
      </c>
      <c r="C27" s="143">
        <v>608875236</v>
      </c>
      <c r="D27" s="153">
        <v>622211352</v>
      </c>
      <c r="E27" s="143">
        <f>D27-C27</f>
        <v>13336116</v>
      </c>
      <c r="F27" s="144">
        <f t="shared" si="3"/>
        <v>2.1902871411902822</v>
      </c>
      <c r="G27" s="183">
        <f t="shared" si="1"/>
        <v>1.359324947873958</v>
      </c>
    </row>
    <row r="28" spans="1:7" s="142" customFormat="1">
      <c r="A28" s="44"/>
      <c r="B28" s="143"/>
      <c r="C28" s="143"/>
      <c r="D28" s="151"/>
      <c r="E28" s="143"/>
      <c r="F28" s="144"/>
      <c r="G28" s="183"/>
    </row>
    <row r="29" spans="1:7" s="164" customFormat="1">
      <c r="A29" s="47" t="s">
        <v>83</v>
      </c>
      <c r="B29" s="140">
        <v>2522123745</v>
      </c>
      <c r="C29" s="140">
        <v>1373672827</v>
      </c>
      <c r="D29" s="188">
        <v>4203158031</v>
      </c>
      <c r="E29" s="140">
        <f>D29-C29</f>
        <v>2829485204</v>
      </c>
      <c r="F29" s="141">
        <f t="shared" ref="F29" si="4">(D29*100/C29)-100</f>
        <v>205.97955702300573</v>
      </c>
      <c r="G29" s="182">
        <f t="shared" si="1"/>
        <v>63.383861549864548</v>
      </c>
    </row>
    <row r="30" spans="1:7" s="142" customFormat="1">
      <c r="A30" s="44"/>
      <c r="B30" s="143"/>
      <c r="C30" s="143"/>
      <c r="D30" s="143"/>
      <c r="E30" s="143"/>
      <c r="F30" s="144"/>
      <c r="G30" s="183"/>
    </row>
    <row r="31" spans="1:7" s="142" customFormat="1">
      <c r="A31" s="44"/>
      <c r="B31" s="143"/>
      <c r="C31" s="143"/>
      <c r="D31" s="143"/>
      <c r="E31" s="143"/>
      <c r="F31" s="144"/>
      <c r="G31" s="183"/>
    </row>
    <row r="32" spans="1:7" s="142" customFormat="1" ht="22.5">
      <c r="A32" s="47" t="s">
        <v>74</v>
      </c>
      <c r="B32" s="22">
        <v>894329447</v>
      </c>
      <c r="C32" s="22">
        <v>978395937</v>
      </c>
      <c r="D32" s="22">
        <v>1105995876</v>
      </c>
      <c r="E32" s="140">
        <f>D32-C32</f>
        <v>127599939</v>
      </c>
      <c r="F32" s="141">
        <f t="shared" si="3"/>
        <v>13.041748659673758</v>
      </c>
      <c r="G32" s="182">
        <f t="shared" si="1"/>
        <v>21.242757463731522</v>
      </c>
    </row>
    <row r="33" spans="1:7" s="142" customFormat="1">
      <c r="A33" s="147"/>
      <c r="B33" s="148"/>
      <c r="C33" s="148"/>
      <c r="D33" s="148"/>
      <c r="E33" s="148"/>
      <c r="F33" s="171"/>
      <c r="G33" s="149"/>
    </row>
    <row r="34" spans="1:7">
      <c r="A34" s="112" t="s">
        <v>26</v>
      </c>
      <c r="B34" s="112"/>
      <c r="C34" s="112"/>
      <c r="D34" s="113"/>
      <c r="E34" s="113"/>
      <c r="F34" s="113"/>
      <c r="G34" s="172"/>
    </row>
    <row r="35" spans="1:7">
      <c r="A35" s="114"/>
      <c r="B35" s="114"/>
      <c r="C35" s="3"/>
      <c r="D35" s="3"/>
      <c r="E35" s="3"/>
      <c r="F35" s="3"/>
      <c r="G35" s="3"/>
    </row>
    <row r="39" spans="1:7" ht="13.5">
      <c r="A39" s="150"/>
    </row>
  </sheetData>
  <mergeCells count="9">
    <mergeCell ref="A1:G1"/>
    <mergeCell ref="A2:G2"/>
    <mergeCell ref="A3:G3"/>
    <mergeCell ref="A5:A7"/>
    <mergeCell ref="B5:D5"/>
    <mergeCell ref="E5:G5"/>
    <mergeCell ref="B6:B7"/>
    <mergeCell ref="C6:D6"/>
    <mergeCell ref="E6:F6"/>
  </mergeCells>
  <pageMargins left="0.75" right="0.31" top="1" bottom="1" header="0" footer="0"/>
  <pageSetup scale="83"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dimension ref="A1:I1150"/>
  <sheetViews>
    <sheetView zoomScaleNormal="100" workbookViewId="0">
      <selection activeCell="D11" sqref="D11"/>
    </sheetView>
  </sheetViews>
  <sheetFormatPr baseColWidth="10" defaultRowHeight="15"/>
  <cols>
    <col min="1" max="1" width="4" bestFit="1" customWidth="1"/>
    <col min="2" max="2" width="55.140625" customWidth="1"/>
    <col min="3" max="3" width="25.42578125" customWidth="1"/>
    <col min="4" max="7" width="23.7109375" customWidth="1"/>
    <col min="9" max="9" width="13.7109375" bestFit="1" customWidth="1"/>
  </cols>
  <sheetData>
    <row r="1" spans="1:9" ht="15.75">
      <c r="A1" s="214" t="s">
        <v>93</v>
      </c>
      <c r="B1" s="214"/>
      <c r="C1" s="214"/>
      <c r="D1" s="214"/>
      <c r="E1" s="214"/>
      <c r="F1" s="214"/>
      <c r="G1" s="214"/>
    </row>
    <row r="2" spans="1:9" ht="15.75">
      <c r="A2" s="214" t="s">
        <v>94</v>
      </c>
      <c r="B2" s="214"/>
      <c r="C2" s="214"/>
      <c r="D2" s="214"/>
      <c r="E2" s="214"/>
      <c r="F2" s="214"/>
      <c r="G2" s="214"/>
    </row>
    <row r="3" spans="1:9" ht="15.75">
      <c r="A3" s="215" t="s">
        <v>92</v>
      </c>
      <c r="B3" s="215"/>
      <c r="C3" s="215"/>
      <c r="D3" s="215"/>
      <c r="E3" s="215"/>
      <c r="F3" s="215"/>
      <c r="G3" s="215"/>
    </row>
    <row r="4" spans="1:9" s="218" customFormat="1">
      <c r="A4" s="216"/>
      <c r="B4" s="216"/>
      <c r="C4" s="217"/>
      <c r="D4" s="217"/>
      <c r="E4" s="217"/>
      <c r="F4" s="217"/>
      <c r="G4" s="217"/>
    </row>
    <row r="5" spans="1:9" ht="60">
      <c r="A5" s="219" t="s">
        <v>95</v>
      </c>
      <c r="B5" s="219" t="s">
        <v>96</v>
      </c>
      <c r="C5" s="220" t="s">
        <v>97</v>
      </c>
      <c r="D5" s="220" t="s">
        <v>61</v>
      </c>
      <c r="E5" s="220" t="s">
        <v>64</v>
      </c>
      <c r="F5" s="220" t="s">
        <v>98</v>
      </c>
      <c r="G5" s="220" t="s">
        <v>99</v>
      </c>
    </row>
    <row r="6" spans="1:9">
      <c r="A6" s="221"/>
      <c r="B6" s="221"/>
      <c r="C6" s="222">
        <v>1388637540.3</v>
      </c>
      <c r="D6" s="222">
        <v>583153634.40000033</v>
      </c>
      <c r="E6" s="222">
        <v>55449936.399999999</v>
      </c>
      <c r="F6" s="222">
        <v>43768549.399999999</v>
      </c>
      <c r="G6" s="222">
        <v>2071009660.4999983</v>
      </c>
      <c r="I6" s="223"/>
    </row>
    <row r="7" spans="1:9">
      <c r="A7" s="224" t="s">
        <v>100</v>
      </c>
      <c r="B7" s="224" t="s">
        <v>101</v>
      </c>
      <c r="C7" s="225">
        <v>717523.9</v>
      </c>
      <c r="D7" s="225">
        <v>319997.7</v>
      </c>
      <c r="E7" s="225">
        <v>16751.399999999998</v>
      </c>
      <c r="F7" s="225">
        <v>8737.4</v>
      </c>
      <c r="G7" s="225">
        <v>1063010.3999999999</v>
      </c>
    </row>
    <row r="8" spans="1:9">
      <c r="A8" s="224" t="s">
        <v>102</v>
      </c>
      <c r="B8" s="224" t="s">
        <v>103</v>
      </c>
      <c r="C8" s="225">
        <v>10538404.1</v>
      </c>
      <c r="D8" s="225">
        <v>3848744.5</v>
      </c>
      <c r="E8" s="225">
        <v>672591</v>
      </c>
      <c r="F8" s="225">
        <v>374831</v>
      </c>
      <c r="G8" s="225">
        <v>15434570.6</v>
      </c>
    </row>
    <row r="9" spans="1:9">
      <c r="A9" s="224" t="s">
        <v>104</v>
      </c>
      <c r="B9" s="224" t="s">
        <v>105</v>
      </c>
      <c r="C9" s="225">
        <v>887626</v>
      </c>
      <c r="D9" s="225">
        <v>297396</v>
      </c>
      <c r="E9" s="225">
        <v>39712</v>
      </c>
      <c r="F9" s="225">
        <v>20106</v>
      </c>
      <c r="G9" s="225">
        <v>1244840</v>
      </c>
    </row>
    <row r="10" spans="1:9">
      <c r="A10" s="224" t="s">
        <v>106</v>
      </c>
      <c r="B10" s="224" t="s">
        <v>107</v>
      </c>
      <c r="C10" s="225">
        <v>501449.7</v>
      </c>
      <c r="D10" s="225">
        <v>228189</v>
      </c>
      <c r="E10" s="225">
        <v>14393</v>
      </c>
      <c r="F10" s="225">
        <v>9309</v>
      </c>
      <c r="G10" s="225">
        <v>753340.7</v>
      </c>
    </row>
    <row r="11" spans="1:9">
      <c r="A11" s="224" t="s">
        <v>108</v>
      </c>
      <c r="B11" s="224" t="s">
        <v>109</v>
      </c>
      <c r="C11" s="225">
        <v>5879031.5</v>
      </c>
      <c r="D11" s="225">
        <v>2002387.7</v>
      </c>
      <c r="E11" s="225">
        <v>200280</v>
      </c>
      <c r="F11" s="225">
        <v>136193</v>
      </c>
      <c r="G11" s="225">
        <v>8217892.2000000002</v>
      </c>
    </row>
    <row r="12" spans="1:9">
      <c r="A12" s="224" t="s">
        <v>110</v>
      </c>
      <c r="B12" s="224" t="s">
        <v>111</v>
      </c>
      <c r="C12" s="225">
        <v>6203004.0999999996</v>
      </c>
      <c r="D12" s="225">
        <v>2699845</v>
      </c>
      <c r="E12" s="225">
        <v>248398</v>
      </c>
      <c r="F12" s="225">
        <v>239493</v>
      </c>
      <c r="G12" s="225">
        <v>9390740.0999999996</v>
      </c>
    </row>
    <row r="13" spans="1:9">
      <c r="A13" s="224" t="s">
        <v>112</v>
      </c>
      <c r="B13" s="224" t="s">
        <v>113</v>
      </c>
      <c r="C13" s="225">
        <v>1260930.2</v>
      </c>
      <c r="D13" s="225">
        <v>507661.7</v>
      </c>
      <c r="E13" s="225">
        <v>43102</v>
      </c>
      <c r="F13" s="225">
        <v>21049</v>
      </c>
      <c r="G13" s="225">
        <v>1832742.9</v>
      </c>
    </row>
    <row r="14" spans="1:9">
      <c r="A14" s="224" t="s">
        <v>114</v>
      </c>
      <c r="B14" s="224" t="s">
        <v>115</v>
      </c>
      <c r="C14" s="225">
        <v>586318.30000000005</v>
      </c>
      <c r="D14" s="225">
        <v>307664.3</v>
      </c>
      <c r="E14" s="225">
        <v>12350</v>
      </c>
      <c r="F14" s="225">
        <v>10253</v>
      </c>
      <c r="G14" s="225">
        <v>916585.60000000009</v>
      </c>
    </row>
    <row r="15" spans="1:9">
      <c r="A15" s="224" t="s">
        <v>116</v>
      </c>
      <c r="B15" s="224" t="s">
        <v>117</v>
      </c>
      <c r="C15" s="225">
        <v>1781626.6</v>
      </c>
      <c r="D15" s="225">
        <v>1012323.9</v>
      </c>
      <c r="E15" s="225">
        <v>98881</v>
      </c>
      <c r="F15" s="225">
        <v>59826</v>
      </c>
      <c r="G15" s="225">
        <v>2952657.5</v>
      </c>
    </row>
    <row r="16" spans="1:9">
      <c r="A16" s="224" t="s">
        <v>118</v>
      </c>
      <c r="B16" s="224" t="s">
        <v>119</v>
      </c>
      <c r="C16" s="225">
        <v>3374964</v>
      </c>
      <c r="D16" s="225">
        <v>1257240</v>
      </c>
      <c r="E16" s="225">
        <v>181141</v>
      </c>
      <c r="F16" s="225">
        <v>130000</v>
      </c>
      <c r="G16" s="225">
        <v>4943345</v>
      </c>
    </row>
    <row r="17" spans="1:7">
      <c r="A17" s="224" t="s">
        <v>120</v>
      </c>
      <c r="B17" s="224" t="s">
        <v>121</v>
      </c>
      <c r="C17" s="225">
        <v>607506.9</v>
      </c>
      <c r="D17" s="225">
        <v>237444</v>
      </c>
      <c r="E17" s="225">
        <v>19773</v>
      </c>
      <c r="F17" s="225">
        <v>9833</v>
      </c>
      <c r="G17" s="225">
        <v>874556.9</v>
      </c>
    </row>
    <row r="18" spans="1:7">
      <c r="A18" s="224" t="s">
        <v>122</v>
      </c>
      <c r="B18" s="224" t="s">
        <v>123</v>
      </c>
      <c r="C18" s="225">
        <v>2345328</v>
      </c>
      <c r="D18" s="225">
        <v>614545.19999999995</v>
      </c>
      <c r="E18" s="225">
        <v>161855</v>
      </c>
      <c r="F18" s="225">
        <v>84588</v>
      </c>
      <c r="G18" s="225">
        <v>3206316.2</v>
      </c>
    </row>
    <row r="19" spans="1:7">
      <c r="A19" s="224" t="s">
        <v>124</v>
      </c>
      <c r="B19" s="224" t="s">
        <v>125</v>
      </c>
      <c r="C19" s="225">
        <v>1795883.6</v>
      </c>
      <c r="D19" s="225">
        <v>1029049</v>
      </c>
      <c r="E19" s="225">
        <v>39072</v>
      </c>
      <c r="F19" s="225">
        <v>39515</v>
      </c>
      <c r="G19" s="225">
        <v>2903519.6</v>
      </c>
    </row>
    <row r="20" spans="1:7">
      <c r="A20" s="224" t="s">
        <v>126</v>
      </c>
      <c r="B20" s="224" t="s">
        <v>127</v>
      </c>
      <c r="C20" s="225">
        <v>10866312.5</v>
      </c>
      <c r="D20" s="225">
        <v>3670254.4</v>
      </c>
      <c r="E20" s="225">
        <v>337308</v>
      </c>
      <c r="F20" s="225">
        <v>344654</v>
      </c>
      <c r="G20" s="225">
        <v>15218528.9</v>
      </c>
    </row>
    <row r="21" spans="1:7">
      <c r="A21" s="224" t="s">
        <v>128</v>
      </c>
      <c r="B21" s="224" t="s">
        <v>129</v>
      </c>
      <c r="C21" s="225">
        <v>1500438.5</v>
      </c>
      <c r="D21" s="225">
        <v>490829.6</v>
      </c>
      <c r="E21" s="225">
        <v>83926</v>
      </c>
      <c r="F21" s="225">
        <v>37971</v>
      </c>
      <c r="G21" s="225">
        <v>2113165.1</v>
      </c>
    </row>
    <row r="22" spans="1:7">
      <c r="A22" s="224" t="s">
        <v>130</v>
      </c>
      <c r="B22" s="224" t="s">
        <v>131</v>
      </c>
      <c r="C22" s="225">
        <v>2123601.7999999998</v>
      </c>
      <c r="D22" s="225">
        <v>446148</v>
      </c>
      <c r="E22" s="225">
        <v>155958</v>
      </c>
      <c r="F22" s="225">
        <v>68746</v>
      </c>
      <c r="G22" s="225">
        <v>2794453.8</v>
      </c>
    </row>
    <row r="23" spans="1:7">
      <c r="A23" s="224" t="s">
        <v>132</v>
      </c>
      <c r="B23" s="224" t="s">
        <v>133</v>
      </c>
      <c r="C23" s="225">
        <v>1142982.1000000001</v>
      </c>
      <c r="D23" s="225">
        <v>300267.59999999998</v>
      </c>
      <c r="E23" s="225">
        <v>54245</v>
      </c>
      <c r="F23" s="225">
        <v>26609</v>
      </c>
      <c r="G23" s="225">
        <v>1524103.7000000002</v>
      </c>
    </row>
    <row r="24" spans="1:7">
      <c r="A24" s="224" t="s">
        <v>134</v>
      </c>
      <c r="B24" s="224" t="s">
        <v>135</v>
      </c>
      <c r="C24" s="225">
        <v>565895.5</v>
      </c>
      <c r="D24" s="225">
        <v>274079</v>
      </c>
      <c r="E24" s="225">
        <v>12772</v>
      </c>
      <c r="F24" s="225">
        <v>9059</v>
      </c>
      <c r="G24" s="225">
        <v>861805.5</v>
      </c>
    </row>
    <row r="25" spans="1:7">
      <c r="A25" s="224" t="s">
        <v>136</v>
      </c>
      <c r="B25" s="224" t="s">
        <v>137</v>
      </c>
      <c r="C25" s="225">
        <v>1007608.7</v>
      </c>
      <c r="D25" s="225">
        <v>285780</v>
      </c>
      <c r="E25" s="225">
        <v>48131</v>
      </c>
      <c r="F25" s="225">
        <v>25340</v>
      </c>
      <c r="G25" s="225">
        <v>1366859.7</v>
      </c>
    </row>
    <row r="26" spans="1:7">
      <c r="A26" s="224" t="s">
        <v>138</v>
      </c>
      <c r="B26" s="224" t="s">
        <v>139</v>
      </c>
      <c r="C26" s="225">
        <v>1240843.3999999999</v>
      </c>
      <c r="D26" s="225">
        <v>971768.2</v>
      </c>
      <c r="E26" s="225">
        <v>62846</v>
      </c>
      <c r="F26" s="225">
        <v>33634</v>
      </c>
      <c r="G26" s="225">
        <v>2309091.5999999996</v>
      </c>
    </row>
    <row r="27" spans="1:7">
      <c r="A27" s="224" t="s">
        <v>140</v>
      </c>
      <c r="B27" s="224" t="s">
        <v>141</v>
      </c>
      <c r="C27" s="225">
        <v>3458785.4</v>
      </c>
      <c r="D27" s="225">
        <v>1213344</v>
      </c>
      <c r="E27" s="225">
        <v>207399</v>
      </c>
      <c r="F27" s="225">
        <v>118193</v>
      </c>
      <c r="G27" s="225">
        <v>4997721.4000000004</v>
      </c>
    </row>
    <row r="28" spans="1:7">
      <c r="A28" s="224" t="s">
        <v>142</v>
      </c>
      <c r="B28" s="224" t="s">
        <v>143</v>
      </c>
      <c r="C28" s="225">
        <v>564552.19999999995</v>
      </c>
      <c r="D28" s="225">
        <v>260053.4</v>
      </c>
      <c r="E28" s="225">
        <v>12382</v>
      </c>
      <c r="F28" s="225">
        <v>11358</v>
      </c>
      <c r="G28" s="225">
        <v>848345.59999999998</v>
      </c>
    </row>
    <row r="29" spans="1:7">
      <c r="A29" s="224" t="s">
        <v>144</v>
      </c>
      <c r="B29" s="224" t="s">
        <v>145</v>
      </c>
      <c r="C29" s="225">
        <v>3571547.4</v>
      </c>
      <c r="D29" s="225">
        <v>1883004</v>
      </c>
      <c r="E29" s="225">
        <v>254873</v>
      </c>
      <c r="F29" s="225">
        <v>148501</v>
      </c>
      <c r="G29" s="225">
        <v>5857925.4000000004</v>
      </c>
    </row>
    <row r="30" spans="1:7">
      <c r="A30" s="224" t="s">
        <v>146</v>
      </c>
      <c r="B30" s="224" t="s">
        <v>147</v>
      </c>
      <c r="C30" s="225">
        <v>2127854.9</v>
      </c>
      <c r="D30" s="225">
        <v>1178251.2</v>
      </c>
      <c r="E30" s="225">
        <v>64064</v>
      </c>
      <c r="F30" s="225">
        <v>32928</v>
      </c>
      <c r="G30" s="225">
        <v>3403098.0999999996</v>
      </c>
    </row>
    <row r="31" spans="1:7">
      <c r="A31" s="224" t="s">
        <v>148</v>
      </c>
      <c r="B31" s="224" t="s">
        <v>149</v>
      </c>
      <c r="C31" s="225">
        <v>2916136.9</v>
      </c>
      <c r="D31" s="225">
        <v>1394264.2</v>
      </c>
      <c r="E31" s="225">
        <v>159620</v>
      </c>
      <c r="F31" s="225">
        <v>98455</v>
      </c>
      <c r="G31" s="225">
        <v>4568476.0999999996</v>
      </c>
    </row>
    <row r="32" spans="1:7">
      <c r="A32" s="224" t="s">
        <v>150</v>
      </c>
      <c r="B32" s="224" t="s">
        <v>151</v>
      </c>
      <c r="C32" s="225">
        <v>2404520</v>
      </c>
      <c r="D32" s="225">
        <v>629196</v>
      </c>
      <c r="E32" s="225">
        <v>129536</v>
      </c>
      <c r="F32" s="225">
        <v>68343</v>
      </c>
      <c r="G32" s="225">
        <v>3231595</v>
      </c>
    </row>
    <row r="33" spans="1:7">
      <c r="A33" s="224" t="s">
        <v>152</v>
      </c>
      <c r="B33" s="224" t="s">
        <v>153</v>
      </c>
      <c r="C33" s="225">
        <v>961688.8</v>
      </c>
      <c r="D33" s="225">
        <v>679644</v>
      </c>
      <c r="E33" s="225">
        <v>39543</v>
      </c>
      <c r="F33" s="225">
        <v>19808</v>
      </c>
      <c r="G33" s="225">
        <v>1700683.8</v>
      </c>
    </row>
    <row r="34" spans="1:7">
      <c r="A34" s="224" t="s">
        <v>154</v>
      </c>
      <c r="B34" s="224" t="s">
        <v>155</v>
      </c>
      <c r="C34" s="225">
        <v>5026474.5999999996</v>
      </c>
      <c r="D34" s="225">
        <v>1422000</v>
      </c>
      <c r="E34" s="225">
        <v>294516</v>
      </c>
      <c r="F34" s="225">
        <v>158582</v>
      </c>
      <c r="G34" s="225">
        <v>6901572.5999999996</v>
      </c>
    </row>
    <row r="35" spans="1:7">
      <c r="A35" s="224" t="s">
        <v>156</v>
      </c>
      <c r="B35" s="224" t="s">
        <v>157</v>
      </c>
      <c r="C35" s="225">
        <v>1523992.7</v>
      </c>
      <c r="D35" s="225">
        <v>1021344</v>
      </c>
      <c r="E35" s="225">
        <v>76785</v>
      </c>
      <c r="F35" s="225">
        <v>34353</v>
      </c>
      <c r="G35" s="225">
        <v>2656474.7000000002</v>
      </c>
    </row>
    <row r="36" spans="1:7">
      <c r="A36" s="224" t="s">
        <v>158</v>
      </c>
      <c r="B36" s="224" t="s">
        <v>159</v>
      </c>
      <c r="C36" s="225">
        <v>7743107.7000000002</v>
      </c>
      <c r="D36" s="225">
        <v>842855.6</v>
      </c>
      <c r="E36" s="225">
        <v>102503</v>
      </c>
      <c r="F36" s="225">
        <v>149150</v>
      </c>
      <c r="G36" s="225">
        <v>8837616.3000000007</v>
      </c>
    </row>
    <row r="37" spans="1:7">
      <c r="A37" s="224" t="s">
        <v>160</v>
      </c>
      <c r="B37" s="224" t="s">
        <v>161</v>
      </c>
      <c r="C37" s="225">
        <v>3172218.7</v>
      </c>
      <c r="D37" s="225">
        <v>567960</v>
      </c>
      <c r="E37" s="225">
        <v>114217</v>
      </c>
      <c r="F37" s="225">
        <v>59325</v>
      </c>
      <c r="G37" s="225">
        <v>3913720.7</v>
      </c>
    </row>
    <row r="38" spans="1:7">
      <c r="A38" s="224" t="s">
        <v>162</v>
      </c>
      <c r="B38" s="224" t="s">
        <v>163</v>
      </c>
      <c r="C38" s="225">
        <v>633489</v>
      </c>
      <c r="D38" s="225">
        <v>318729.59999999998</v>
      </c>
      <c r="E38" s="225">
        <v>16053</v>
      </c>
      <c r="F38" s="225">
        <v>8325</v>
      </c>
      <c r="G38" s="225">
        <v>976596.6</v>
      </c>
    </row>
    <row r="39" spans="1:7">
      <c r="A39" s="224" t="s">
        <v>164</v>
      </c>
      <c r="B39" s="224" t="s">
        <v>165</v>
      </c>
      <c r="C39" s="225">
        <v>678582.6</v>
      </c>
      <c r="D39" s="225">
        <v>317488.2</v>
      </c>
      <c r="E39" s="225">
        <v>31545</v>
      </c>
      <c r="F39" s="225">
        <v>27713</v>
      </c>
      <c r="G39" s="225">
        <v>1055328.8</v>
      </c>
    </row>
    <row r="40" spans="1:7">
      <c r="A40" s="224" t="s">
        <v>166</v>
      </c>
      <c r="B40" s="224" t="s">
        <v>167</v>
      </c>
      <c r="C40" s="225">
        <v>666191.9</v>
      </c>
      <c r="D40" s="225">
        <v>358069.3</v>
      </c>
      <c r="E40" s="225">
        <v>20578</v>
      </c>
      <c r="F40" s="225">
        <v>11483</v>
      </c>
      <c r="G40" s="225">
        <v>1056322.2</v>
      </c>
    </row>
    <row r="41" spans="1:7">
      <c r="A41" s="224" t="s">
        <v>168</v>
      </c>
      <c r="B41" s="224" t="s">
        <v>169</v>
      </c>
      <c r="C41" s="225">
        <v>320556</v>
      </c>
      <c r="D41" s="225">
        <v>290603.7</v>
      </c>
      <c r="E41" s="225">
        <v>6755</v>
      </c>
      <c r="F41" s="225">
        <v>5972</v>
      </c>
      <c r="G41" s="225">
        <v>623886.69999999995</v>
      </c>
    </row>
    <row r="42" spans="1:7">
      <c r="A42" s="224" t="s">
        <v>170</v>
      </c>
      <c r="B42" s="224" t="s">
        <v>171</v>
      </c>
      <c r="C42" s="225">
        <v>1521075.5</v>
      </c>
      <c r="D42" s="225">
        <v>375768</v>
      </c>
      <c r="E42" s="225">
        <v>82529</v>
      </c>
      <c r="F42" s="225">
        <v>42971</v>
      </c>
      <c r="G42" s="225">
        <v>2022343.5</v>
      </c>
    </row>
    <row r="43" spans="1:7">
      <c r="A43" s="224" t="s">
        <v>172</v>
      </c>
      <c r="B43" s="224" t="s">
        <v>173</v>
      </c>
      <c r="C43" s="225">
        <v>1296440.3999999999</v>
      </c>
      <c r="D43" s="225">
        <v>338120.2</v>
      </c>
      <c r="E43" s="225">
        <v>73078</v>
      </c>
      <c r="F43" s="225">
        <v>35637</v>
      </c>
      <c r="G43" s="225">
        <v>1743275.5999999999</v>
      </c>
    </row>
    <row r="44" spans="1:7">
      <c r="A44" s="224" t="s">
        <v>174</v>
      </c>
      <c r="B44" s="224" t="s">
        <v>175</v>
      </c>
      <c r="C44" s="225">
        <v>777029.7</v>
      </c>
      <c r="D44" s="225">
        <v>411448.2</v>
      </c>
      <c r="E44" s="225">
        <v>33667</v>
      </c>
      <c r="F44" s="225">
        <v>18981</v>
      </c>
      <c r="G44" s="225">
        <v>1241125.8999999999</v>
      </c>
    </row>
    <row r="45" spans="1:7">
      <c r="A45" s="224" t="s">
        <v>176</v>
      </c>
      <c r="B45" s="224" t="s">
        <v>177</v>
      </c>
      <c r="C45" s="225">
        <v>29953986.5</v>
      </c>
      <c r="D45" s="225">
        <v>13890105.9</v>
      </c>
      <c r="E45" s="225">
        <v>907614</v>
      </c>
      <c r="F45" s="225">
        <v>1078085</v>
      </c>
      <c r="G45" s="225">
        <v>45829791.399999999</v>
      </c>
    </row>
    <row r="46" spans="1:7">
      <c r="A46" s="224" t="s">
        <v>178</v>
      </c>
      <c r="B46" s="224" t="s">
        <v>179</v>
      </c>
      <c r="C46" s="225">
        <v>1590862.2</v>
      </c>
      <c r="D46" s="225">
        <v>390048</v>
      </c>
      <c r="E46" s="225">
        <v>104636</v>
      </c>
      <c r="F46" s="225">
        <v>48311</v>
      </c>
      <c r="G46" s="225">
        <v>2133857.2000000002</v>
      </c>
    </row>
    <row r="47" spans="1:7">
      <c r="A47" s="224" t="s">
        <v>180</v>
      </c>
      <c r="B47" s="224" t="s">
        <v>181</v>
      </c>
      <c r="C47" s="225">
        <v>8451461.8000000007</v>
      </c>
      <c r="D47" s="225">
        <v>4086899.7</v>
      </c>
      <c r="E47" s="225">
        <v>487443</v>
      </c>
      <c r="F47" s="225">
        <v>259361</v>
      </c>
      <c r="G47" s="225">
        <v>13285165.5</v>
      </c>
    </row>
    <row r="48" spans="1:7">
      <c r="A48" s="224" t="s">
        <v>182</v>
      </c>
      <c r="B48" s="224" t="s">
        <v>183</v>
      </c>
      <c r="C48" s="225">
        <v>2646738.7000000002</v>
      </c>
      <c r="D48" s="225">
        <v>750608.9</v>
      </c>
      <c r="E48" s="225">
        <v>112475</v>
      </c>
      <c r="F48" s="225">
        <v>87196</v>
      </c>
      <c r="G48" s="225">
        <v>3597018.6</v>
      </c>
    </row>
    <row r="49" spans="1:7">
      <c r="A49" s="224" t="s">
        <v>184</v>
      </c>
      <c r="B49" s="224" t="s">
        <v>185</v>
      </c>
      <c r="C49" s="225">
        <v>32231826.100000001</v>
      </c>
      <c r="D49" s="225">
        <v>12821144.300000001</v>
      </c>
      <c r="E49" s="225">
        <v>1250044</v>
      </c>
      <c r="F49" s="225">
        <v>1001237</v>
      </c>
      <c r="G49" s="225">
        <v>47304251.400000006</v>
      </c>
    </row>
    <row r="50" spans="1:7">
      <c r="A50" s="224" t="s">
        <v>186</v>
      </c>
      <c r="B50" s="224" t="s">
        <v>187</v>
      </c>
      <c r="C50" s="225">
        <v>15563417.199999999</v>
      </c>
      <c r="D50" s="225">
        <v>7964168.7000000002</v>
      </c>
      <c r="E50" s="225">
        <v>575595</v>
      </c>
      <c r="F50" s="225">
        <v>456454</v>
      </c>
      <c r="G50" s="225">
        <v>24559634.899999999</v>
      </c>
    </row>
    <row r="51" spans="1:7">
      <c r="A51" s="224" t="s">
        <v>188</v>
      </c>
      <c r="B51" s="224" t="s">
        <v>189</v>
      </c>
      <c r="C51" s="225">
        <v>1634911.9</v>
      </c>
      <c r="D51" s="225">
        <v>1274771.5</v>
      </c>
      <c r="E51" s="225">
        <v>96871</v>
      </c>
      <c r="F51" s="225">
        <v>65803</v>
      </c>
      <c r="G51" s="225">
        <v>3072357.4</v>
      </c>
    </row>
    <row r="52" spans="1:7">
      <c r="A52" s="224" t="s">
        <v>190</v>
      </c>
      <c r="B52" s="224" t="s">
        <v>191</v>
      </c>
      <c r="C52" s="225">
        <v>1551048</v>
      </c>
      <c r="D52" s="225">
        <v>661845.80000000005</v>
      </c>
      <c r="E52" s="225">
        <v>50511</v>
      </c>
      <c r="F52" s="225">
        <v>45963</v>
      </c>
      <c r="G52" s="225">
        <v>2309367.7999999998</v>
      </c>
    </row>
    <row r="53" spans="1:7">
      <c r="A53" s="224" t="s">
        <v>192</v>
      </c>
      <c r="B53" s="224" t="s">
        <v>193</v>
      </c>
      <c r="C53" s="225">
        <v>297809.09999999998</v>
      </c>
      <c r="D53" s="225">
        <v>179735.1</v>
      </c>
      <c r="E53" s="225">
        <v>1270</v>
      </c>
      <c r="F53" s="225">
        <v>1550</v>
      </c>
      <c r="G53" s="225">
        <v>480364.19999999995</v>
      </c>
    </row>
    <row r="54" spans="1:7">
      <c r="A54" s="224" t="s">
        <v>194</v>
      </c>
      <c r="B54" s="224" t="s">
        <v>195</v>
      </c>
      <c r="C54" s="225">
        <v>720711.8</v>
      </c>
      <c r="D54" s="225">
        <v>339672</v>
      </c>
      <c r="E54" s="225">
        <v>21866</v>
      </c>
      <c r="F54" s="225">
        <v>11080</v>
      </c>
      <c r="G54" s="225">
        <v>1093329.8</v>
      </c>
    </row>
    <row r="55" spans="1:7">
      <c r="A55" s="224" t="s">
        <v>196</v>
      </c>
      <c r="B55" s="224" t="s">
        <v>197</v>
      </c>
      <c r="C55" s="225">
        <v>598500</v>
      </c>
      <c r="D55" s="225">
        <v>269238.2</v>
      </c>
      <c r="E55" s="225">
        <v>17083</v>
      </c>
      <c r="F55" s="225">
        <v>12244</v>
      </c>
      <c r="G55" s="225">
        <v>897065.2</v>
      </c>
    </row>
    <row r="56" spans="1:7">
      <c r="A56" s="224" t="s">
        <v>198</v>
      </c>
      <c r="B56" s="224" t="s">
        <v>199</v>
      </c>
      <c r="C56" s="225">
        <v>1275142.1000000001</v>
      </c>
      <c r="D56" s="225">
        <v>470982.3</v>
      </c>
      <c r="E56" s="225">
        <v>60860</v>
      </c>
      <c r="F56" s="225">
        <v>30444</v>
      </c>
      <c r="G56" s="225">
        <v>1837428.4000000001</v>
      </c>
    </row>
    <row r="57" spans="1:7">
      <c r="A57" s="224" t="s">
        <v>200</v>
      </c>
      <c r="B57" s="224" t="s">
        <v>201</v>
      </c>
      <c r="C57" s="225">
        <v>1400766.5</v>
      </c>
      <c r="D57" s="225">
        <v>548171.30000000005</v>
      </c>
      <c r="E57" s="225">
        <v>74699</v>
      </c>
      <c r="F57" s="225">
        <v>35200</v>
      </c>
      <c r="G57" s="225">
        <v>2058836.8</v>
      </c>
    </row>
    <row r="58" spans="1:7">
      <c r="A58" s="224" t="s">
        <v>202</v>
      </c>
      <c r="B58" s="224" t="s">
        <v>203</v>
      </c>
      <c r="C58" s="225">
        <v>1968252</v>
      </c>
      <c r="D58" s="225">
        <v>712195.7</v>
      </c>
      <c r="E58" s="225">
        <v>89686</v>
      </c>
      <c r="F58" s="225">
        <v>59762</v>
      </c>
      <c r="G58" s="225">
        <v>2829895.7</v>
      </c>
    </row>
    <row r="59" spans="1:7">
      <c r="A59" s="224" t="s">
        <v>204</v>
      </c>
      <c r="B59" s="224" t="s">
        <v>205</v>
      </c>
      <c r="C59" s="225">
        <v>1987006</v>
      </c>
      <c r="D59" s="225">
        <v>1054668</v>
      </c>
      <c r="E59" s="225">
        <v>17324</v>
      </c>
      <c r="F59" s="225">
        <v>9839</v>
      </c>
      <c r="G59" s="225">
        <v>3068837</v>
      </c>
    </row>
    <row r="60" spans="1:7">
      <c r="A60" s="224" t="s">
        <v>206</v>
      </c>
      <c r="B60" s="224" t="s">
        <v>207</v>
      </c>
      <c r="C60" s="225">
        <v>454512</v>
      </c>
      <c r="D60" s="225">
        <v>247742.5</v>
      </c>
      <c r="E60" s="225">
        <v>5822</v>
      </c>
      <c r="F60" s="225">
        <v>6354</v>
      </c>
      <c r="G60" s="225">
        <v>714430.5</v>
      </c>
    </row>
    <row r="61" spans="1:7">
      <c r="A61" s="224" t="s">
        <v>208</v>
      </c>
      <c r="B61" s="224" t="s">
        <v>209</v>
      </c>
      <c r="C61" s="225">
        <v>1193903.8999999999</v>
      </c>
      <c r="D61" s="225">
        <v>595323.5</v>
      </c>
      <c r="E61" s="225">
        <v>51968</v>
      </c>
      <c r="F61" s="225">
        <v>28448</v>
      </c>
      <c r="G61" s="225">
        <v>1869643.4</v>
      </c>
    </row>
    <row r="62" spans="1:7">
      <c r="A62" s="224" t="s">
        <v>210</v>
      </c>
      <c r="B62" s="224" t="s">
        <v>211</v>
      </c>
      <c r="C62" s="225">
        <v>616893.5</v>
      </c>
      <c r="D62" s="225">
        <v>235944</v>
      </c>
      <c r="E62" s="225">
        <v>22015</v>
      </c>
      <c r="F62" s="225">
        <v>11749</v>
      </c>
      <c r="G62" s="225">
        <v>886601.5</v>
      </c>
    </row>
    <row r="63" spans="1:7">
      <c r="A63" s="224" t="s">
        <v>212</v>
      </c>
      <c r="B63" s="224" t="s">
        <v>213</v>
      </c>
      <c r="C63" s="225">
        <v>13728324</v>
      </c>
      <c r="D63" s="225">
        <v>4969452.0999999996</v>
      </c>
      <c r="E63" s="225">
        <v>521754</v>
      </c>
      <c r="F63" s="225">
        <v>490195</v>
      </c>
      <c r="G63" s="225">
        <v>19709725.100000001</v>
      </c>
    </row>
    <row r="64" spans="1:7">
      <c r="A64" s="224" t="s">
        <v>214</v>
      </c>
      <c r="B64" s="224" t="s">
        <v>215</v>
      </c>
      <c r="C64" s="225">
        <v>3279458.9</v>
      </c>
      <c r="D64" s="225">
        <v>590604</v>
      </c>
      <c r="E64" s="225">
        <v>228164</v>
      </c>
      <c r="F64" s="225">
        <v>108265</v>
      </c>
      <c r="G64" s="225">
        <v>4206491.9000000004</v>
      </c>
    </row>
    <row r="65" spans="1:7">
      <c r="A65" s="224" t="s">
        <v>216</v>
      </c>
      <c r="B65" s="224" t="s">
        <v>217</v>
      </c>
      <c r="C65" s="225">
        <v>12633003.9</v>
      </c>
      <c r="D65" s="225">
        <v>5561269.7000000002</v>
      </c>
      <c r="E65" s="225">
        <v>610397</v>
      </c>
      <c r="F65" s="225">
        <v>333517</v>
      </c>
      <c r="G65" s="225">
        <v>19138187.600000001</v>
      </c>
    </row>
    <row r="66" spans="1:7">
      <c r="A66" s="224" t="s">
        <v>218</v>
      </c>
      <c r="B66" s="224" t="s">
        <v>219</v>
      </c>
      <c r="C66" s="225">
        <v>1025820</v>
      </c>
      <c r="D66" s="225">
        <v>414143.4</v>
      </c>
      <c r="E66" s="225">
        <v>44318</v>
      </c>
      <c r="F66" s="225">
        <v>24738</v>
      </c>
      <c r="G66" s="225">
        <v>1509019.4</v>
      </c>
    </row>
    <row r="67" spans="1:7">
      <c r="A67" s="224" t="s">
        <v>220</v>
      </c>
      <c r="B67" s="224" t="s">
        <v>221</v>
      </c>
      <c r="C67" s="225">
        <v>1365399.7</v>
      </c>
      <c r="D67" s="225">
        <v>592391.5</v>
      </c>
      <c r="E67" s="225">
        <v>43091</v>
      </c>
      <c r="F67" s="225">
        <v>29211</v>
      </c>
      <c r="G67" s="225">
        <v>2030093.2</v>
      </c>
    </row>
    <row r="68" spans="1:7">
      <c r="A68" s="224" t="s">
        <v>222</v>
      </c>
      <c r="B68" s="224" t="s">
        <v>223</v>
      </c>
      <c r="C68" s="225">
        <v>471251.1</v>
      </c>
      <c r="D68" s="225">
        <v>246087</v>
      </c>
      <c r="E68" s="225">
        <v>7930</v>
      </c>
      <c r="F68" s="225">
        <v>5543</v>
      </c>
      <c r="G68" s="225">
        <v>730811.1</v>
      </c>
    </row>
    <row r="69" spans="1:7">
      <c r="A69" s="224" t="s">
        <v>224</v>
      </c>
      <c r="B69" s="224" t="s">
        <v>225</v>
      </c>
      <c r="C69" s="225">
        <v>832603.7</v>
      </c>
      <c r="D69" s="225">
        <v>209041.8</v>
      </c>
      <c r="E69" s="225">
        <v>51138</v>
      </c>
      <c r="F69" s="225">
        <v>33050</v>
      </c>
      <c r="G69" s="225">
        <v>1125833.5</v>
      </c>
    </row>
    <row r="70" spans="1:7">
      <c r="A70" s="224" t="s">
        <v>226</v>
      </c>
      <c r="B70" s="224" t="s">
        <v>227</v>
      </c>
      <c r="C70" s="225">
        <v>2044092</v>
      </c>
      <c r="D70" s="225">
        <v>647190.19999999995</v>
      </c>
      <c r="E70" s="225">
        <v>110327</v>
      </c>
      <c r="F70" s="225">
        <v>73181</v>
      </c>
      <c r="G70" s="225">
        <v>2874790.2</v>
      </c>
    </row>
    <row r="71" spans="1:7">
      <c r="A71" s="224" t="s">
        <v>228</v>
      </c>
      <c r="B71" s="224" t="s">
        <v>229</v>
      </c>
      <c r="C71" s="225">
        <v>739258.2</v>
      </c>
      <c r="D71" s="225">
        <v>418680.4</v>
      </c>
      <c r="E71" s="225">
        <v>18889</v>
      </c>
      <c r="F71" s="225">
        <v>11381</v>
      </c>
      <c r="G71" s="225">
        <v>1188208.6000000001</v>
      </c>
    </row>
    <row r="72" spans="1:7">
      <c r="A72" s="224" t="s">
        <v>230</v>
      </c>
      <c r="B72" s="224" t="s">
        <v>231</v>
      </c>
      <c r="C72" s="225">
        <v>2287489.4</v>
      </c>
      <c r="D72" s="225">
        <v>1606373.2</v>
      </c>
      <c r="E72" s="225">
        <v>78998</v>
      </c>
      <c r="F72" s="225">
        <v>45726</v>
      </c>
      <c r="G72" s="225">
        <v>4018586.5999999996</v>
      </c>
    </row>
    <row r="73" spans="1:7">
      <c r="A73" s="224" t="s">
        <v>232</v>
      </c>
      <c r="B73" s="224" t="s">
        <v>233</v>
      </c>
      <c r="C73" s="225">
        <v>190666920</v>
      </c>
      <c r="D73" s="225">
        <v>84435597.099999994</v>
      </c>
      <c r="E73" s="225">
        <v>3193553</v>
      </c>
      <c r="F73" s="225">
        <v>6223375</v>
      </c>
      <c r="G73" s="225">
        <v>284519445.10000002</v>
      </c>
    </row>
    <row r="74" spans="1:7">
      <c r="A74" s="224" t="s">
        <v>234</v>
      </c>
      <c r="B74" s="224" t="s">
        <v>235</v>
      </c>
      <c r="C74" s="225">
        <v>5995743.7000000002</v>
      </c>
      <c r="D74" s="225">
        <v>2690143.3</v>
      </c>
      <c r="E74" s="225">
        <v>300537</v>
      </c>
      <c r="F74" s="225">
        <v>171975</v>
      </c>
      <c r="G74" s="225">
        <v>9158399</v>
      </c>
    </row>
    <row r="75" spans="1:7">
      <c r="A75" s="224" t="s">
        <v>236</v>
      </c>
      <c r="B75" s="224" t="s">
        <v>237</v>
      </c>
      <c r="C75" s="225">
        <v>904523</v>
      </c>
      <c r="D75" s="225">
        <v>315951.5</v>
      </c>
      <c r="E75" s="225">
        <v>38440</v>
      </c>
      <c r="F75" s="225">
        <v>19943</v>
      </c>
      <c r="G75" s="225">
        <v>1278857.5</v>
      </c>
    </row>
    <row r="76" spans="1:7">
      <c r="A76" s="224" t="s">
        <v>238</v>
      </c>
      <c r="B76" s="224" t="s">
        <v>239</v>
      </c>
      <c r="C76" s="225">
        <v>1602600.8</v>
      </c>
      <c r="D76" s="225">
        <v>718882.1</v>
      </c>
      <c r="E76" s="225">
        <v>103310</v>
      </c>
      <c r="F76" s="225">
        <v>53421</v>
      </c>
      <c r="G76" s="225">
        <v>2478213.9</v>
      </c>
    </row>
    <row r="77" spans="1:7">
      <c r="A77" s="224" t="s">
        <v>240</v>
      </c>
      <c r="B77" s="224" t="s">
        <v>241</v>
      </c>
      <c r="C77" s="225">
        <v>1802923.4</v>
      </c>
      <c r="D77" s="225">
        <v>1121520</v>
      </c>
      <c r="E77" s="225">
        <v>49987</v>
      </c>
      <c r="F77" s="225">
        <v>24659</v>
      </c>
      <c r="G77" s="225">
        <v>2999089.4</v>
      </c>
    </row>
    <row r="78" spans="1:7">
      <c r="A78" s="224" t="s">
        <v>242</v>
      </c>
      <c r="B78" s="224" t="s">
        <v>243</v>
      </c>
      <c r="C78" s="225">
        <v>1588048.6</v>
      </c>
      <c r="D78" s="225">
        <v>424036.5</v>
      </c>
      <c r="E78" s="225">
        <v>102503</v>
      </c>
      <c r="F78" s="225">
        <v>53018</v>
      </c>
      <c r="G78" s="225">
        <v>2167606.1</v>
      </c>
    </row>
    <row r="79" spans="1:7">
      <c r="A79" s="224" t="s">
        <v>244</v>
      </c>
      <c r="B79" s="224" t="s">
        <v>245</v>
      </c>
      <c r="C79" s="225">
        <v>7900289.9000000004</v>
      </c>
      <c r="D79" s="225">
        <v>2986194.1</v>
      </c>
      <c r="E79" s="225">
        <v>459963</v>
      </c>
      <c r="F79" s="225">
        <v>257041</v>
      </c>
      <c r="G79" s="225">
        <v>11603488</v>
      </c>
    </row>
    <row r="80" spans="1:7">
      <c r="A80" s="224" t="s">
        <v>246</v>
      </c>
      <c r="B80" s="224" t="s">
        <v>247</v>
      </c>
      <c r="C80" s="225">
        <v>609337.1</v>
      </c>
      <c r="D80" s="225">
        <v>310776</v>
      </c>
      <c r="E80" s="225">
        <v>7534</v>
      </c>
      <c r="F80" s="225">
        <v>4509</v>
      </c>
      <c r="G80" s="225">
        <v>932156.1</v>
      </c>
    </row>
    <row r="81" spans="1:7">
      <c r="A81" s="224" t="s">
        <v>248</v>
      </c>
      <c r="B81" s="224" t="s">
        <v>249</v>
      </c>
      <c r="C81" s="225">
        <v>1969547.9</v>
      </c>
      <c r="D81" s="225">
        <v>856904.6</v>
      </c>
      <c r="E81" s="225">
        <v>38132</v>
      </c>
      <c r="F81" s="225">
        <v>23716</v>
      </c>
      <c r="G81" s="225">
        <v>2888300.5</v>
      </c>
    </row>
    <row r="82" spans="1:7">
      <c r="A82" s="224" t="s">
        <v>250</v>
      </c>
      <c r="B82" s="224" t="s">
        <v>251</v>
      </c>
      <c r="C82" s="225">
        <v>1096536</v>
      </c>
      <c r="D82" s="225">
        <v>555579.9</v>
      </c>
      <c r="E82" s="225">
        <v>50079</v>
      </c>
      <c r="F82" s="225">
        <v>32628</v>
      </c>
      <c r="G82" s="225">
        <v>1734822.9</v>
      </c>
    </row>
    <row r="83" spans="1:7">
      <c r="A83" s="224" t="s">
        <v>252</v>
      </c>
      <c r="B83" s="224" t="s">
        <v>253</v>
      </c>
      <c r="C83" s="225">
        <v>1109837.8999999999</v>
      </c>
      <c r="D83" s="225">
        <v>465294.3</v>
      </c>
      <c r="E83" s="225">
        <v>48447</v>
      </c>
      <c r="F83" s="225">
        <v>36338</v>
      </c>
      <c r="G83" s="225">
        <v>1659917.2</v>
      </c>
    </row>
    <row r="84" spans="1:7">
      <c r="A84" s="224" t="s">
        <v>254</v>
      </c>
      <c r="B84" s="224" t="s">
        <v>255</v>
      </c>
      <c r="C84" s="225">
        <v>673000.4</v>
      </c>
      <c r="D84" s="225">
        <v>285393.09999999998</v>
      </c>
      <c r="E84" s="225">
        <v>14588</v>
      </c>
      <c r="F84" s="225">
        <v>8799</v>
      </c>
      <c r="G84" s="225">
        <v>981780.5</v>
      </c>
    </row>
    <row r="85" spans="1:7">
      <c r="A85" s="224" t="s">
        <v>256</v>
      </c>
      <c r="B85" s="224" t="s">
        <v>257</v>
      </c>
      <c r="C85" s="225">
        <v>31898623.199999999</v>
      </c>
      <c r="D85" s="225">
        <v>9808027.1999999993</v>
      </c>
      <c r="E85" s="225">
        <v>1022122</v>
      </c>
      <c r="F85" s="225">
        <v>1420164</v>
      </c>
      <c r="G85" s="225">
        <v>44148936.399999999</v>
      </c>
    </row>
    <row r="86" spans="1:7">
      <c r="A86" s="224" t="s">
        <v>258</v>
      </c>
      <c r="B86" s="224" t="s">
        <v>259</v>
      </c>
      <c r="C86" s="225">
        <v>669097.6</v>
      </c>
      <c r="D86" s="225">
        <v>297729.2</v>
      </c>
      <c r="E86" s="225">
        <v>20488</v>
      </c>
      <c r="F86" s="225">
        <v>10572</v>
      </c>
      <c r="G86" s="225">
        <v>997886.8</v>
      </c>
    </row>
    <row r="87" spans="1:7">
      <c r="A87" s="224" t="s">
        <v>260</v>
      </c>
      <c r="B87" s="224" t="s">
        <v>261</v>
      </c>
      <c r="C87" s="225">
        <v>729348</v>
      </c>
      <c r="D87" s="225">
        <v>272175.8</v>
      </c>
      <c r="E87" s="225">
        <v>29733</v>
      </c>
      <c r="F87" s="225">
        <v>17838</v>
      </c>
      <c r="G87" s="225">
        <v>1049094.8</v>
      </c>
    </row>
    <row r="88" spans="1:7">
      <c r="A88" s="224" t="s">
        <v>262</v>
      </c>
      <c r="B88" s="224" t="s">
        <v>263</v>
      </c>
      <c r="C88" s="225">
        <v>1229111.8</v>
      </c>
      <c r="D88" s="225">
        <v>334500</v>
      </c>
      <c r="E88" s="225">
        <v>60600</v>
      </c>
      <c r="F88" s="225">
        <v>32095</v>
      </c>
      <c r="G88" s="225">
        <v>1656306.8</v>
      </c>
    </row>
    <row r="89" spans="1:7">
      <c r="A89" s="224" t="s">
        <v>264</v>
      </c>
      <c r="B89" s="224" t="s">
        <v>265</v>
      </c>
      <c r="C89" s="225">
        <v>1637904</v>
      </c>
      <c r="D89" s="225">
        <v>792719.5</v>
      </c>
      <c r="E89" s="225">
        <v>105140</v>
      </c>
      <c r="F89" s="225">
        <v>75839</v>
      </c>
      <c r="G89" s="225">
        <v>2611602.5</v>
      </c>
    </row>
    <row r="90" spans="1:7">
      <c r="A90" s="224" t="s">
        <v>266</v>
      </c>
      <c r="B90" s="224" t="s">
        <v>267</v>
      </c>
      <c r="C90" s="225">
        <v>1202828.2</v>
      </c>
      <c r="D90" s="225">
        <v>453868.1</v>
      </c>
      <c r="E90" s="225">
        <v>49205</v>
      </c>
      <c r="F90" s="225">
        <v>45430</v>
      </c>
      <c r="G90" s="225">
        <v>1751331.2999999998</v>
      </c>
    </row>
    <row r="91" spans="1:7">
      <c r="A91" s="224" t="s">
        <v>268</v>
      </c>
      <c r="B91" s="224" t="s">
        <v>269</v>
      </c>
      <c r="C91" s="225">
        <v>4545083.3</v>
      </c>
      <c r="D91" s="225">
        <v>729312</v>
      </c>
      <c r="E91" s="225">
        <v>394355</v>
      </c>
      <c r="F91" s="225">
        <v>181840</v>
      </c>
      <c r="G91" s="225">
        <v>5850590.2999999998</v>
      </c>
    </row>
    <row r="92" spans="1:7">
      <c r="A92" s="224" t="s">
        <v>270</v>
      </c>
      <c r="B92" s="224" t="s">
        <v>271</v>
      </c>
      <c r="C92" s="225">
        <v>566147.69999999995</v>
      </c>
      <c r="D92" s="225">
        <v>298165.2</v>
      </c>
      <c r="E92" s="225">
        <v>13096</v>
      </c>
      <c r="F92" s="225">
        <v>8769</v>
      </c>
      <c r="G92" s="225">
        <v>886177.89999999991</v>
      </c>
    </row>
    <row r="93" spans="1:7">
      <c r="A93" s="224" t="s">
        <v>272</v>
      </c>
      <c r="B93" s="224" t="s">
        <v>273</v>
      </c>
      <c r="C93" s="225">
        <v>1033148.2</v>
      </c>
      <c r="D93" s="225">
        <v>717929.3</v>
      </c>
      <c r="E93" s="225">
        <v>59493</v>
      </c>
      <c r="F93" s="225">
        <v>36429</v>
      </c>
      <c r="G93" s="225">
        <v>1846999.5</v>
      </c>
    </row>
    <row r="94" spans="1:7">
      <c r="A94" s="224" t="s">
        <v>274</v>
      </c>
      <c r="B94" s="224" t="s">
        <v>275</v>
      </c>
      <c r="C94" s="225">
        <v>1115604</v>
      </c>
      <c r="D94" s="225">
        <v>528478</v>
      </c>
      <c r="E94" s="225">
        <v>44935</v>
      </c>
      <c r="F94" s="225">
        <v>33230</v>
      </c>
      <c r="G94" s="225">
        <v>1722247</v>
      </c>
    </row>
    <row r="95" spans="1:7">
      <c r="A95" s="224" t="s">
        <v>276</v>
      </c>
      <c r="B95" s="224" t="s">
        <v>277</v>
      </c>
      <c r="C95" s="225">
        <v>748021.2</v>
      </c>
      <c r="D95" s="225">
        <v>230484</v>
      </c>
      <c r="E95" s="225">
        <v>31227</v>
      </c>
      <c r="F95" s="225">
        <v>17994</v>
      </c>
      <c r="G95" s="225">
        <v>1027726.2</v>
      </c>
    </row>
    <row r="96" spans="1:7">
      <c r="A96" s="224" t="s">
        <v>278</v>
      </c>
      <c r="B96" s="224" t="s">
        <v>279</v>
      </c>
      <c r="C96" s="225">
        <v>1697440.3</v>
      </c>
      <c r="D96" s="225">
        <v>676357.5</v>
      </c>
      <c r="E96" s="225">
        <v>89591</v>
      </c>
      <c r="F96" s="225">
        <v>53120</v>
      </c>
      <c r="G96" s="225">
        <v>2516508.7999999998</v>
      </c>
    </row>
    <row r="97" spans="1:7">
      <c r="A97" s="224" t="s">
        <v>280</v>
      </c>
      <c r="B97" s="224" t="s">
        <v>281</v>
      </c>
      <c r="C97" s="225">
        <v>1344944.9</v>
      </c>
      <c r="D97" s="225">
        <v>1175859</v>
      </c>
      <c r="E97" s="225">
        <v>61556</v>
      </c>
      <c r="F97" s="225">
        <v>47087</v>
      </c>
      <c r="G97" s="225">
        <v>2629446.9</v>
      </c>
    </row>
    <row r="98" spans="1:7">
      <c r="A98" s="224" t="s">
        <v>282</v>
      </c>
      <c r="B98" s="224" t="s">
        <v>283</v>
      </c>
      <c r="C98" s="225">
        <v>733656</v>
      </c>
      <c r="D98" s="225">
        <v>341241.4</v>
      </c>
      <c r="E98" s="225">
        <v>20363</v>
      </c>
      <c r="F98" s="225">
        <v>15194</v>
      </c>
      <c r="G98" s="225">
        <v>1110454.3999999999</v>
      </c>
    </row>
    <row r="99" spans="1:7">
      <c r="A99" s="224" t="s">
        <v>284</v>
      </c>
      <c r="B99" s="224" t="s">
        <v>285</v>
      </c>
      <c r="C99" s="225">
        <v>415193.2</v>
      </c>
      <c r="D99" s="225">
        <v>185313.5</v>
      </c>
      <c r="E99" s="225">
        <v>7198</v>
      </c>
      <c r="F99" s="225">
        <v>5325</v>
      </c>
      <c r="G99" s="225">
        <v>613029.69999999995</v>
      </c>
    </row>
    <row r="100" spans="1:7">
      <c r="A100" s="224" t="s">
        <v>286</v>
      </c>
      <c r="B100" s="224" t="s">
        <v>287</v>
      </c>
      <c r="C100" s="225">
        <v>778207.5</v>
      </c>
      <c r="D100" s="225">
        <v>282887.3</v>
      </c>
      <c r="E100" s="225">
        <v>28676</v>
      </c>
      <c r="F100" s="225">
        <v>16375</v>
      </c>
      <c r="G100" s="225">
        <v>1106145.8</v>
      </c>
    </row>
    <row r="101" spans="1:7">
      <c r="A101" s="224" t="s">
        <v>288</v>
      </c>
      <c r="B101" s="224" t="s">
        <v>289</v>
      </c>
      <c r="C101" s="225">
        <v>1322530.5</v>
      </c>
      <c r="D101" s="225">
        <v>608674.4</v>
      </c>
      <c r="E101" s="225">
        <v>68615</v>
      </c>
      <c r="F101" s="225">
        <v>32154</v>
      </c>
      <c r="G101" s="225">
        <v>2031973.9</v>
      </c>
    </row>
    <row r="102" spans="1:7">
      <c r="A102" s="224" t="s">
        <v>290</v>
      </c>
      <c r="B102" s="224" t="s">
        <v>291</v>
      </c>
      <c r="C102" s="225">
        <v>511281.8</v>
      </c>
      <c r="D102" s="225">
        <v>174099.9</v>
      </c>
      <c r="E102" s="225">
        <v>10338</v>
      </c>
      <c r="F102" s="225">
        <v>10292</v>
      </c>
      <c r="G102" s="225">
        <v>706011.7</v>
      </c>
    </row>
    <row r="103" spans="1:7">
      <c r="A103" s="224" t="s">
        <v>292</v>
      </c>
      <c r="B103" s="224" t="s">
        <v>293</v>
      </c>
      <c r="C103" s="225">
        <v>685692.1</v>
      </c>
      <c r="D103" s="225">
        <v>305519.8</v>
      </c>
      <c r="E103" s="225">
        <v>25973</v>
      </c>
      <c r="F103" s="225">
        <v>15726</v>
      </c>
      <c r="G103" s="225">
        <v>1032910.8999999999</v>
      </c>
    </row>
    <row r="104" spans="1:7">
      <c r="A104" s="224" t="s">
        <v>294</v>
      </c>
      <c r="B104" s="224" t="s">
        <v>295</v>
      </c>
      <c r="C104" s="225">
        <v>1318456.8999999999</v>
      </c>
      <c r="D104" s="225">
        <v>318396.7</v>
      </c>
      <c r="E104" s="225">
        <v>72247</v>
      </c>
      <c r="F104" s="225">
        <v>35674</v>
      </c>
      <c r="G104" s="225">
        <v>1744774.5999999999</v>
      </c>
    </row>
    <row r="105" spans="1:7">
      <c r="A105" s="224" t="s">
        <v>296</v>
      </c>
      <c r="B105" s="224" t="s">
        <v>297</v>
      </c>
      <c r="C105" s="225">
        <v>684200.9</v>
      </c>
      <c r="D105" s="225">
        <v>358081</v>
      </c>
      <c r="E105" s="225">
        <v>7559</v>
      </c>
      <c r="F105" s="225">
        <v>3827</v>
      </c>
      <c r="G105" s="225">
        <v>1053667.8999999999</v>
      </c>
    </row>
    <row r="106" spans="1:7">
      <c r="A106" s="224" t="s">
        <v>298</v>
      </c>
      <c r="B106" s="224" t="s">
        <v>299</v>
      </c>
      <c r="C106" s="225">
        <v>589470.69999999995</v>
      </c>
      <c r="D106" s="225">
        <v>298980</v>
      </c>
      <c r="E106" s="225">
        <v>7644</v>
      </c>
      <c r="F106" s="225">
        <v>4006</v>
      </c>
      <c r="G106" s="225">
        <v>900100.7</v>
      </c>
    </row>
    <row r="107" spans="1:7">
      <c r="A107" s="224" t="s">
        <v>300</v>
      </c>
      <c r="B107" s="224" t="s">
        <v>301</v>
      </c>
      <c r="C107" s="225">
        <v>650649.4</v>
      </c>
      <c r="D107" s="225">
        <v>316981.2</v>
      </c>
      <c r="E107" s="225">
        <v>11661</v>
      </c>
      <c r="F107" s="225">
        <v>5850</v>
      </c>
      <c r="G107" s="225">
        <v>985141.60000000009</v>
      </c>
    </row>
    <row r="108" spans="1:7">
      <c r="A108" s="224" t="s">
        <v>302</v>
      </c>
      <c r="B108" s="224" t="s">
        <v>303</v>
      </c>
      <c r="C108" s="225">
        <v>1055582.1000000001</v>
      </c>
      <c r="D108" s="225">
        <v>395214.7</v>
      </c>
      <c r="E108" s="225">
        <v>61600</v>
      </c>
      <c r="F108" s="225">
        <v>37229</v>
      </c>
      <c r="G108" s="225">
        <v>1549625.8</v>
      </c>
    </row>
    <row r="109" spans="1:7">
      <c r="A109" s="224" t="s">
        <v>304</v>
      </c>
      <c r="B109" s="224" t="s">
        <v>305</v>
      </c>
      <c r="C109" s="225">
        <v>1983381</v>
      </c>
      <c r="D109" s="225">
        <v>1013440.3</v>
      </c>
      <c r="E109" s="225">
        <v>85806</v>
      </c>
      <c r="F109" s="225">
        <v>84759</v>
      </c>
      <c r="G109" s="225">
        <v>3167386.3</v>
      </c>
    </row>
    <row r="110" spans="1:7">
      <c r="A110" s="224" t="s">
        <v>306</v>
      </c>
      <c r="B110" s="224" t="s">
        <v>307</v>
      </c>
      <c r="C110" s="225">
        <v>1295645</v>
      </c>
      <c r="D110" s="225">
        <v>616381.69999999995</v>
      </c>
      <c r="E110" s="225">
        <v>39337</v>
      </c>
      <c r="F110" s="225">
        <v>30116</v>
      </c>
      <c r="G110" s="225">
        <v>1981479.7</v>
      </c>
    </row>
    <row r="111" spans="1:7">
      <c r="A111" s="224" t="s">
        <v>308</v>
      </c>
      <c r="B111" s="224" t="s">
        <v>309</v>
      </c>
      <c r="C111" s="225">
        <v>1678415.9</v>
      </c>
      <c r="D111" s="225">
        <v>367680</v>
      </c>
      <c r="E111" s="225">
        <v>101318</v>
      </c>
      <c r="F111" s="225">
        <v>54374</v>
      </c>
      <c r="G111" s="225">
        <v>2201787.9</v>
      </c>
    </row>
    <row r="112" spans="1:7">
      <c r="A112" s="224" t="s">
        <v>310</v>
      </c>
      <c r="B112" s="224" t="s">
        <v>311</v>
      </c>
      <c r="C112" s="225">
        <v>392940</v>
      </c>
      <c r="D112" s="225">
        <v>182049.5</v>
      </c>
      <c r="E112" s="225">
        <v>4404</v>
      </c>
      <c r="F112" s="225">
        <v>6464</v>
      </c>
      <c r="G112" s="225">
        <v>585857.5</v>
      </c>
    </row>
    <row r="113" spans="1:7">
      <c r="A113" s="224" t="s">
        <v>312</v>
      </c>
      <c r="B113" s="224" t="s">
        <v>313</v>
      </c>
      <c r="C113" s="225">
        <v>4312919.5999999996</v>
      </c>
      <c r="D113" s="225">
        <v>2189842.1</v>
      </c>
      <c r="E113" s="225">
        <v>281200</v>
      </c>
      <c r="F113" s="225">
        <v>179808</v>
      </c>
      <c r="G113" s="225">
        <v>6963769.6999999993</v>
      </c>
    </row>
    <row r="114" spans="1:7">
      <c r="A114" s="224" t="s">
        <v>314</v>
      </c>
      <c r="B114" s="224" t="s">
        <v>315</v>
      </c>
      <c r="C114" s="225">
        <v>1275483.3</v>
      </c>
      <c r="D114" s="225">
        <v>353597.5</v>
      </c>
      <c r="E114" s="225">
        <v>68020</v>
      </c>
      <c r="F114" s="225">
        <v>37235</v>
      </c>
      <c r="G114" s="225">
        <v>1734335.8</v>
      </c>
    </row>
    <row r="115" spans="1:7">
      <c r="A115" s="224" t="s">
        <v>316</v>
      </c>
      <c r="B115" s="224" t="s">
        <v>317</v>
      </c>
      <c r="C115" s="225">
        <v>509887.6</v>
      </c>
      <c r="D115" s="225">
        <v>220070.3</v>
      </c>
      <c r="E115" s="225">
        <v>17132</v>
      </c>
      <c r="F115" s="225">
        <v>9936</v>
      </c>
      <c r="G115" s="225">
        <v>757025.89999999991</v>
      </c>
    </row>
    <row r="116" spans="1:7">
      <c r="A116" s="224" t="s">
        <v>318</v>
      </c>
      <c r="B116" s="224" t="s">
        <v>319</v>
      </c>
      <c r="C116" s="225">
        <v>851501.2</v>
      </c>
      <c r="D116" s="225">
        <v>318276.2</v>
      </c>
      <c r="E116" s="225">
        <v>27538</v>
      </c>
      <c r="F116" s="225">
        <v>15835</v>
      </c>
      <c r="G116" s="225">
        <v>1213150.3999999999</v>
      </c>
    </row>
    <row r="117" spans="1:7">
      <c r="A117" s="224" t="s">
        <v>320</v>
      </c>
      <c r="B117" s="224" t="s">
        <v>321</v>
      </c>
      <c r="C117" s="225">
        <v>1494036.1</v>
      </c>
      <c r="D117" s="225">
        <v>508486</v>
      </c>
      <c r="E117" s="225">
        <v>70986</v>
      </c>
      <c r="F117" s="225">
        <v>35408</v>
      </c>
      <c r="G117" s="225">
        <v>2108916.1</v>
      </c>
    </row>
    <row r="118" spans="1:7">
      <c r="A118" s="224" t="s">
        <v>322</v>
      </c>
      <c r="B118" s="224" t="s">
        <v>323</v>
      </c>
      <c r="C118" s="225">
        <v>2031684</v>
      </c>
      <c r="D118" s="225">
        <v>1046373.4</v>
      </c>
      <c r="E118" s="225">
        <v>36660</v>
      </c>
      <c r="F118" s="225">
        <v>27312</v>
      </c>
      <c r="G118" s="225">
        <v>3142029.4</v>
      </c>
    </row>
    <row r="119" spans="1:7">
      <c r="A119" s="224" t="s">
        <v>324</v>
      </c>
      <c r="B119" s="224" t="s">
        <v>325</v>
      </c>
      <c r="C119" s="225">
        <v>1233948.8</v>
      </c>
      <c r="D119" s="225">
        <v>913287.1</v>
      </c>
      <c r="E119" s="225">
        <v>43672</v>
      </c>
      <c r="F119" s="225">
        <v>32122</v>
      </c>
      <c r="G119" s="225">
        <v>2223029.9</v>
      </c>
    </row>
    <row r="120" spans="1:7">
      <c r="A120" s="224" t="s">
        <v>326</v>
      </c>
      <c r="B120" s="224" t="s">
        <v>327</v>
      </c>
      <c r="C120" s="225">
        <v>507180.79999999999</v>
      </c>
      <c r="D120" s="225">
        <v>216459.8</v>
      </c>
      <c r="E120" s="225">
        <v>10198</v>
      </c>
      <c r="F120" s="225">
        <v>5854</v>
      </c>
      <c r="G120" s="225">
        <v>739692.6</v>
      </c>
    </row>
    <row r="121" spans="1:7">
      <c r="A121" s="224" t="s">
        <v>328</v>
      </c>
      <c r="B121" s="224" t="s">
        <v>329</v>
      </c>
      <c r="C121" s="225">
        <v>1931370.7</v>
      </c>
      <c r="D121" s="225">
        <v>1072210.5</v>
      </c>
      <c r="E121" s="225">
        <v>111952</v>
      </c>
      <c r="F121" s="225">
        <v>110535</v>
      </c>
      <c r="G121" s="225">
        <v>3226068.2</v>
      </c>
    </row>
    <row r="122" spans="1:7">
      <c r="A122" s="224" t="s">
        <v>330</v>
      </c>
      <c r="B122" s="224" t="s">
        <v>331</v>
      </c>
      <c r="C122" s="225">
        <v>1246500</v>
      </c>
      <c r="D122" s="225">
        <v>364955.4</v>
      </c>
      <c r="E122" s="225">
        <v>68241</v>
      </c>
      <c r="F122" s="225">
        <v>34017</v>
      </c>
      <c r="G122" s="225">
        <v>1713713.4</v>
      </c>
    </row>
    <row r="123" spans="1:7">
      <c r="A123" s="224" t="s">
        <v>332</v>
      </c>
      <c r="B123" s="224" t="s">
        <v>333</v>
      </c>
      <c r="C123" s="225">
        <v>894624.3</v>
      </c>
      <c r="D123" s="225">
        <v>363240</v>
      </c>
      <c r="E123" s="225">
        <v>38894</v>
      </c>
      <c r="F123" s="225">
        <v>20025</v>
      </c>
      <c r="G123" s="225">
        <v>1316783.3</v>
      </c>
    </row>
    <row r="124" spans="1:7">
      <c r="A124" s="224" t="s">
        <v>334</v>
      </c>
      <c r="B124" s="224" t="s">
        <v>335</v>
      </c>
      <c r="C124" s="225">
        <v>2048901.4</v>
      </c>
      <c r="D124" s="225">
        <v>741650.8</v>
      </c>
      <c r="E124" s="225">
        <v>39804</v>
      </c>
      <c r="F124" s="225">
        <v>35440</v>
      </c>
      <c r="G124" s="225">
        <v>2865796.2</v>
      </c>
    </row>
    <row r="125" spans="1:7">
      <c r="A125" s="224" t="s">
        <v>336</v>
      </c>
      <c r="B125" s="224" t="s">
        <v>337</v>
      </c>
      <c r="C125" s="225">
        <v>514248</v>
      </c>
      <c r="D125" s="225">
        <v>273440.2</v>
      </c>
      <c r="E125" s="225">
        <v>6127</v>
      </c>
      <c r="F125" s="225">
        <v>4287</v>
      </c>
      <c r="G125" s="225">
        <v>798102.2</v>
      </c>
    </row>
    <row r="126" spans="1:7">
      <c r="A126" s="224" t="s">
        <v>338</v>
      </c>
      <c r="B126" s="224" t="s">
        <v>339</v>
      </c>
      <c r="C126" s="225">
        <v>555408</v>
      </c>
      <c r="D126" s="225">
        <v>301249.2</v>
      </c>
      <c r="E126" s="225">
        <v>5302</v>
      </c>
      <c r="F126" s="225">
        <v>4398</v>
      </c>
      <c r="G126" s="225">
        <v>866357.2</v>
      </c>
    </row>
    <row r="127" spans="1:7">
      <c r="A127" s="224" t="s">
        <v>340</v>
      </c>
      <c r="B127" s="224" t="s">
        <v>341</v>
      </c>
      <c r="C127" s="225">
        <v>557736</v>
      </c>
      <c r="D127" s="225">
        <v>237849.8</v>
      </c>
      <c r="E127" s="225">
        <v>9718</v>
      </c>
      <c r="F127" s="225">
        <v>7470</v>
      </c>
      <c r="G127" s="225">
        <v>812773.8</v>
      </c>
    </row>
    <row r="128" spans="1:7">
      <c r="A128" s="224" t="s">
        <v>342</v>
      </c>
      <c r="B128" s="224" t="s">
        <v>343</v>
      </c>
      <c r="C128" s="225">
        <v>476160</v>
      </c>
      <c r="D128" s="225">
        <v>277774.90000000002</v>
      </c>
      <c r="E128" s="225">
        <v>9391</v>
      </c>
      <c r="F128" s="225">
        <v>5909</v>
      </c>
      <c r="G128" s="225">
        <v>769234.9</v>
      </c>
    </row>
    <row r="129" spans="1:7">
      <c r="A129" s="224" t="s">
        <v>344</v>
      </c>
      <c r="B129" s="224" t="s">
        <v>345</v>
      </c>
      <c r="C129" s="225">
        <v>873475.5</v>
      </c>
      <c r="D129" s="225">
        <v>488154.7</v>
      </c>
      <c r="E129" s="225">
        <v>40858</v>
      </c>
      <c r="F129" s="225">
        <v>23442</v>
      </c>
      <c r="G129" s="225">
        <v>1425930.2</v>
      </c>
    </row>
    <row r="130" spans="1:7">
      <c r="A130" s="224" t="s">
        <v>346</v>
      </c>
      <c r="B130" s="224" t="s">
        <v>347</v>
      </c>
      <c r="C130" s="225">
        <v>4214196</v>
      </c>
      <c r="D130" s="225">
        <v>1347887.6</v>
      </c>
      <c r="E130" s="225">
        <v>285588</v>
      </c>
      <c r="F130" s="225">
        <v>168774</v>
      </c>
      <c r="G130" s="225">
        <v>6016445.5999999996</v>
      </c>
    </row>
    <row r="131" spans="1:7">
      <c r="A131" s="224" t="s">
        <v>348</v>
      </c>
      <c r="B131" s="224" t="s">
        <v>349</v>
      </c>
      <c r="C131" s="225">
        <v>3040671.1</v>
      </c>
      <c r="D131" s="225">
        <v>1345992.2</v>
      </c>
      <c r="E131" s="225">
        <v>186264</v>
      </c>
      <c r="F131" s="225">
        <v>95194</v>
      </c>
      <c r="G131" s="225">
        <v>4668121.3</v>
      </c>
    </row>
    <row r="132" spans="1:7">
      <c r="A132" s="224" t="s">
        <v>350</v>
      </c>
      <c r="B132" s="224" t="s">
        <v>351</v>
      </c>
      <c r="C132" s="225">
        <v>1366620.1</v>
      </c>
      <c r="D132" s="225">
        <v>541090.5</v>
      </c>
      <c r="E132" s="225">
        <v>82367</v>
      </c>
      <c r="F132" s="225">
        <v>42494</v>
      </c>
      <c r="G132" s="225">
        <v>2032571.6</v>
      </c>
    </row>
    <row r="133" spans="1:7">
      <c r="A133" s="224" t="s">
        <v>352</v>
      </c>
      <c r="B133" s="224" t="s">
        <v>353</v>
      </c>
      <c r="C133" s="225">
        <v>800917</v>
      </c>
      <c r="D133" s="225">
        <v>297768</v>
      </c>
      <c r="E133" s="225">
        <v>21870</v>
      </c>
      <c r="F133" s="225">
        <v>14088</v>
      </c>
      <c r="G133" s="225">
        <v>1134643</v>
      </c>
    </row>
    <row r="134" spans="1:7">
      <c r="A134" s="224" t="s">
        <v>354</v>
      </c>
      <c r="B134" s="224" t="s">
        <v>355</v>
      </c>
      <c r="C134" s="225">
        <v>658588.4</v>
      </c>
      <c r="D134" s="225">
        <v>380108.3</v>
      </c>
      <c r="E134" s="225">
        <v>17955</v>
      </c>
      <c r="F134" s="225">
        <v>10844</v>
      </c>
      <c r="G134" s="225">
        <v>1067495.7</v>
      </c>
    </row>
    <row r="135" spans="1:7">
      <c r="A135" s="224" t="s">
        <v>356</v>
      </c>
      <c r="B135" s="224" t="s">
        <v>357</v>
      </c>
      <c r="C135" s="225">
        <v>781736.1</v>
      </c>
      <c r="D135" s="225">
        <v>485217.1</v>
      </c>
      <c r="E135" s="225">
        <v>4530</v>
      </c>
      <c r="F135" s="225">
        <v>20116</v>
      </c>
      <c r="G135" s="225">
        <v>1291599.2</v>
      </c>
    </row>
    <row r="136" spans="1:7">
      <c r="A136" s="224" t="s">
        <v>358</v>
      </c>
      <c r="B136" s="224" t="s">
        <v>359</v>
      </c>
      <c r="C136" s="225">
        <v>2656668</v>
      </c>
      <c r="D136" s="225">
        <v>781080</v>
      </c>
      <c r="E136" s="225">
        <v>81153</v>
      </c>
      <c r="F136" s="225">
        <v>329181</v>
      </c>
      <c r="G136" s="225">
        <v>3848082</v>
      </c>
    </row>
    <row r="137" spans="1:7">
      <c r="A137" s="224" t="s">
        <v>360</v>
      </c>
      <c r="B137" s="224" t="s">
        <v>361</v>
      </c>
      <c r="C137" s="225">
        <v>3472030.7</v>
      </c>
      <c r="D137" s="225">
        <v>1427270.5</v>
      </c>
      <c r="E137" s="225">
        <v>163085</v>
      </c>
      <c r="F137" s="225">
        <v>97360</v>
      </c>
      <c r="G137" s="225">
        <v>5159746.2</v>
      </c>
    </row>
    <row r="138" spans="1:7">
      <c r="A138" s="224" t="s">
        <v>362</v>
      </c>
      <c r="B138" s="224" t="s">
        <v>363</v>
      </c>
      <c r="C138" s="225">
        <v>803676</v>
      </c>
      <c r="D138" s="225">
        <v>353950.9</v>
      </c>
      <c r="E138" s="225">
        <v>17730</v>
      </c>
      <c r="F138" s="225">
        <v>17174</v>
      </c>
      <c r="G138" s="225">
        <v>1192530.8999999999</v>
      </c>
    </row>
    <row r="139" spans="1:7">
      <c r="A139" s="224" t="s">
        <v>364</v>
      </c>
      <c r="B139" s="224" t="s">
        <v>365</v>
      </c>
      <c r="C139" s="225">
        <v>1264524.6000000001</v>
      </c>
      <c r="D139" s="225">
        <v>420413.5</v>
      </c>
      <c r="E139" s="225">
        <v>66221</v>
      </c>
      <c r="F139" s="225">
        <v>34770</v>
      </c>
      <c r="G139" s="225">
        <v>1785929.1</v>
      </c>
    </row>
    <row r="140" spans="1:7">
      <c r="A140" s="224" t="s">
        <v>366</v>
      </c>
      <c r="B140" s="224" t="s">
        <v>367</v>
      </c>
      <c r="C140" s="225">
        <v>5402063.7999999998</v>
      </c>
      <c r="D140" s="225">
        <v>1799595.7</v>
      </c>
      <c r="E140" s="225">
        <v>434313</v>
      </c>
      <c r="F140" s="225">
        <v>216274</v>
      </c>
      <c r="G140" s="225">
        <v>7852246.5</v>
      </c>
    </row>
    <row r="141" spans="1:7">
      <c r="A141" s="224" t="s">
        <v>368</v>
      </c>
      <c r="B141" s="224" t="s">
        <v>369</v>
      </c>
      <c r="C141" s="225">
        <v>1497588</v>
      </c>
      <c r="D141" s="225">
        <v>328472.5</v>
      </c>
      <c r="E141" s="225">
        <v>104661</v>
      </c>
      <c r="F141" s="225">
        <v>59989</v>
      </c>
      <c r="G141" s="225">
        <v>1990710.5</v>
      </c>
    </row>
    <row r="142" spans="1:7">
      <c r="A142" s="224" t="s">
        <v>370</v>
      </c>
      <c r="B142" s="224" t="s">
        <v>371</v>
      </c>
      <c r="C142" s="225">
        <v>2899080</v>
      </c>
      <c r="D142" s="225">
        <v>1735855.7</v>
      </c>
      <c r="E142" s="225">
        <v>174835</v>
      </c>
      <c r="F142" s="225">
        <v>102730</v>
      </c>
      <c r="G142" s="225">
        <v>4912500.7</v>
      </c>
    </row>
    <row r="143" spans="1:7">
      <c r="A143" s="224" t="s">
        <v>372</v>
      </c>
      <c r="B143" s="224" t="s">
        <v>373</v>
      </c>
      <c r="C143" s="225">
        <v>1333717.3999999999</v>
      </c>
      <c r="D143" s="225">
        <v>742772.5</v>
      </c>
      <c r="E143" s="225">
        <v>55330</v>
      </c>
      <c r="F143" s="225">
        <v>34597</v>
      </c>
      <c r="G143" s="225">
        <v>2166416.9</v>
      </c>
    </row>
    <row r="144" spans="1:7">
      <c r="A144" s="224" t="s">
        <v>374</v>
      </c>
      <c r="B144" s="224" t="s">
        <v>375</v>
      </c>
      <c r="C144" s="225">
        <v>427632</v>
      </c>
      <c r="D144" s="225">
        <v>223539.7</v>
      </c>
      <c r="E144" s="225">
        <v>6854</v>
      </c>
      <c r="F144" s="225">
        <v>5101</v>
      </c>
      <c r="G144" s="225">
        <v>663126.69999999995</v>
      </c>
    </row>
    <row r="145" spans="1:7">
      <c r="A145" s="224" t="s">
        <v>376</v>
      </c>
      <c r="B145" s="224" t="s">
        <v>377</v>
      </c>
      <c r="C145" s="225">
        <v>930848.6</v>
      </c>
      <c r="D145" s="225">
        <v>321180</v>
      </c>
      <c r="E145" s="225">
        <v>35550</v>
      </c>
      <c r="F145" s="225">
        <v>17213</v>
      </c>
      <c r="G145" s="225">
        <v>1304791.6000000001</v>
      </c>
    </row>
    <row r="146" spans="1:7">
      <c r="A146" s="224" t="s">
        <v>378</v>
      </c>
      <c r="B146" s="224" t="s">
        <v>379</v>
      </c>
      <c r="C146" s="225">
        <v>422769.1</v>
      </c>
      <c r="D146" s="225">
        <v>177996</v>
      </c>
      <c r="E146" s="225">
        <v>11873</v>
      </c>
      <c r="F146" s="225">
        <v>6664</v>
      </c>
      <c r="G146" s="225">
        <v>619302.1</v>
      </c>
    </row>
    <row r="147" spans="1:7">
      <c r="A147" s="224" t="s">
        <v>380</v>
      </c>
      <c r="B147" s="224" t="s">
        <v>381</v>
      </c>
      <c r="C147" s="225">
        <v>1961422.6</v>
      </c>
      <c r="D147" s="225">
        <v>623070.5</v>
      </c>
      <c r="E147" s="225">
        <v>110067</v>
      </c>
      <c r="F147" s="225">
        <v>59058</v>
      </c>
      <c r="G147" s="225">
        <v>2753618.1</v>
      </c>
    </row>
    <row r="148" spans="1:7">
      <c r="A148" s="224" t="s">
        <v>382</v>
      </c>
      <c r="B148" s="224" t="s">
        <v>383</v>
      </c>
      <c r="C148" s="225">
        <v>597006.19999999995</v>
      </c>
      <c r="D148" s="225">
        <v>240300</v>
      </c>
      <c r="E148" s="225">
        <v>18516</v>
      </c>
      <c r="F148" s="225">
        <v>9924</v>
      </c>
      <c r="G148" s="225">
        <v>865746.2</v>
      </c>
    </row>
    <row r="149" spans="1:7">
      <c r="A149" s="224" t="s">
        <v>384</v>
      </c>
      <c r="B149" s="224" t="s">
        <v>385</v>
      </c>
      <c r="C149" s="225">
        <v>3003585.4</v>
      </c>
      <c r="D149" s="225">
        <v>1205663.8999999999</v>
      </c>
      <c r="E149" s="225">
        <v>127623</v>
      </c>
      <c r="F149" s="225">
        <v>72196</v>
      </c>
      <c r="G149" s="225">
        <v>4409068.3</v>
      </c>
    </row>
    <row r="150" spans="1:7">
      <c r="A150" s="224" t="s">
        <v>386</v>
      </c>
      <c r="B150" s="224" t="s">
        <v>387</v>
      </c>
      <c r="C150" s="225">
        <v>486205.3</v>
      </c>
      <c r="D150" s="225">
        <v>212262.5</v>
      </c>
      <c r="E150" s="225">
        <v>16413</v>
      </c>
      <c r="F150" s="225">
        <v>9117</v>
      </c>
      <c r="G150" s="225">
        <v>723997.8</v>
      </c>
    </row>
    <row r="151" spans="1:7">
      <c r="A151" s="224" t="s">
        <v>388</v>
      </c>
      <c r="B151" s="224" t="s">
        <v>389</v>
      </c>
      <c r="C151" s="225">
        <v>1349124</v>
      </c>
      <c r="D151" s="225">
        <v>466416</v>
      </c>
      <c r="E151" s="225">
        <v>47835</v>
      </c>
      <c r="F151" s="225">
        <v>51725</v>
      </c>
      <c r="G151" s="225">
        <v>1915100</v>
      </c>
    </row>
    <row r="152" spans="1:7">
      <c r="A152" s="224" t="s">
        <v>390</v>
      </c>
      <c r="B152" s="224" t="s">
        <v>391</v>
      </c>
      <c r="C152" s="225">
        <v>1053899.3999999999</v>
      </c>
      <c r="D152" s="225">
        <v>513029.7</v>
      </c>
      <c r="E152" s="225">
        <v>43707</v>
      </c>
      <c r="F152" s="225">
        <v>23166</v>
      </c>
      <c r="G152" s="225">
        <v>1633802.0999999999</v>
      </c>
    </row>
    <row r="153" spans="1:7">
      <c r="A153" s="224" t="s">
        <v>392</v>
      </c>
      <c r="B153" s="224" t="s">
        <v>393</v>
      </c>
      <c r="C153" s="225">
        <v>690912</v>
      </c>
      <c r="D153" s="225">
        <v>386606.8</v>
      </c>
      <c r="E153" s="225">
        <v>5422</v>
      </c>
      <c r="F153" s="225">
        <v>9871</v>
      </c>
      <c r="G153" s="225">
        <v>1092811.8</v>
      </c>
    </row>
    <row r="154" spans="1:7">
      <c r="A154" s="224" t="s">
        <v>394</v>
      </c>
      <c r="B154" s="224" t="s">
        <v>395</v>
      </c>
      <c r="C154" s="225">
        <v>1068744</v>
      </c>
      <c r="D154" s="225">
        <v>460126.3</v>
      </c>
      <c r="E154" s="225">
        <v>31324</v>
      </c>
      <c r="F154" s="225">
        <v>28824</v>
      </c>
      <c r="G154" s="225">
        <v>1589018.3</v>
      </c>
    </row>
    <row r="155" spans="1:7">
      <c r="A155" s="224" t="s">
        <v>396</v>
      </c>
      <c r="B155" s="224" t="s">
        <v>397</v>
      </c>
      <c r="C155" s="225">
        <v>723306.7</v>
      </c>
      <c r="D155" s="225">
        <v>364125</v>
      </c>
      <c r="E155" s="225">
        <v>24738</v>
      </c>
      <c r="F155" s="225">
        <v>13453</v>
      </c>
      <c r="G155" s="225">
        <v>1125622.7</v>
      </c>
    </row>
    <row r="156" spans="1:7">
      <c r="A156" s="224" t="s">
        <v>398</v>
      </c>
      <c r="B156" s="224" t="s">
        <v>399</v>
      </c>
      <c r="C156" s="225">
        <v>2451093.2999999998</v>
      </c>
      <c r="D156" s="225">
        <v>616904.9</v>
      </c>
      <c r="E156" s="225">
        <v>157150</v>
      </c>
      <c r="F156" s="225">
        <v>112669</v>
      </c>
      <c r="G156" s="225">
        <v>3337817.1999999997</v>
      </c>
    </row>
    <row r="157" spans="1:7">
      <c r="A157" s="224" t="s">
        <v>400</v>
      </c>
      <c r="B157" s="224" t="s">
        <v>401</v>
      </c>
      <c r="C157" s="225">
        <v>401978.9</v>
      </c>
      <c r="D157" s="225">
        <v>180456</v>
      </c>
      <c r="E157" s="225">
        <v>6121</v>
      </c>
      <c r="F157" s="225">
        <v>3175</v>
      </c>
      <c r="G157" s="225">
        <v>591730.9</v>
      </c>
    </row>
    <row r="158" spans="1:7">
      <c r="A158" s="224" t="s">
        <v>402</v>
      </c>
      <c r="B158" s="224" t="s">
        <v>403</v>
      </c>
      <c r="C158" s="225">
        <v>792223.1</v>
      </c>
      <c r="D158" s="225">
        <v>289452</v>
      </c>
      <c r="E158" s="225">
        <v>35859</v>
      </c>
      <c r="F158" s="225">
        <v>17355</v>
      </c>
      <c r="G158" s="225">
        <v>1134889.1000000001</v>
      </c>
    </row>
    <row r="159" spans="1:7">
      <c r="A159" s="224" t="s">
        <v>404</v>
      </c>
      <c r="B159" s="224" t="s">
        <v>405</v>
      </c>
      <c r="C159" s="225">
        <v>1195619.5</v>
      </c>
      <c r="D159" s="225">
        <v>298899.3</v>
      </c>
      <c r="E159" s="225">
        <v>71373</v>
      </c>
      <c r="F159" s="225">
        <v>39623</v>
      </c>
      <c r="G159" s="225">
        <v>1605514.8</v>
      </c>
    </row>
    <row r="160" spans="1:7">
      <c r="A160" s="224" t="s">
        <v>406</v>
      </c>
      <c r="B160" s="224" t="s">
        <v>407</v>
      </c>
      <c r="C160" s="225">
        <v>1064184</v>
      </c>
      <c r="D160" s="225">
        <v>470015.9</v>
      </c>
      <c r="E160" s="225">
        <v>37554</v>
      </c>
      <c r="F160" s="225">
        <v>24971</v>
      </c>
      <c r="G160" s="225">
        <v>1596724.9</v>
      </c>
    </row>
    <row r="161" spans="1:7">
      <c r="A161" s="224" t="s">
        <v>408</v>
      </c>
      <c r="B161" s="224" t="s">
        <v>409</v>
      </c>
      <c r="C161" s="225">
        <v>664835.19999999995</v>
      </c>
      <c r="D161" s="225">
        <v>344679.9</v>
      </c>
      <c r="E161" s="225">
        <v>15867</v>
      </c>
      <c r="F161" s="225">
        <v>7574</v>
      </c>
      <c r="G161" s="225">
        <v>1032956.1</v>
      </c>
    </row>
    <row r="162" spans="1:7">
      <c r="A162" s="224" t="s">
        <v>410</v>
      </c>
      <c r="B162" s="224" t="s">
        <v>411</v>
      </c>
      <c r="C162" s="225">
        <v>1127387</v>
      </c>
      <c r="D162" s="225">
        <v>411924</v>
      </c>
      <c r="E162" s="225">
        <v>51268</v>
      </c>
      <c r="F162" s="225">
        <v>28027</v>
      </c>
      <c r="G162" s="225">
        <v>1618606</v>
      </c>
    </row>
    <row r="163" spans="1:7">
      <c r="A163" s="224" t="s">
        <v>412</v>
      </c>
      <c r="B163" s="224" t="s">
        <v>413</v>
      </c>
      <c r="C163" s="225">
        <v>5034264</v>
      </c>
      <c r="D163" s="225">
        <v>1356222.2</v>
      </c>
      <c r="E163" s="225">
        <v>163848</v>
      </c>
      <c r="F163" s="225">
        <v>196407</v>
      </c>
      <c r="G163" s="225">
        <v>6750741.2000000002</v>
      </c>
    </row>
    <row r="164" spans="1:7">
      <c r="A164" s="224" t="s">
        <v>414</v>
      </c>
      <c r="B164" s="224" t="s">
        <v>415</v>
      </c>
      <c r="C164" s="225">
        <v>962100.1</v>
      </c>
      <c r="D164" s="225">
        <v>391824</v>
      </c>
      <c r="E164" s="225">
        <v>36965</v>
      </c>
      <c r="F164" s="225">
        <v>17979</v>
      </c>
      <c r="G164" s="225">
        <v>1408868.1</v>
      </c>
    </row>
    <row r="165" spans="1:7">
      <c r="A165" s="224" t="s">
        <v>416</v>
      </c>
      <c r="B165" s="224" t="s">
        <v>417</v>
      </c>
      <c r="C165" s="225">
        <v>1436292.1</v>
      </c>
      <c r="D165" s="225">
        <v>459587.2</v>
      </c>
      <c r="E165" s="225">
        <v>89938</v>
      </c>
      <c r="F165" s="225">
        <v>46877</v>
      </c>
      <c r="G165" s="225">
        <v>2032694.3</v>
      </c>
    </row>
    <row r="166" spans="1:7">
      <c r="A166" s="224" t="s">
        <v>418</v>
      </c>
      <c r="B166" s="224" t="s">
        <v>419</v>
      </c>
      <c r="C166" s="225">
        <v>789520.3</v>
      </c>
      <c r="D166" s="225">
        <v>320137.90000000002</v>
      </c>
      <c r="E166" s="225">
        <v>21008</v>
      </c>
      <c r="F166" s="225">
        <v>14539</v>
      </c>
      <c r="G166" s="225">
        <v>1145205.2000000002</v>
      </c>
    </row>
    <row r="167" spans="1:7">
      <c r="A167" s="224" t="s">
        <v>420</v>
      </c>
      <c r="B167" s="224" t="s">
        <v>421</v>
      </c>
      <c r="C167" s="225">
        <v>941742.2</v>
      </c>
      <c r="D167" s="225">
        <v>297670.3</v>
      </c>
      <c r="E167" s="225">
        <v>39136</v>
      </c>
      <c r="F167" s="225">
        <v>20731</v>
      </c>
      <c r="G167" s="225">
        <v>1299279.5</v>
      </c>
    </row>
    <row r="168" spans="1:7">
      <c r="A168" s="224" t="s">
        <v>422</v>
      </c>
      <c r="B168" s="224" t="s">
        <v>423</v>
      </c>
      <c r="C168" s="225">
        <v>728695</v>
      </c>
      <c r="D168" s="225">
        <v>256236</v>
      </c>
      <c r="E168" s="225">
        <v>28748</v>
      </c>
      <c r="F168" s="225">
        <v>14892</v>
      </c>
      <c r="G168" s="225">
        <v>1028571</v>
      </c>
    </row>
    <row r="169" spans="1:7">
      <c r="A169" s="224" t="s">
        <v>424</v>
      </c>
      <c r="B169" s="224" t="s">
        <v>425</v>
      </c>
      <c r="C169" s="225">
        <v>687792.6</v>
      </c>
      <c r="D169" s="225">
        <v>545739.1</v>
      </c>
      <c r="E169" s="225">
        <v>26243</v>
      </c>
      <c r="F169" s="225">
        <v>12942</v>
      </c>
      <c r="G169" s="225">
        <v>1272716.7</v>
      </c>
    </row>
    <row r="170" spans="1:7">
      <c r="A170" s="224" t="s">
        <v>426</v>
      </c>
      <c r="B170" s="224" t="s">
        <v>427</v>
      </c>
      <c r="C170" s="225">
        <v>963893.1</v>
      </c>
      <c r="D170" s="225">
        <v>502910.3</v>
      </c>
      <c r="E170" s="225">
        <v>50078</v>
      </c>
      <c r="F170" s="225">
        <v>26581</v>
      </c>
      <c r="G170" s="225">
        <v>1543462.4</v>
      </c>
    </row>
    <row r="171" spans="1:7">
      <c r="A171" s="224" t="s">
        <v>428</v>
      </c>
      <c r="B171" s="224" t="s">
        <v>429</v>
      </c>
      <c r="C171" s="225">
        <v>724741.5</v>
      </c>
      <c r="D171" s="225">
        <v>446055</v>
      </c>
      <c r="E171" s="225">
        <v>23288</v>
      </c>
      <c r="F171" s="225">
        <v>12176</v>
      </c>
      <c r="G171" s="225">
        <v>1206260.5</v>
      </c>
    </row>
    <row r="172" spans="1:7">
      <c r="A172" s="224" t="s">
        <v>430</v>
      </c>
      <c r="B172" s="224" t="s">
        <v>431</v>
      </c>
      <c r="C172" s="225">
        <v>2742021.1</v>
      </c>
      <c r="D172" s="225">
        <v>813638.6</v>
      </c>
      <c r="E172" s="225">
        <v>160395</v>
      </c>
      <c r="F172" s="225">
        <v>101565</v>
      </c>
      <c r="G172" s="225">
        <v>3817619.7</v>
      </c>
    </row>
    <row r="173" spans="1:7">
      <c r="A173" s="224" t="s">
        <v>432</v>
      </c>
      <c r="B173" s="224" t="s">
        <v>433</v>
      </c>
      <c r="C173" s="225">
        <v>767759.4</v>
      </c>
      <c r="D173" s="225">
        <v>331986.3</v>
      </c>
      <c r="E173" s="225">
        <v>32991</v>
      </c>
      <c r="F173" s="225">
        <v>16875</v>
      </c>
      <c r="G173" s="225">
        <v>1149611.7</v>
      </c>
    </row>
    <row r="174" spans="1:7">
      <c r="A174" s="224" t="s">
        <v>434</v>
      </c>
      <c r="B174" s="224" t="s">
        <v>435</v>
      </c>
      <c r="C174" s="225">
        <v>541908.80000000005</v>
      </c>
      <c r="D174" s="225">
        <v>228840</v>
      </c>
      <c r="E174" s="225">
        <v>14892</v>
      </c>
      <c r="F174" s="225">
        <v>7873</v>
      </c>
      <c r="G174" s="225">
        <v>793513.8</v>
      </c>
    </row>
    <row r="175" spans="1:7">
      <c r="A175" s="224" t="s">
        <v>436</v>
      </c>
      <c r="B175" s="224" t="s">
        <v>437</v>
      </c>
      <c r="C175" s="225">
        <v>1306207</v>
      </c>
      <c r="D175" s="225">
        <v>555192</v>
      </c>
      <c r="E175" s="225">
        <v>63522</v>
      </c>
      <c r="F175" s="225">
        <v>29687</v>
      </c>
      <c r="G175" s="225">
        <v>1954608</v>
      </c>
    </row>
    <row r="176" spans="1:7">
      <c r="A176" s="224" t="s">
        <v>438</v>
      </c>
      <c r="B176" s="224" t="s">
        <v>439</v>
      </c>
      <c r="C176" s="225">
        <v>1612068</v>
      </c>
      <c r="D176" s="225">
        <v>568221.9</v>
      </c>
      <c r="E176" s="225">
        <v>66324</v>
      </c>
      <c r="F176" s="225">
        <v>32529</v>
      </c>
      <c r="G176" s="225">
        <v>2279142.9</v>
      </c>
    </row>
    <row r="177" spans="1:7">
      <c r="A177" s="224" t="s">
        <v>440</v>
      </c>
      <c r="B177" s="224" t="s">
        <v>441</v>
      </c>
      <c r="C177" s="225">
        <v>4262040</v>
      </c>
      <c r="D177" s="225">
        <v>1513389.5</v>
      </c>
      <c r="E177" s="225">
        <v>343977</v>
      </c>
      <c r="F177" s="225">
        <v>157322</v>
      </c>
      <c r="G177" s="225">
        <v>6276728.5</v>
      </c>
    </row>
    <row r="178" spans="1:7">
      <c r="A178" s="224" t="s">
        <v>442</v>
      </c>
      <c r="B178" s="224" t="s">
        <v>443</v>
      </c>
      <c r="C178" s="225">
        <v>269236.09999999998</v>
      </c>
      <c r="D178" s="225">
        <v>119232</v>
      </c>
      <c r="E178" s="225">
        <v>6050</v>
      </c>
      <c r="F178" s="225">
        <v>3464</v>
      </c>
      <c r="G178" s="225">
        <v>397982.1</v>
      </c>
    </row>
    <row r="179" spans="1:7">
      <c r="A179" s="224" t="s">
        <v>444</v>
      </c>
      <c r="B179" s="224" t="s">
        <v>445</v>
      </c>
      <c r="C179" s="225">
        <v>659916</v>
      </c>
      <c r="D179" s="225">
        <v>286101.5</v>
      </c>
      <c r="E179" s="225">
        <v>22627</v>
      </c>
      <c r="F179" s="225">
        <v>13666</v>
      </c>
      <c r="G179" s="225">
        <v>982310.5</v>
      </c>
    </row>
    <row r="180" spans="1:7">
      <c r="A180" s="224" t="s">
        <v>446</v>
      </c>
      <c r="B180" s="224" t="s">
        <v>447</v>
      </c>
      <c r="C180" s="225">
        <v>997283.2</v>
      </c>
      <c r="D180" s="225">
        <v>509164.6</v>
      </c>
      <c r="E180" s="225">
        <v>46971</v>
      </c>
      <c r="F180" s="225">
        <v>30291</v>
      </c>
      <c r="G180" s="225">
        <v>1583709.7999999998</v>
      </c>
    </row>
    <row r="181" spans="1:7">
      <c r="A181" s="224" t="s">
        <v>448</v>
      </c>
      <c r="B181" s="224" t="s">
        <v>449</v>
      </c>
      <c r="C181" s="225">
        <v>726725.7</v>
      </c>
      <c r="D181" s="225">
        <v>362912</v>
      </c>
      <c r="E181" s="225">
        <v>26610</v>
      </c>
      <c r="F181" s="225">
        <v>14005</v>
      </c>
      <c r="G181" s="225">
        <v>1130252.7</v>
      </c>
    </row>
    <row r="182" spans="1:7">
      <c r="A182" s="224" t="s">
        <v>450</v>
      </c>
      <c r="B182" s="224" t="s">
        <v>451</v>
      </c>
      <c r="C182" s="225">
        <v>1267413.8999999999</v>
      </c>
      <c r="D182" s="225">
        <v>491118.6</v>
      </c>
      <c r="E182" s="225">
        <v>43650</v>
      </c>
      <c r="F182" s="225">
        <v>22629</v>
      </c>
      <c r="G182" s="225">
        <v>1824811.5</v>
      </c>
    </row>
    <row r="183" spans="1:7">
      <c r="A183" s="224" t="s">
        <v>452</v>
      </c>
      <c r="B183" s="224" t="s">
        <v>453</v>
      </c>
      <c r="C183" s="225">
        <v>2363972.5</v>
      </c>
      <c r="D183" s="225">
        <v>530008.19999999995</v>
      </c>
      <c r="E183" s="225">
        <v>138162</v>
      </c>
      <c r="F183" s="225">
        <v>76080</v>
      </c>
      <c r="G183" s="225">
        <v>3108222.7</v>
      </c>
    </row>
    <row r="184" spans="1:7">
      <c r="A184" s="224" t="s">
        <v>454</v>
      </c>
      <c r="B184" s="224" t="s">
        <v>455</v>
      </c>
      <c r="C184" s="225">
        <v>1315257.2</v>
      </c>
      <c r="D184" s="225">
        <v>267012</v>
      </c>
      <c r="E184" s="225">
        <v>82930</v>
      </c>
      <c r="F184" s="225">
        <v>50663</v>
      </c>
      <c r="G184" s="225">
        <v>1715862.2</v>
      </c>
    </row>
    <row r="185" spans="1:7">
      <c r="A185" s="224" t="s">
        <v>456</v>
      </c>
      <c r="B185" s="224" t="s">
        <v>457</v>
      </c>
      <c r="C185" s="225">
        <v>744788</v>
      </c>
      <c r="D185" s="225">
        <v>374691.9</v>
      </c>
      <c r="E185" s="225">
        <v>22194</v>
      </c>
      <c r="F185" s="225">
        <v>13358</v>
      </c>
      <c r="G185" s="225">
        <v>1155031.8999999999</v>
      </c>
    </row>
    <row r="186" spans="1:7">
      <c r="A186" s="224" t="s">
        <v>458</v>
      </c>
      <c r="B186" s="224" t="s">
        <v>459</v>
      </c>
      <c r="C186" s="225">
        <v>803103.6</v>
      </c>
      <c r="D186" s="225">
        <v>296028</v>
      </c>
      <c r="E186" s="225">
        <v>34647</v>
      </c>
      <c r="F186" s="225">
        <v>18735</v>
      </c>
      <c r="G186" s="225">
        <v>1152513.6000000001</v>
      </c>
    </row>
    <row r="187" spans="1:7">
      <c r="A187" s="224" t="s">
        <v>460</v>
      </c>
      <c r="B187" s="224" t="s">
        <v>461</v>
      </c>
      <c r="C187" s="225">
        <v>478397.7</v>
      </c>
      <c r="D187" s="225">
        <v>240326</v>
      </c>
      <c r="E187" s="225">
        <v>6172</v>
      </c>
      <c r="F187" s="225">
        <v>4601</v>
      </c>
      <c r="G187" s="225">
        <v>729496.7</v>
      </c>
    </row>
    <row r="188" spans="1:7">
      <c r="A188" s="224" t="s">
        <v>462</v>
      </c>
      <c r="B188" s="224" t="s">
        <v>463</v>
      </c>
      <c r="C188" s="225">
        <v>828433.3</v>
      </c>
      <c r="D188" s="225">
        <v>296964</v>
      </c>
      <c r="E188" s="225">
        <v>36619</v>
      </c>
      <c r="F188" s="225">
        <v>18469</v>
      </c>
      <c r="G188" s="225">
        <v>1180485.3</v>
      </c>
    </row>
    <row r="189" spans="1:7">
      <c r="A189" s="224" t="s">
        <v>464</v>
      </c>
      <c r="B189" s="224" t="s">
        <v>465</v>
      </c>
      <c r="C189" s="225">
        <v>724020</v>
      </c>
      <c r="D189" s="225">
        <v>345002.3</v>
      </c>
      <c r="E189" s="225">
        <v>22169</v>
      </c>
      <c r="F189" s="225">
        <v>13440</v>
      </c>
      <c r="G189" s="225">
        <v>1104631.3</v>
      </c>
    </row>
    <row r="190" spans="1:7">
      <c r="A190" s="224" t="s">
        <v>466</v>
      </c>
      <c r="B190" s="224" t="s">
        <v>467</v>
      </c>
      <c r="C190" s="225">
        <v>70935851.900000006</v>
      </c>
      <c r="D190" s="225">
        <v>36570763.5</v>
      </c>
      <c r="E190" s="225">
        <v>2071324</v>
      </c>
      <c r="F190" s="225">
        <v>2204768</v>
      </c>
      <c r="G190" s="225">
        <v>111782707.40000001</v>
      </c>
    </row>
    <row r="191" spans="1:7">
      <c r="A191" s="224" t="s">
        <v>468</v>
      </c>
      <c r="B191" s="224" t="s">
        <v>469</v>
      </c>
      <c r="C191" s="225">
        <v>1986003.5</v>
      </c>
      <c r="D191" s="225">
        <v>601044</v>
      </c>
      <c r="E191" s="225">
        <v>125742</v>
      </c>
      <c r="F191" s="225">
        <v>69948</v>
      </c>
      <c r="G191" s="225">
        <v>2782737.5</v>
      </c>
    </row>
    <row r="192" spans="1:7">
      <c r="A192" s="224" t="s">
        <v>470</v>
      </c>
      <c r="B192" s="224" t="s">
        <v>471</v>
      </c>
      <c r="C192" s="225">
        <v>586621.69999999995</v>
      </c>
      <c r="D192" s="225">
        <v>316566.5</v>
      </c>
      <c r="E192" s="225">
        <v>9052</v>
      </c>
      <c r="F192" s="225">
        <v>5138</v>
      </c>
      <c r="G192" s="225">
        <v>917378.2</v>
      </c>
    </row>
    <row r="193" spans="1:7">
      <c r="A193" s="224" t="s">
        <v>472</v>
      </c>
      <c r="B193" s="224" t="s">
        <v>473</v>
      </c>
      <c r="C193" s="225">
        <v>884568</v>
      </c>
      <c r="D193" s="225">
        <v>307720.7</v>
      </c>
      <c r="E193" s="225">
        <v>41652</v>
      </c>
      <c r="F193" s="225">
        <v>21604</v>
      </c>
      <c r="G193" s="225">
        <v>1255544.7</v>
      </c>
    </row>
    <row r="194" spans="1:7">
      <c r="A194" s="224" t="s">
        <v>474</v>
      </c>
      <c r="B194" s="224" t="s">
        <v>475</v>
      </c>
      <c r="C194" s="225">
        <v>2081938.2</v>
      </c>
      <c r="D194" s="225">
        <v>420348</v>
      </c>
      <c r="E194" s="225">
        <v>148408</v>
      </c>
      <c r="F194" s="225">
        <v>76507</v>
      </c>
      <c r="G194" s="225">
        <v>2727201.2</v>
      </c>
    </row>
    <row r="195" spans="1:7">
      <c r="A195" s="224" t="s">
        <v>476</v>
      </c>
      <c r="B195" s="224" t="s">
        <v>477</v>
      </c>
      <c r="C195" s="225">
        <v>875853</v>
      </c>
      <c r="D195" s="225">
        <v>261660</v>
      </c>
      <c r="E195" s="225">
        <v>43497</v>
      </c>
      <c r="F195" s="225">
        <v>20282</v>
      </c>
      <c r="G195" s="225">
        <v>1201292</v>
      </c>
    </row>
    <row r="196" spans="1:7">
      <c r="A196" s="224" t="s">
        <v>478</v>
      </c>
      <c r="B196" s="224" t="s">
        <v>479</v>
      </c>
      <c r="C196" s="225">
        <v>4856047.5</v>
      </c>
      <c r="D196" s="225">
        <v>911225.5</v>
      </c>
      <c r="E196" s="225">
        <v>338671</v>
      </c>
      <c r="F196" s="225">
        <v>180155</v>
      </c>
      <c r="G196" s="225">
        <v>6286099</v>
      </c>
    </row>
    <row r="197" spans="1:7">
      <c r="A197" s="224" t="s">
        <v>480</v>
      </c>
      <c r="B197" s="224" t="s">
        <v>481</v>
      </c>
      <c r="C197" s="225">
        <v>278733.2</v>
      </c>
      <c r="D197" s="225">
        <v>133698.79999999999</v>
      </c>
      <c r="E197" s="225">
        <v>4482</v>
      </c>
      <c r="F197" s="225">
        <v>2580</v>
      </c>
      <c r="G197" s="225">
        <v>419494</v>
      </c>
    </row>
    <row r="198" spans="1:7">
      <c r="A198" s="224" t="s">
        <v>482</v>
      </c>
      <c r="B198" s="224" t="s">
        <v>483</v>
      </c>
      <c r="C198" s="225">
        <v>655928.69999999995</v>
      </c>
      <c r="D198" s="225">
        <v>314295.8</v>
      </c>
      <c r="E198" s="225">
        <v>18908</v>
      </c>
      <c r="F198" s="225">
        <v>14196</v>
      </c>
      <c r="G198" s="225">
        <v>1003328.5</v>
      </c>
    </row>
    <row r="199" spans="1:7">
      <c r="A199" s="224" t="s">
        <v>484</v>
      </c>
      <c r="B199" s="224" t="s">
        <v>485</v>
      </c>
      <c r="C199" s="225">
        <v>744444.2</v>
      </c>
      <c r="D199" s="225">
        <v>257037.3</v>
      </c>
      <c r="E199" s="225">
        <v>35890</v>
      </c>
      <c r="F199" s="225">
        <v>20517</v>
      </c>
      <c r="G199" s="225">
        <v>1057888.5</v>
      </c>
    </row>
    <row r="200" spans="1:7">
      <c r="A200" s="224" t="s">
        <v>486</v>
      </c>
      <c r="B200" s="224" t="s">
        <v>487</v>
      </c>
      <c r="C200" s="225">
        <v>856416.8</v>
      </c>
      <c r="D200" s="225">
        <v>351824.5</v>
      </c>
      <c r="E200" s="225">
        <v>17913</v>
      </c>
      <c r="F200" s="225">
        <v>9920</v>
      </c>
      <c r="G200" s="225">
        <v>1236074.3</v>
      </c>
    </row>
    <row r="201" spans="1:7">
      <c r="A201" s="224" t="s">
        <v>488</v>
      </c>
      <c r="B201" s="224" t="s">
        <v>489</v>
      </c>
      <c r="C201" s="225">
        <v>931898.5</v>
      </c>
      <c r="D201" s="225">
        <v>394921.9</v>
      </c>
      <c r="E201" s="225">
        <v>20357</v>
      </c>
      <c r="F201" s="225">
        <v>15854</v>
      </c>
      <c r="G201" s="225">
        <v>1363031.4</v>
      </c>
    </row>
    <row r="202" spans="1:7">
      <c r="A202" s="224" t="s">
        <v>490</v>
      </c>
      <c r="B202" s="224" t="s">
        <v>491</v>
      </c>
      <c r="C202" s="225">
        <v>433260</v>
      </c>
      <c r="D202" s="225">
        <v>219722.1</v>
      </c>
      <c r="E202" s="225">
        <v>5562</v>
      </c>
      <c r="F202" s="225">
        <v>4168</v>
      </c>
      <c r="G202" s="225">
        <v>662712.1</v>
      </c>
    </row>
    <row r="203" spans="1:7">
      <c r="A203" s="224" t="s">
        <v>492</v>
      </c>
      <c r="B203" s="224" t="s">
        <v>493</v>
      </c>
      <c r="C203" s="225">
        <v>1464540</v>
      </c>
      <c r="D203" s="225">
        <v>667630.4</v>
      </c>
      <c r="E203" s="225">
        <v>44769</v>
      </c>
      <c r="F203" s="225">
        <v>37828</v>
      </c>
      <c r="G203" s="225">
        <v>2214767.4</v>
      </c>
    </row>
    <row r="204" spans="1:7">
      <c r="A204" s="224" t="s">
        <v>494</v>
      </c>
      <c r="B204" s="224" t="s">
        <v>495</v>
      </c>
      <c r="C204" s="225">
        <v>6390391.7000000002</v>
      </c>
      <c r="D204" s="225">
        <v>3883765</v>
      </c>
      <c r="E204" s="225">
        <v>444620</v>
      </c>
      <c r="F204" s="225">
        <v>226780</v>
      </c>
      <c r="G204" s="225">
        <v>10945556.699999999</v>
      </c>
    </row>
    <row r="205" spans="1:7">
      <c r="A205" s="224" t="s">
        <v>496</v>
      </c>
      <c r="B205" s="224" t="s">
        <v>497</v>
      </c>
      <c r="C205" s="225">
        <v>549992.80000000005</v>
      </c>
      <c r="D205" s="225">
        <v>256281.1</v>
      </c>
      <c r="E205" s="225">
        <v>11948</v>
      </c>
      <c r="F205" s="225">
        <v>5944</v>
      </c>
      <c r="G205" s="225">
        <v>824165.9</v>
      </c>
    </row>
    <row r="206" spans="1:7">
      <c r="A206" s="224" t="s">
        <v>498</v>
      </c>
      <c r="B206" s="224" t="s">
        <v>499</v>
      </c>
      <c r="C206" s="225">
        <v>1213332</v>
      </c>
      <c r="D206" s="225">
        <v>353861.7</v>
      </c>
      <c r="E206" s="225">
        <v>61636</v>
      </c>
      <c r="F206" s="225">
        <v>35127</v>
      </c>
      <c r="G206" s="225">
        <v>1663956.7</v>
      </c>
    </row>
    <row r="207" spans="1:7">
      <c r="A207" s="224" t="s">
        <v>500</v>
      </c>
      <c r="B207" s="224" t="s">
        <v>501</v>
      </c>
      <c r="C207" s="225">
        <v>715040.9</v>
      </c>
      <c r="D207" s="225">
        <v>227868</v>
      </c>
      <c r="E207" s="225">
        <v>29006</v>
      </c>
      <c r="F207" s="225">
        <v>14763</v>
      </c>
      <c r="G207" s="225">
        <v>986677.9</v>
      </c>
    </row>
    <row r="208" spans="1:7">
      <c r="A208" s="224" t="s">
        <v>502</v>
      </c>
      <c r="B208" s="224" t="s">
        <v>503</v>
      </c>
      <c r="C208" s="225">
        <v>1339624.6000000001</v>
      </c>
      <c r="D208" s="225">
        <v>477379.8</v>
      </c>
      <c r="E208" s="225">
        <v>71650</v>
      </c>
      <c r="F208" s="225">
        <v>39002</v>
      </c>
      <c r="G208" s="225">
        <v>1927656.4000000001</v>
      </c>
    </row>
    <row r="209" spans="1:7">
      <c r="A209" s="224" t="s">
        <v>504</v>
      </c>
      <c r="B209" s="224" t="s">
        <v>505</v>
      </c>
      <c r="C209" s="225">
        <v>1152670.3999999999</v>
      </c>
      <c r="D209" s="225">
        <v>378230.7</v>
      </c>
      <c r="E209" s="225">
        <v>55443</v>
      </c>
      <c r="F209" s="225">
        <v>26472</v>
      </c>
      <c r="G209" s="225">
        <v>1612816.0999999999</v>
      </c>
    </row>
    <row r="210" spans="1:7">
      <c r="A210" s="224" t="s">
        <v>506</v>
      </c>
      <c r="B210" s="224" t="s">
        <v>507</v>
      </c>
      <c r="C210" s="225">
        <v>429411.7</v>
      </c>
      <c r="D210" s="225">
        <v>229387.9</v>
      </c>
      <c r="E210" s="225">
        <v>10198</v>
      </c>
      <c r="F210" s="225">
        <v>6112</v>
      </c>
      <c r="G210" s="225">
        <v>675109.6</v>
      </c>
    </row>
    <row r="211" spans="1:7">
      <c r="A211" s="224" t="s">
        <v>508</v>
      </c>
      <c r="B211" s="224" t="s">
        <v>509</v>
      </c>
      <c r="C211" s="225">
        <v>4100631.9</v>
      </c>
      <c r="D211" s="225">
        <v>1650688.8</v>
      </c>
      <c r="E211" s="225">
        <v>282775</v>
      </c>
      <c r="F211" s="225">
        <v>140200</v>
      </c>
      <c r="G211" s="225">
        <v>6174295.7000000002</v>
      </c>
    </row>
    <row r="212" spans="1:7">
      <c r="A212" s="224" t="s">
        <v>510</v>
      </c>
      <c r="B212" s="224" t="s">
        <v>511</v>
      </c>
      <c r="C212" s="225">
        <v>738892.9</v>
      </c>
      <c r="D212" s="225">
        <v>238548</v>
      </c>
      <c r="E212" s="225">
        <v>34588</v>
      </c>
      <c r="F212" s="225">
        <v>18994</v>
      </c>
      <c r="G212" s="225">
        <v>1031022.9</v>
      </c>
    </row>
    <row r="213" spans="1:7">
      <c r="A213" s="224" t="s">
        <v>512</v>
      </c>
      <c r="B213" s="224" t="s">
        <v>513</v>
      </c>
      <c r="C213" s="225">
        <v>4228475.5</v>
      </c>
      <c r="D213" s="225">
        <v>1273242.1000000001</v>
      </c>
      <c r="E213" s="225">
        <v>298708</v>
      </c>
      <c r="F213" s="225">
        <v>153888</v>
      </c>
      <c r="G213" s="225">
        <v>5954313.5999999996</v>
      </c>
    </row>
    <row r="214" spans="1:7">
      <c r="A214" s="224" t="s">
        <v>514</v>
      </c>
      <c r="B214" s="224" t="s">
        <v>515</v>
      </c>
      <c r="C214" s="225">
        <v>2106609.7999999998</v>
      </c>
      <c r="D214" s="225">
        <v>511840.6</v>
      </c>
      <c r="E214" s="225">
        <v>122009</v>
      </c>
      <c r="F214" s="225">
        <v>61556</v>
      </c>
      <c r="G214" s="225">
        <v>2802015.4</v>
      </c>
    </row>
    <row r="215" spans="1:7">
      <c r="A215" s="224" t="s">
        <v>516</v>
      </c>
      <c r="B215" s="224" t="s">
        <v>517</v>
      </c>
      <c r="C215" s="225">
        <v>699333.8</v>
      </c>
      <c r="D215" s="225">
        <v>363858.5</v>
      </c>
      <c r="E215" s="225">
        <v>11402</v>
      </c>
      <c r="F215" s="225">
        <v>6780</v>
      </c>
      <c r="G215" s="225">
        <v>1081374.3</v>
      </c>
    </row>
    <row r="216" spans="1:7">
      <c r="A216" s="224" t="s">
        <v>518</v>
      </c>
      <c r="B216" s="224" t="s">
        <v>519</v>
      </c>
      <c r="C216" s="225">
        <v>1775134.7</v>
      </c>
      <c r="D216" s="225">
        <v>371292</v>
      </c>
      <c r="E216" s="225">
        <v>103023</v>
      </c>
      <c r="F216" s="225">
        <v>53976</v>
      </c>
      <c r="G216" s="225">
        <v>2303425.7000000002</v>
      </c>
    </row>
    <row r="217" spans="1:7">
      <c r="A217" s="224" t="s">
        <v>520</v>
      </c>
      <c r="B217" s="224" t="s">
        <v>521</v>
      </c>
      <c r="C217" s="225">
        <v>1026899.6</v>
      </c>
      <c r="D217" s="225">
        <v>402492</v>
      </c>
      <c r="E217" s="225">
        <v>51786</v>
      </c>
      <c r="F217" s="225">
        <v>25529</v>
      </c>
      <c r="G217" s="225">
        <v>1506706.6</v>
      </c>
    </row>
    <row r="218" spans="1:7">
      <c r="A218" s="224" t="s">
        <v>522</v>
      </c>
      <c r="B218" s="224" t="s">
        <v>523</v>
      </c>
      <c r="C218" s="225">
        <v>1074406.1000000001</v>
      </c>
      <c r="D218" s="225">
        <v>326124</v>
      </c>
      <c r="E218" s="225">
        <v>55388</v>
      </c>
      <c r="F218" s="225">
        <v>22621</v>
      </c>
      <c r="G218" s="225">
        <v>1478539.1</v>
      </c>
    </row>
    <row r="219" spans="1:7">
      <c r="A219" s="224" t="s">
        <v>524</v>
      </c>
      <c r="B219" s="224" t="s">
        <v>525</v>
      </c>
      <c r="C219" s="225">
        <v>1359552.8</v>
      </c>
      <c r="D219" s="225">
        <v>545332.1</v>
      </c>
      <c r="E219" s="225">
        <v>57173</v>
      </c>
      <c r="F219" s="225">
        <v>31079</v>
      </c>
      <c r="G219" s="225">
        <v>1993136.9</v>
      </c>
    </row>
    <row r="220" spans="1:7">
      <c r="A220" s="224" t="s">
        <v>526</v>
      </c>
      <c r="B220" s="224" t="s">
        <v>527</v>
      </c>
      <c r="C220" s="225">
        <v>893106.1</v>
      </c>
      <c r="D220" s="225">
        <v>263676</v>
      </c>
      <c r="E220" s="225">
        <v>37334</v>
      </c>
      <c r="F220" s="225">
        <v>19126</v>
      </c>
      <c r="G220" s="225">
        <v>1213242.1000000001</v>
      </c>
    </row>
    <row r="221" spans="1:7">
      <c r="A221" s="224" t="s">
        <v>528</v>
      </c>
      <c r="B221" s="224" t="s">
        <v>529</v>
      </c>
      <c r="C221" s="225">
        <v>465256.4</v>
      </c>
      <c r="D221" s="225">
        <v>276010.8</v>
      </c>
      <c r="E221" s="225">
        <v>10573</v>
      </c>
      <c r="F221" s="225">
        <v>9004</v>
      </c>
      <c r="G221" s="225">
        <v>760844.2</v>
      </c>
    </row>
    <row r="222" spans="1:7">
      <c r="A222" s="224" t="s">
        <v>530</v>
      </c>
      <c r="B222" s="224" t="s">
        <v>531</v>
      </c>
      <c r="C222" s="225">
        <v>749866.3</v>
      </c>
      <c r="D222" s="225">
        <v>379539.4</v>
      </c>
      <c r="E222" s="225">
        <v>20149</v>
      </c>
      <c r="F222" s="225">
        <v>15219</v>
      </c>
      <c r="G222" s="225">
        <v>1164773.7000000002</v>
      </c>
    </row>
    <row r="223" spans="1:7">
      <c r="A223" s="224" t="s">
        <v>532</v>
      </c>
      <c r="B223" s="224" t="s">
        <v>533</v>
      </c>
      <c r="C223" s="225">
        <v>1282194.8999999999</v>
      </c>
      <c r="D223" s="225">
        <v>355670.1</v>
      </c>
      <c r="E223" s="225">
        <v>57457</v>
      </c>
      <c r="F223" s="225">
        <v>31506</v>
      </c>
      <c r="G223" s="225">
        <v>1726828</v>
      </c>
    </row>
    <row r="224" spans="1:7">
      <c r="A224" s="224" t="s">
        <v>534</v>
      </c>
      <c r="B224" s="224" t="s">
        <v>535</v>
      </c>
      <c r="C224" s="225">
        <v>564918.69999999995</v>
      </c>
      <c r="D224" s="225">
        <v>302783.7</v>
      </c>
      <c r="E224" s="225">
        <v>9840</v>
      </c>
      <c r="F224" s="225">
        <v>5487</v>
      </c>
      <c r="G224" s="225">
        <v>883029.39999999991</v>
      </c>
    </row>
    <row r="225" spans="1:7">
      <c r="A225" s="224" t="s">
        <v>536</v>
      </c>
      <c r="B225" s="224" t="s">
        <v>537</v>
      </c>
      <c r="C225" s="225">
        <v>1060752.8</v>
      </c>
      <c r="D225" s="225">
        <v>444468</v>
      </c>
      <c r="E225" s="225">
        <v>40138</v>
      </c>
      <c r="F225" s="225">
        <v>20671</v>
      </c>
      <c r="G225" s="225">
        <v>1566029.8</v>
      </c>
    </row>
    <row r="226" spans="1:7">
      <c r="A226" s="224" t="s">
        <v>538</v>
      </c>
      <c r="B226" s="224" t="s">
        <v>539</v>
      </c>
      <c r="C226" s="225">
        <v>1075718.3999999999</v>
      </c>
      <c r="D226" s="225">
        <v>435321.7</v>
      </c>
      <c r="E226" s="225">
        <v>41619</v>
      </c>
      <c r="F226" s="225">
        <v>22346</v>
      </c>
      <c r="G226" s="225">
        <v>1575005.0999999999</v>
      </c>
    </row>
    <row r="227" spans="1:7">
      <c r="A227" s="224" t="s">
        <v>540</v>
      </c>
      <c r="B227" s="224" t="s">
        <v>541</v>
      </c>
      <c r="C227" s="225">
        <v>581398.9</v>
      </c>
      <c r="D227" s="225">
        <v>310599.5</v>
      </c>
      <c r="E227" s="225">
        <v>19977</v>
      </c>
      <c r="F227" s="225">
        <v>12663</v>
      </c>
      <c r="G227" s="225">
        <v>924638.4</v>
      </c>
    </row>
    <row r="228" spans="1:7">
      <c r="A228" s="224" t="s">
        <v>542</v>
      </c>
      <c r="B228" s="224" t="s">
        <v>543</v>
      </c>
      <c r="C228" s="225">
        <v>667619.80000000005</v>
      </c>
      <c r="D228" s="225">
        <v>289108</v>
      </c>
      <c r="E228" s="225">
        <v>23513</v>
      </c>
      <c r="F228" s="225">
        <v>12511</v>
      </c>
      <c r="G228" s="225">
        <v>992751.8</v>
      </c>
    </row>
    <row r="229" spans="1:7">
      <c r="A229" s="224" t="s">
        <v>544</v>
      </c>
      <c r="B229" s="224" t="s">
        <v>545</v>
      </c>
      <c r="C229" s="225">
        <v>500069.5</v>
      </c>
      <c r="D229" s="225">
        <v>416349</v>
      </c>
      <c r="E229" s="225">
        <v>6685</v>
      </c>
      <c r="F229" s="225">
        <v>4195</v>
      </c>
      <c r="G229" s="225">
        <v>927298.5</v>
      </c>
    </row>
    <row r="230" spans="1:7">
      <c r="A230" s="224" t="s">
        <v>546</v>
      </c>
      <c r="B230" s="224" t="s">
        <v>547</v>
      </c>
      <c r="C230" s="225">
        <v>383689.6</v>
      </c>
      <c r="D230" s="225">
        <v>228324</v>
      </c>
      <c r="E230" s="225">
        <v>9537</v>
      </c>
      <c r="F230" s="225">
        <v>5511</v>
      </c>
      <c r="G230" s="225">
        <v>627061.6</v>
      </c>
    </row>
    <row r="231" spans="1:7">
      <c r="A231" s="224" t="s">
        <v>548</v>
      </c>
      <c r="B231" s="224" t="s">
        <v>549</v>
      </c>
      <c r="C231" s="225">
        <v>1579796.6</v>
      </c>
      <c r="D231" s="225">
        <v>373500</v>
      </c>
      <c r="E231" s="225">
        <v>98527</v>
      </c>
      <c r="F231" s="225">
        <v>47990</v>
      </c>
      <c r="G231" s="225">
        <v>2099813.6</v>
      </c>
    </row>
    <row r="232" spans="1:7">
      <c r="A232" s="224" t="s">
        <v>550</v>
      </c>
      <c r="B232" s="224" t="s">
        <v>551</v>
      </c>
      <c r="C232" s="225">
        <v>861183.6</v>
      </c>
      <c r="D232" s="225">
        <v>616601.69999999995</v>
      </c>
      <c r="E232" s="225">
        <v>41379</v>
      </c>
      <c r="F232" s="225">
        <v>22754</v>
      </c>
      <c r="G232" s="225">
        <v>1541918.2999999998</v>
      </c>
    </row>
    <row r="233" spans="1:7">
      <c r="A233" s="224" t="s">
        <v>552</v>
      </c>
      <c r="B233" s="224" t="s">
        <v>553</v>
      </c>
      <c r="C233" s="225">
        <v>3331932</v>
      </c>
      <c r="D233" s="225">
        <v>1417446.2</v>
      </c>
      <c r="E233" s="225">
        <v>173681</v>
      </c>
      <c r="F233" s="225">
        <v>139193</v>
      </c>
      <c r="G233" s="225">
        <v>5062252.2</v>
      </c>
    </row>
    <row r="234" spans="1:7">
      <c r="A234" s="224" t="s">
        <v>554</v>
      </c>
      <c r="B234" s="224" t="s">
        <v>555</v>
      </c>
      <c r="C234" s="225">
        <v>703407.4</v>
      </c>
      <c r="D234" s="225">
        <v>336207.9</v>
      </c>
      <c r="E234" s="225">
        <v>12495</v>
      </c>
      <c r="F234" s="225">
        <v>6213</v>
      </c>
      <c r="G234" s="225">
        <v>1058323.3</v>
      </c>
    </row>
    <row r="235" spans="1:7">
      <c r="A235" s="224" t="s">
        <v>556</v>
      </c>
      <c r="B235" s="224" t="s">
        <v>557</v>
      </c>
      <c r="C235" s="225">
        <v>1826486.5</v>
      </c>
      <c r="D235" s="225">
        <v>485877.4</v>
      </c>
      <c r="E235" s="225">
        <v>119452</v>
      </c>
      <c r="F235" s="225">
        <v>57931</v>
      </c>
      <c r="G235" s="225">
        <v>2489746.9</v>
      </c>
    </row>
    <row r="236" spans="1:7">
      <c r="A236" s="224" t="s">
        <v>558</v>
      </c>
      <c r="B236" s="224" t="s">
        <v>559</v>
      </c>
      <c r="C236" s="225">
        <v>526668</v>
      </c>
      <c r="D236" s="225">
        <v>235339.4</v>
      </c>
      <c r="E236" s="225">
        <v>15075</v>
      </c>
      <c r="F236" s="225">
        <v>9031</v>
      </c>
      <c r="G236" s="225">
        <v>786113.4</v>
      </c>
    </row>
    <row r="237" spans="1:7">
      <c r="A237" s="224" t="s">
        <v>560</v>
      </c>
      <c r="B237" s="224" t="s">
        <v>561</v>
      </c>
      <c r="C237" s="225">
        <v>985914.2</v>
      </c>
      <c r="D237" s="225">
        <v>330240</v>
      </c>
      <c r="E237" s="225">
        <v>51640</v>
      </c>
      <c r="F237" s="225">
        <v>24385</v>
      </c>
      <c r="G237" s="225">
        <v>1392179.2</v>
      </c>
    </row>
    <row r="238" spans="1:7">
      <c r="A238" s="224" t="s">
        <v>562</v>
      </c>
      <c r="B238" s="224" t="s">
        <v>563</v>
      </c>
      <c r="C238" s="225">
        <v>5942329.7000000002</v>
      </c>
      <c r="D238" s="225">
        <v>1784369.8</v>
      </c>
      <c r="E238" s="225">
        <v>355062</v>
      </c>
      <c r="F238" s="225">
        <v>187568</v>
      </c>
      <c r="G238" s="225">
        <v>8269329.5</v>
      </c>
    </row>
    <row r="239" spans="1:7">
      <c r="A239" s="224" t="s">
        <v>564</v>
      </c>
      <c r="B239" s="224" t="s">
        <v>565</v>
      </c>
      <c r="C239" s="225">
        <v>1005375.1</v>
      </c>
      <c r="D239" s="225">
        <v>771601.2</v>
      </c>
      <c r="E239" s="225">
        <v>28340</v>
      </c>
      <c r="F239" s="225">
        <v>21145</v>
      </c>
      <c r="G239" s="225">
        <v>1826461.2999999998</v>
      </c>
    </row>
    <row r="240" spans="1:7">
      <c r="A240" s="224" t="s">
        <v>566</v>
      </c>
      <c r="B240" s="224" t="s">
        <v>567</v>
      </c>
      <c r="C240" s="225">
        <v>1919109</v>
      </c>
      <c r="D240" s="225">
        <v>410568</v>
      </c>
      <c r="E240" s="225">
        <v>128477</v>
      </c>
      <c r="F240" s="225">
        <v>60873</v>
      </c>
      <c r="G240" s="225">
        <v>2519027</v>
      </c>
    </row>
    <row r="241" spans="1:7">
      <c r="A241" s="224" t="s">
        <v>568</v>
      </c>
      <c r="B241" s="224" t="s">
        <v>569</v>
      </c>
      <c r="C241" s="225">
        <v>1368223.2</v>
      </c>
      <c r="D241" s="225">
        <v>580640.1</v>
      </c>
      <c r="E241" s="225">
        <v>59528</v>
      </c>
      <c r="F241" s="225">
        <v>32675</v>
      </c>
      <c r="G241" s="225">
        <v>2041066.2999999998</v>
      </c>
    </row>
    <row r="242" spans="1:7">
      <c r="A242" s="224" t="s">
        <v>570</v>
      </c>
      <c r="B242" s="224" t="s">
        <v>571</v>
      </c>
      <c r="C242" s="225">
        <v>887242.1</v>
      </c>
      <c r="D242" s="225">
        <v>492253</v>
      </c>
      <c r="E242" s="225">
        <v>26334</v>
      </c>
      <c r="F242" s="225">
        <v>16789</v>
      </c>
      <c r="G242" s="225">
        <v>1422618.1</v>
      </c>
    </row>
    <row r="243" spans="1:7">
      <c r="A243" s="224" t="s">
        <v>572</v>
      </c>
      <c r="B243" s="224" t="s">
        <v>573</v>
      </c>
      <c r="C243" s="225">
        <v>744406.7</v>
      </c>
      <c r="D243" s="225">
        <v>329928</v>
      </c>
      <c r="E243" s="225">
        <v>22043</v>
      </c>
      <c r="F243" s="225">
        <v>12547</v>
      </c>
      <c r="G243" s="225">
        <v>1108924.7</v>
      </c>
    </row>
    <row r="244" spans="1:7">
      <c r="A244" s="224" t="s">
        <v>574</v>
      </c>
      <c r="B244" s="224" t="s">
        <v>575</v>
      </c>
      <c r="C244" s="225">
        <v>667088.19999999995</v>
      </c>
      <c r="D244" s="225">
        <v>346210.2</v>
      </c>
      <c r="E244" s="225">
        <v>11975</v>
      </c>
      <c r="F244" s="225">
        <v>6576</v>
      </c>
      <c r="G244" s="225">
        <v>1031849.3999999999</v>
      </c>
    </row>
    <row r="245" spans="1:7">
      <c r="A245" s="224" t="s">
        <v>576</v>
      </c>
      <c r="B245" s="224" t="s">
        <v>577</v>
      </c>
      <c r="C245" s="225">
        <v>520668</v>
      </c>
      <c r="D245" s="225">
        <v>226419</v>
      </c>
      <c r="E245" s="225">
        <v>15752</v>
      </c>
      <c r="F245" s="225">
        <v>12974</v>
      </c>
      <c r="G245" s="225">
        <v>775813</v>
      </c>
    </row>
    <row r="246" spans="1:7">
      <c r="A246" s="224" t="s">
        <v>578</v>
      </c>
      <c r="B246" s="224" t="s">
        <v>579</v>
      </c>
      <c r="C246" s="225">
        <v>974134.5</v>
      </c>
      <c r="D246" s="225">
        <v>331788</v>
      </c>
      <c r="E246" s="225">
        <v>43131</v>
      </c>
      <c r="F246" s="225">
        <v>20286</v>
      </c>
      <c r="G246" s="225">
        <v>1369339.5</v>
      </c>
    </row>
    <row r="247" spans="1:7">
      <c r="A247" s="224" t="s">
        <v>580</v>
      </c>
      <c r="B247" s="224" t="s">
        <v>581</v>
      </c>
      <c r="C247" s="225">
        <v>625348.4</v>
      </c>
      <c r="D247" s="225">
        <v>323986.2</v>
      </c>
      <c r="E247" s="225">
        <v>16439</v>
      </c>
      <c r="F247" s="225">
        <v>10919</v>
      </c>
      <c r="G247" s="225">
        <v>976692.60000000009</v>
      </c>
    </row>
    <row r="248" spans="1:7">
      <c r="A248" s="224" t="s">
        <v>582</v>
      </c>
      <c r="B248" s="224" t="s">
        <v>583</v>
      </c>
      <c r="C248" s="225">
        <v>2866241.3</v>
      </c>
      <c r="D248" s="225">
        <v>481464</v>
      </c>
      <c r="E248" s="225">
        <v>200270</v>
      </c>
      <c r="F248" s="225">
        <v>91552</v>
      </c>
      <c r="G248" s="225">
        <v>3639527.3</v>
      </c>
    </row>
    <row r="249" spans="1:7">
      <c r="A249" s="224" t="s">
        <v>584</v>
      </c>
      <c r="B249" s="224" t="s">
        <v>585</v>
      </c>
      <c r="C249" s="225">
        <v>957281.1</v>
      </c>
      <c r="D249" s="225">
        <v>513145.2</v>
      </c>
      <c r="E249" s="225">
        <v>24272</v>
      </c>
      <c r="F249" s="225">
        <v>17577</v>
      </c>
      <c r="G249" s="225">
        <v>1512275.3</v>
      </c>
    </row>
    <row r="250" spans="1:7">
      <c r="A250" s="224" t="s">
        <v>586</v>
      </c>
      <c r="B250" s="224" t="s">
        <v>587</v>
      </c>
      <c r="C250" s="225">
        <v>993438.4</v>
      </c>
      <c r="D250" s="225">
        <v>305616</v>
      </c>
      <c r="E250" s="225">
        <v>53432</v>
      </c>
      <c r="F250" s="225">
        <v>29567</v>
      </c>
      <c r="G250" s="225">
        <v>1382053.4</v>
      </c>
    </row>
    <row r="251" spans="1:7">
      <c r="A251" s="224" t="s">
        <v>588</v>
      </c>
      <c r="B251" s="224" t="s">
        <v>589</v>
      </c>
      <c r="C251" s="225">
        <v>581436.1</v>
      </c>
      <c r="D251" s="225">
        <v>211020</v>
      </c>
      <c r="E251" s="225">
        <v>19471</v>
      </c>
      <c r="F251" s="225">
        <v>10290</v>
      </c>
      <c r="G251" s="225">
        <v>822217.1</v>
      </c>
    </row>
    <row r="252" spans="1:7">
      <c r="A252" s="224" t="s">
        <v>590</v>
      </c>
      <c r="B252" s="224" t="s">
        <v>591</v>
      </c>
      <c r="C252" s="225">
        <v>507865.59999999998</v>
      </c>
      <c r="D252" s="225">
        <v>243600</v>
      </c>
      <c r="E252" s="225">
        <v>9547</v>
      </c>
      <c r="F252" s="225">
        <v>5054</v>
      </c>
      <c r="G252" s="225">
        <v>766066.6</v>
      </c>
    </row>
    <row r="253" spans="1:7">
      <c r="A253" s="224" t="s">
        <v>592</v>
      </c>
      <c r="B253" s="224" t="s">
        <v>593</v>
      </c>
      <c r="C253" s="225">
        <v>1007784</v>
      </c>
      <c r="D253" s="225">
        <v>336538.5</v>
      </c>
      <c r="E253" s="225">
        <v>18704</v>
      </c>
      <c r="F253" s="225">
        <v>42411</v>
      </c>
      <c r="G253" s="225">
        <v>1405437.5</v>
      </c>
    </row>
    <row r="254" spans="1:7">
      <c r="A254" s="224" t="s">
        <v>594</v>
      </c>
      <c r="B254" s="224" t="s">
        <v>595</v>
      </c>
      <c r="C254" s="225">
        <v>2954553.8</v>
      </c>
      <c r="D254" s="225">
        <v>1010340</v>
      </c>
      <c r="E254" s="225">
        <v>252804</v>
      </c>
      <c r="F254" s="225">
        <v>114849</v>
      </c>
      <c r="G254" s="225">
        <v>4332546.8</v>
      </c>
    </row>
    <row r="255" spans="1:7">
      <c r="A255" s="224" t="s">
        <v>596</v>
      </c>
      <c r="B255" s="224" t="s">
        <v>597</v>
      </c>
      <c r="C255" s="225">
        <v>1024345.9</v>
      </c>
      <c r="D255" s="225">
        <v>502133.7</v>
      </c>
      <c r="E255" s="225">
        <v>55172</v>
      </c>
      <c r="F255" s="225">
        <v>28938</v>
      </c>
      <c r="G255" s="225">
        <v>1610589.6</v>
      </c>
    </row>
    <row r="256" spans="1:7">
      <c r="A256" s="224" t="s">
        <v>598</v>
      </c>
      <c r="B256" s="224" t="s">
        <v>599</v>
      </c>
      <c r="C256" s="225">
        <v>977649.4</v>
      </c>
      <c r="D256" s="225">
        <v>372136.9</v>
      </c>
      <c r="E256" s="225">
        <v>16873</v>
      </c>
      <c r="F256" s="225">
        <v>17952</v>
      </c>
      <c r="G256" s="225">
        <v>1384611.3</v>
      </c>
    </row>
    <row r="257" spans="1:7">
      <c r="A257" s="224" t="s">
        <v>600</v>
      </c>
      <c r="B257" s="224" t="s">
        <v>601</v>
      </c>
      <c r="C257" s="225">
        <v>774237.3</v>
      </c>
      <c r="D257" s="225">
        <v>371357.9</v>
      </c>
      <c r="E257" s="225">
        <v>18924</v>
      </c>
      <c r="F257" s="225">
        <v>10874</v>
      </c>
      <c r="G257" s="225">
        <v>1175393.2000000002</v>
      </c>
    </row>
    <row r="258" spans="1:7">
      <c r="A258" s="224" t="s">
        <v>602</v>
      </c>
      <c r="B258" s="224" t="s">
        <v>603</v>
      </c>
      <c r="C258" s="225">
        <v>823099.6</v>
      </c>
      <c r="D258" s="225">
        <v>299076</v>
      </c>
      <c r="E258" s="225">
        <v>33232</v>
      </c>
      <c r="F258" s="225">
        <v>17052</v>
      </c>
      <c r="G258" s="225">
        <v>1172459.6000000001</v>
      </c>
    </row>
    <row r="259" spans="1:7">
      <c r="A259" s="224" t="s">
        <v>604</v>
      </c>
      <c r="B259" s="224" t="s">
        <v>605</v>
      </c>
      <c r="C259" s="225">
        <v>1066841.3999999999</v>
      </c>
      <c r="D259" s="225">
        <v>426950.6</v>
      </c>
      <c r="E259" s="225">
        <v>37656</v>
      </c>
      <c r="F259" s="225">
        <v>17938</v>
      </c>
      <c r="G259" s="225">
        <v>1549386</v>
      </c>
    </row>
    <row r="260" spans="1:7">
      <c r="A260" s="224" t="s">
        <v>606</v>
      </c>
      <c r="B260" s="224" t="s">
        <v>607</v>
      </c>
      <c r="C260" s="225">
        <v>1171096.3</v>
      </c>
      <c r="D260" s="225">
        <v>508062.4</v>
      </c>
      <c r="E260" s="225">
        <v>53589</v>
      </c>
      <c r="F260" s="225">
        <v>26657</v>
      </c>
      <c r="G260" s="225">
        <v>1759404.7000000002</v>
      </c>
    </row>
    <row r="261" spans="1:7">
      <c r="A261" s="224" t="s">
        <v>608</v>
      </c>
      <c r="B261" s="224" t="s">
        <v>609</v>
      </c>
      <c r="C261" s="225">
        <v>871860</v>
      </c>
      <c r="D261" s="225">
        <v>281676</v>
      </c>
      <c r="E261" s="225">
        <v>34875</v>
      </c>
      <c r="F261" s="225">
        <v>20564</v>
      </c>
      <c r="G261" s="225">
        <v>1208975</v>
      </c>
    </row>
    <row r="262" spans="1:7">
      <c r="A262" s="224" t="s">
        <v>610</v>
      </c>
      <c r="B262" s="224" t="s">
        <v>611</v>
      </c>
      <c r="C262" s="225">
        <v>459524.7</v>
      </c>
      <c r="D262" s="225">
        <v>230677.4</v>
      </c>
      <c r="E262" s="225">
        <v>3417</v>
      </c>
      <c r="F262" s="225">
        <v>2648</v>
      </c>
      <c r="G262" s="225">
        <v>696267.1</v>
      </c>
    </row>
    <row r="263" spans="1:7">
      <c r="A263" s="224" t="s">
        <v>612</v>
      </c>
      <c r="B263" s="224" t="s">
        <v>613</v>
      </c>
      <c r="C263" s="225">
        <v>678672</v>
      </c>
      <c r="D263" s="225">
        <v>315757.3</v>
      </c>
      <c r="E263" s="225">
        <v>17454</v>
      </c>
      <c r="F263" s="225">
        <v>8848</v>
      </c>
      <c r="G263" s="225">
        <v>1020731.3</v>
      </c>
    </row>
    <row r="264" spans="1:7">
      <c r="A264" s="224" t="s">
        <v>614</v>
      </c>
      <c r="B264" s="224" t="s">
        <v>615</v>
      </c>
      <c r="C264" s="225">
        <v>534677.19999999995</v>
      </c>
      <c r="D264" s="225">
        <v>281551.5</v>
      </c>
      <c r="E264" s="225">
        <v>11073</v>
      </c>
      <c r="F264" s="225">
        <v>7206</v>
      </c>
      <c r="G264" s="225">
        <v>834507.7</v>
      </c>
    </row>
    <row r="265" spans="1:7">
      <c r="A265" s="224" t="s">
        <v>616</v>
      </c>
      <c r="B265" s="224" t="s">
        <v>617</v>
      </c>
      <c r="C265" s="225">
        <v>1054812</v>
      </c>
      <c r="D265" s="225">
        <v>612659.5</v>
      </c>
      <c r="E265" s="225">
        <v>41045</v>
      </c>
      <c r="F265" s="225">
        <v>21732</v>
      </c>
      <c r="G265" s="225">
        <v>1730248.5</v>
      </c>
    </row>
    <row r="266" spans="1:7">
      <c r="A266" s="224" t="s">
        <v>618</v>
      </c>
      <c r="B266" s="224" t="s">
        <v>619</v>
      </c>
      <c r="C266" s="225">
        <v>837854.4</v>
      </c>
      <c r="D266" s="225">
        <v>280331.7</v>
      </c>
      <c r="E266" s="225">
        <v>39028</v>
      </c>
      <c r="F266" s="225">
        <v>20515</v>
      </c>
      <c r="G266" s="225">
        <v>1177729.1000000001</v>
      </c>
    </row>
    <row r="267" spans="1:7">
      <c r="A267" s="224" t="s">
        <v>620</v>
      </c>
      <c r="B267" s="224" t="s">
        <v>621</v>
      </c>
      <c r="C267" s="225">
        <v>1773322.3</v>
      </c>
      <c r="D267" s="225">
        <v>1745389</v>
      </c>
      <c r="E267" s="225">
        <v>116518</v>
      </c>
      <c r="F267" s="225">
        <v>58376</v>
      </c>
      <c r="G267" s="225">
        <v>3693605.3</v>
      </c>
    </row>
    <row r="268" spans="1:7">
      <c r="A268" s="224" t="s">
        <v>622</v>
      </c>
      <c r="B268" s="224" t="s">
        <v>623</v>
      </c>
      <c r="C268" s="225">
        <v>483252</v>
      </c>
      <c r="D268" s="225">
        <v>172877.6</v>
      </c>
      <c r="E268" s="225">
        <v>14776</v>
      </c>
      <c r="F268" s="225">
        <v>13626</v>
      </c>
      <c r="G268" s="225">
        <v>684531.6</v>
      </c>
    </row>
    <row r="269" spans="1:7">
      <c r="A269" s="224" t="s">
        <v>624</v>
      </c>
      <c r="B269" s="224" t="s">
        <v>625</v>
      </c>
      <c r="C269" s="225">
        <v>1244478.3</v>
      </c>
      <c r="D269" s="225">
        <v>516988.2</v>
      </c>
      <c r="E269" s="225">
        <v>60633</v>
      </c>
      <c r="F269" s="225">
        <v>30588</v>
      </c>
      <c r="G269" s="225">
        <v>1852687.5</v>
      </c>
    </row>
    <row r="270" spans="1:7">
      <c r="A270" s="224" t="s">
        <v>626</v>
      </c>
      <c r="B270" s="224" t="s">
        <v>627</v>
      </c>
      <c r="C270" s="225">
        <v>901047.8</v>
      </c>
      <c r="D270" s="225">
        <v>526656</v>
      </c>
      <c r="E270" s="225">
        <v>36579</v>
      </c>
      <c r="F270" s="225">
        <v>18529</v>
      </c>
      <c r="G270" s="225">
        <v>1482811.8</v>
      </c>
    </row>
    <row r="271" spans="1:7">
      <c r="A271" s="224" t="s">
        <v>628</v>
      </c>
      <c r="B271" s="224" t="s">
        <v>629</v>
      </c>
      <c r="C271" s="225">
        <v>1779309.3</v>
      </c>
      <c r="D271" s="225">
        <v>363036</v>
      </c>
      <c r="E271" s="225">
        <v>104816</v>
      </c>
      <c r="F271" s="225">
        <v>53250</v>
      </c>
      <c r="G271" s="225">
        <v>2300411.2999999998</v>
      </c>
    </row>
    <row r="272" spans="1:7">
      <c r="A272" s="224" t="s">
        <v>630</v>
      </c>
      <c r="B272" s="224" t="s">
        <v>631</v>
      </c>
      <c r="C272" s="225">
        <v>2206426.5</v>
      </c>
      <c r="D272" s="225">
        <v>3447332</v>
      </c>
      <c r="E272" s="225">
        <v>134565</v>
      </c>
      <c r="F272" s="225">
        <v>77222</v>
      </c>
      <c r="G272" s="225">
        <v>5865545.5</v>
      </c>
    </row>
    <row r="273" spans="1:7">
      <c r="A273" s="224" t="s">
        <v>632</v>
      </c>
      <c r="B273" s="224" t="s">
        <v>633</v>
      </c>
      <c r="C273" s="225">
        <v>394512</v>
      </c>
      <c r="D273" s="225">
        <v>209212.79999999999</v>
      </c>
      <c r="E273" s="225">
        <v>4044</v>
      </c>
      <c r="F273" s="225">
        <v>2890</v>
      </c>
      <c r="G273" s="225">
        <v>610658.80000000005</v>
      </c>
    </row>
    <row r="274" spans="1:7">
      <c r="A274" s="224" t="s">
        <v>634</v>
      </c>
      <c r="B274" s="224" t="s">
        <v>635</v>
      </c>
      <c r="C274" s="225">
        <v>587984</v>
      </c>
      <c r="D274" s="225">
        <v>273649</v>
      </c>
      <c r="E274" s="225">
        <v>13526</v>
      </c>
      <c r="F274" s="225">
        <v>11024</v>
      </c>
      <c r="G274" s="225">
        <v>886183</v>
      </c>
    </row>
    <row r="275" spans="1:7">
      <c r="A275" s="224" t="s">
        <v>636</v>
      </c>
      <c r="B275" s="224" t="s">
        <v>637</v>
      </c>
      <c r="C275" s="225">
        <v>1819018.9</v>
      </c>
      <c r="D275" s="225">
        <v>1368858.2</v>
      </c>
      <c r="E275" s="225">
        <v>59664</v>
      </c>
      <c r="F275" s="225">
        <v>34611</v>
      </c>
      <c r="G275" s="225">
        <v>3282152.0999999996</v>
      </c>
    </row>
    <row r="276" spans="1:7">
      <c r="A276" s="224" t="s">
        <v>638</v>
      </c>
      <c r="B276" s="224" t="s">
        <v>639</v>
      </c>
      <c r="C276" s="225">
        <v>695207.4</v>
      </c>
      <c r="D276" s="225">
        <v>331185.7</v>
      </c>
      <c r="E276" s="225">
        <v>23645</v>
      </c>
      <c r="F276" s="225">
        <v>11275</v>
      </c>
      <c r="G276" s="225">
        <v>1061313.1000000001</v>
      </c>
    </row>
    <row r="277" spans="1:7">
      <c r="A277" s="224" t="s">
        <v>640</v>
      </c>
      <c r="B277" s="224" t="s">
        <v>641</v>
      </c>
      <c r="C277" s="225">
        <v>971127</v>
      </c>
      <c r="D277" s="225">
        <v>291504</v>
      </c>
      <c r="E277" s="225">
        <v>54524</v>
      </c>
      <c r="F277" s="225">
        <v>26621</v>
      </c>
      <c r="G277" s="225">
        <v>1343776</v>
      </c>
    </row>
    <row r="278" spans="1:7">
      <c r="A278" s="224" t="s">
        <v>642</v>
      </c>
      <c r="B278" s="224" t="s">
        <v>643</v>
      </c>
      <c r="C278" s="225">
        <v>1534548</v>
      </c>
      <c r="D278" s="225">
        <v>391771.3</v>
      </c>
      <c r="E278" s="225">
        <v>92460</v>
      </c>
      <c r="F278" s="225">
        <v>57057</v>
      </c>
      <c r="G278" s="225">
        <v>2075836.3</v>
      </c>
    </row>
    <row r="279" spans="1:7">
      <c r="A279" s="224" t="s">
        <v>644</v>
      </c>
      <c r="B279" s="224" t="s">
        <v>645</v>
      </c>
      <c r="C279" s="225">
        <v>1120163.8</v>
      </c>
      <c r="D279" s="225">
        <v>477764.9</v>
      </c>
      <c r="E279" s="225">
        <v>59240</v>
      </c>
      <c r="F279" s="225">
        <v>30043</v>
      </c>
      <c r="G279" s="225">
        <v>1687211.7000000002</v>
      </c>
    </row>
    <row r="280" spans="1:7">
      <c r="A280" s="224" t="s">
        <v>646</v>
      </c>
      <c r="B280" s="224" t="s">
        <v>647</v>
      </c>
      <c r="C280" s="225">
        <v>723828.9</v>
      </c>
      <c r="D280" s="225">
        <v>300192</v>
      </c>
      <c r="E280" s="225">
        <v>21990</v>
      </c>
      <c r="F280" s="225">
        <v>10444</v>
      </c>
      <c r="G280" s="225">
        <v>1056454.8999999999</v>
      </c>
    </row>
    <row r="281" spans="1:7">
      <c r="A281" s="224" t="s">
        <v>648</v>
      </c>
      <c r="B281" s="224" t="s">
        <v>649</v>
      </c>
      <c r="C281" s="225">
        <v>1705489.8</v>
      </c>
      <c r="D281" s="225">
        <v>391788</v>
      </c>
      <c r="E281" s="225">
        <v>115756</v>
      </c>
      <c r="F281" s="225">
        <v>60035</v>
      </c>
      <c r="G281" s="225">
        <v>2273068.7999999998</v>
      </c>
    </row>
    <row r="282" spans="1:7">
      <c r="A282" s="224" t="s">
        <v>650</v>
      </c>
      <c r="B282" s="224" t="s">
        <v>651</v>
      </c>
      <c r="C282" s="225">
        <v>766249.9</v>
      </c>
      <c r="D282" s="225">
        <v>436644.9</v>
      </c>
      <c r="E282" s="225">
        <v>13379</v>
      </c>
      <c r="F282" s="225">
        <v>6456</v>
      </c>
      <c r="G282" s="225">
        <v>1222729.8</v>
      </c>
    </row>
    <row r="283" spans="1:7">
      <c r="A283" s="224" t="s">
        <v>652</v>
      </c>
      <c r="B283" s="224" t="s">
        <v>653</v>
      </c>
      <c r="C283" s="225">
        <v>3854593</v>
      </c>
      <c r="D283" s="225">
        <v>1521683.2</v>
      </c>
      <c r="E283" s="225">
        <v>208948</v>
      </c>
      <c r="F283" s="225">
        <v>111756</v>
      </c>
      <c r="G283" s="225">
        <v>5696980.2000000002</v>
      </c>
    </row>
    <row r="284" spans="1:7">
      <c r="A284" s="224" t="s">
        <v>654</v>
      </c>
      <c r="B284" s="224" t="s">
        <v>655</v>
      </c>
      <c r="C284" s="225">
        <v>8012280.5</v>
      </c>
      <c r="D284" s="225">
        <v>3452093.2</v>
      </c>
      <c r="E284" s="225">
        <v>575683</v>
      </c>
      <c r="F284" s="225">
        <v>312761</v>
      </c>
      <c r="G284" s="225">
        <v>12352817.699999999</v>
      </c>
    </row>
    <row r="285" spans="1:7">
      <c r="A285" s="224" t="s">
        <v>656</v>
      </c>
      <c r="B285" s="224" t="s">
        <v>657</v>
      </c>
      <c r="C285" s="225">
        <v>988701.3</v>
      </c>
      <c r="D285" s="225">
        <v>440186.8</v>
      </c>
      <c r="E285" s="225">
        <v>44914</v>
      </c>
      <c r="F285" s="225">
        <v>24227</v>
      </c>
      <c r="G285" s="225">
        <v>1498029.1</v>
      </c>
    </row>
    <row r="286" spans="1:7">
      <c r="A286" s="224" t="s">
        <v>658</v>
      </c>
      <c r="B286" s="224" t="s">
        <v>659</v>
      </c>
      <c r="C286" s="225">
        <v>1020800.8</v>
      </c>
      <c r="D286" s="225">
        <v>453035.5</v>
      </c>
      <c r="E286" s="225">
        <v>34380</v>
      </c>
      <c r="F286" s="225">
        <v>22220</v>
      </c>
      <c r="G286" s="225">
        <v>1530436.3</v>
      </c>
    </row>
    <row r="287" spans="1:7">
      <c r="A287" s="224" t="s">
        <v>660</v>
      </c>
      <c r="B287" s="224" t="s">
        <v>661</v>
      </c>
      <c r="C287" s="225">
        <v>443777.8</v>
      </c>
      <c r="D287" s="225">
        <v>187267.20000000001</v>
      </c>
      <c r="E287" s="225">
        <v>4312</v>
      </c>
      <c r="F287" s="225">
        <v>6081</v>
      </c>
      <c r="G287" s="225">
        <v>641438</v>
      </c>
    </row>
    <row r="288" spans="1:7">
      <c r="A288" s="224" t="s">
        <v>662</v>
      </c>
      <c r="B288" s="224" t="s">
        <v>663</v>
      </c>
      <c r="C288" s="225">
        <v>545653.6</v>
      </c>
      <c r="D288" s="225">
        <v>208356</v>
      </c>
      <c r="E288" s="225">
        <v>12385</v>
      </c>
      <c r="F288" s="225">
        <v>6497</v>
      </c>
      <c r="G288" s="225">
        <v>772891.6</v>
      </c>
    </row>
    <row r="289" spans="1:7">
      <c r="A289" s="224" t="s">
        <v>664</v>
      </c>
      <c r="B289" s="224" t="s">
        <v>665</v>
      </c>
      <c r="C289" s="225">
        <v>611652</v>
      </c>
      <c r="D289" s="225">
        <v>333647.09999999998</v>
      </c>
      <c r="E289" s="225">
        <v>15426</v>
      </c>
      <c r="F289" s="225">
        <v>13028</v>
      </c>
      <c r="G289" s="225">
        <v>973753.1</v>
      </c>
    </row>
    <row r="290" spans="1:7">
      <c r="A290" s="224" t="s">
        <v>666</v>
      </c>
      <c r="B290" s="224" t="s">
        <v>667</v>
      </c>
      <c r="C290" s="225">
        <v>1986756</v>
      </c>
      <c r="D290" s="225">
        <v>895958.6</v>
      </c>
      <c r="E290" s="225">
        <v>53722</v>
      </c>
      <c r="F290" s="225">
        <v>26960</v>
      </c>
      <c r="G290" s="225">
        <v>2963396.6</v>
      </c>
    </row>
    <row r="291" spans="1:7">
      <c r="A291" s="224" t="s">
        <v>668</v>
      </c>
      <c r="B291" s="224" t="s">
        <v>669</v>
      </c>
      <c r="C291" s="225">
        <v>1057768.3999999999</v>
      </c>
      <c r="D291" s="225">
        <v>506853.2</v>
      </c>
      <c r="E291" s="225">
        <v>52444</v>
      </c>
      <c r="F291" s="225">
        <v>27286</v>
      </c>
      <c r="G291" s="225">
        <v>1644351.5999999999</v>
      </c>
    </row>
    <row r="292" spans="1:7">
      <c r="A292" s="224" t="s">
        <v>670</v>
      </c>
      <c r="B292" s="224" t="s">
        <v>671</v>
      </c>
      <c r="C292" s="225">
        <v>1296846.8999999999</v>
      </c>
      <c r="D292" s="225">
        <v>581786.6</v>
      </c>
      <c r="E292" s="225">
        <v>49429</v>
      </c>
      <c r="F292" s="225">
        <v>25949</v>
      </c>
      <c r="G292" s="225">
        <v>1954011.5</v>
      </c>
    </row>
    <row r="293" spans="1:7">
      <c r="A293" s="224" t="s">
        <v>672</v>
      </c>
      <c r="B293" s="224" t="s">
        <v>673</v>
      </c>
      <c r="C293" s="225">
        <v>437316</v>
      </c>
      <c r="D293" s="225">
        <v>195265.7</v>
      </c>
      <c r="E293" s="225">
        <v>5081</v>
      </c>
      <c r="F293" s="225">
        <v>7096</v>
      </c>
      <c r="G293" s="225">
        <v>644758.69999999995</v>
      </c>
    </row>
    <row r="294" spans="1:7">
      <c r="A294" s="224" t="s">
        <v>674</v>
      </c>
      <c r="B294" s="224" t="s">
        <v>675</v>
      </c>
      <c r="C294" s="225">
        <v>539287.4</v>
      </c>
      <c r="D294" s="225">
        <v>377430.9</v>
      </c>
      <c r="E294" s="225">
        <v>9380</v>
      </c>
      <c r="F294" s="225">
        <v>4977</v>
      </c>
      <c r="G294" s="225">
        <v>931075.3</v>
      </c>
    </row>
    <row r="295" spans="1:7">
      <c r="A295" s="224" t="s">
        <v>676</v>
      </c>
      <c r="B295" s="224" t="s">
        <v>677</v>
      </c>
      <c r="C295" s="225">
        <v>668674.80000000005</v>
      </c>
      <c r="D295" s="225">
        <v>296556</v>
      </c>
      <c r="E295" s="225">
        <v>17138</v>
      </c>
      <c r="F295" s="225">
        <v>9210</v>
      </c>
      <c r="G295" s="225">
        <v>991578.8</v>
      </c>
    </row>
    <row r="296" spans="1:7">
      <c r="A296" s="224" t="s">
        <v>678</v>
      </c>
      <c r="B296" s="224" t="s">
        <v>679</v>
      </c>
      <c r="C296" s="225">
        <v>526669.30000000005</v>
      </c>
      <c r="D296" s="225">
        <v>237048.6</v>
      </c>
      <c r="E296" s="225">
        <v>15017</v>
      </c>
      <c r="F296" s="225">
        <v>8155</v>
      </c>
      <c r="G296" s="225">
        <v>786889.9</v>
      </c>
    </row>
    <row r="297" spans="1:7">
      <c r="A297" s="224" t="s">
        <v>680</v>
      </c>
      <c r="B297" s="224" t="s">
        <v>681</v>
      </c>
      <c r="C297" s="225">
        <v>1207129.1000000001</v>
      </c>
      <c r="D297" s="225">
        <v>343620</v>
      </c>
      <c r="E297" s="225">
        <v>65204</v>
      </c>
      <c r="F297" s="225">
        <v>33581</v>
      </c>
      <c r="G297" s="225">
        <v>1649534.1</v>
      </c>
    </row>
    <row r="298" spans="1:7">
      <c r="A298" s="224" t="s">
        <v>682</v>
      </c>
      <c r="B298" s="224" t="s">
        <v>683</v>
      </c>
      <c r="C298" s="225">
        <v>716496</v>
      </c>
      <c r="D298" s="225">
        <v>296535.5</v>
      </c>
      <c r="E298" s="225">
        <v>23015</v>
      </c>
      <c r="F298" s="225">
        <v>12086</v>
      </c>
      <c r="G298" s="225">
        <v>1048132.5</v>
      </c>
    </row>
    <row r="299" spans="1:7">
      <c r="A299" s="224" t="s">
        <v>684</v>
      </c>
      <c r="B299" s="224" t="s">
        <v>685</v>
      </c>
      <c r="C299" s="225">
        <v>4228080</v>
      </c>
      <c r="D299" s="225">
        <v>1995385.5</v>
      </c>
      <c r="E299" s="225">
        <v>186699</v>
      </c>
      <c r="F299" s="225">
        <v>227625</v>
      </c>
      <c r="G299" s="225">
        <v>6637789.5</v>
      </c>
    </row>
    <row r="300" spans="1:7">
      <c r="A300" s="224" t="s">
        <v>686</v>
      </c>
      <c r="B300" s="224" t="s">
        <v>687</v>
      </c>
      <c r="C300" s="225">
        <v>1599012</v>
      </c>
      <c r="D300" s="225">
        <v>874866.1</v>
      </c>
      <c r="E300" s="225">
        <v>81819</v>
      </c>
      <c r="F300" s="225">
        <v>69153</v>
      </c>
      <c r="G300" s="225">
        <v>2624850.1</v>
      </c>
    </row>
    <row r="301" spans="1:7">
      <c r="A301" s="224" t="s">
        <v>688</v>
      </c>
      <c r="B301" s="224" t="s">
        <v>689</v>
      </c>
      <c r="C301" s="225">
        <v>3157596</v>
      </c>
      <c r="D301" s="225">
        <v>1609173.4</v>
      </c>
      <c r="E301" s="225">
        <v>120031</v>
      </c>
      <c r="F301" s="225">
        <v>118927</v>
      </c>
      <c r="G301" s="225">
        <v>5005727.4000000004</v>
      </c>
    </row>
    <row r="302" spans="1:7">
      <c r="A302" s="224" t="s">
        <v>690</v>
      </c>
      <c r="B302" s="224" t="s">
        <v>691</v>
      </c>
      <c r="C302" s="225">
        <v>545148</v>
      </c>
      <c r="D302" s="225">
        <v>262950.5</v>
      </c>
      <c r="E302" s="225">
        <v>13759</v>
      </c>
      <c r="F302" s="225">
        <v>11107</v>
      </c>
      <c r="G302" s="225">
        <v>832964.5</v>
      </c>
    </row>
    <row r="303" spans="1:7">
      <c r="A303" s="224" t="s">
        <v>692</v>
      </c>
      <c r="B303" s="224" t="s">
        <v>693</v>
      </c>
      <c r="C303" s="225">
        <v>850320</v>
      </c>
      <c r="D303" s="225">
        <v>359377.1</v>
      </c>
      <c r="E303" s="225">
        <v>35991</v>
      </c>
      <c r="F303" s="225">
        <v>23452</v>
      </c>
      <c r="G303" s="225">
        <v>1269140.1000000001</v>
      </c>
    </row>
    <row r="304" spans="1:7">
      <c r="A304" s="224" t="s">
        <v>694</v>
      </c>
      <c r="B304" s="224" t="s">
        <v>695</v>
      </c>
      <c r="C304" s="225">
        <v>3191256</v>
      </c>
      <c r="D304" s="225">
        <v>1122975.6000000001</v>
      </c>
      <c r="E304" s="225">
        <v>171100</v>
      </c>
      <c r="F304" s="225">
        <v>109776</v>
      </c>
      <c r="G304" s="225">
        <v>4595107.5999999996</v>
      </c>
    </row>
    <row r="305" spans="1:7">
      <c r="A305" s="224" t="s">
        <v>696</v>
      </c>
      <c r="B305" s="224" t="s">
        <v>697</v>
      </c>
      <c r="C305" s="225">
        <v>672084</v>
      </c>
      <c r="D305" s="225">
        <v>292968</v>
      </c>
      <c r="E305" s="225">
        <v>16693</v>
      </c>
      <c r="F305" s="225">
        <v>13865</v>
      </c>
      <c r="G305" s="225">
        <v>995610</v>
      </c>
    </row>
    <row r="306" spans="1:7">
      <c r="A306" s="224" t="s">
        <v>698</v>
      </c>
      <c r="B306" s="224" t="s">
        <v>699</v>
      </c>
      <c r="C306" s="225">
        <v>1521489.5</v>
      </c>
      <c r="D306" s="225">
        <v>576958.19999999995</v>
      </c>
      <c r="E306" s="225">
        <v>100678</v>
      </c>
      <c r="F306" s="225">
        <v>52122</v>
      </c>
      <c r="G306" s="225">
        <v>2251247.7000000002</v>
      </c>
    </row>
    <row r="307" spans="1:7">
      <c r="A307" s="224" t="s">
        <v>700</v>
      </c>
      <c r="B307" s="224" t="s">
        <v>701</v>
      </c>
      <c r="C307" s="225">
        <v>1406932.2</v>
      </c>
      <c r="D307" s="225">
        <v>757641.2</v>
      </c>
      <c r="E307" s="225">
        <v>24301</v>
      </c>
      <c r="F307" s="225">
        <v>19339</v>
      </c>
      <c r="G307" s="225">
        <v>2208213.4</v>
      </c>
    </row>
    <row r="308" spans="1:7">
      <c r="A308" s="224" t="s">
        <v>702</v>
      </c>
      <c r="B308" s="224" t="s">
        <v>703</v>
      </c>
      <c r="C308" s="225">
        <v>1455470.1</v>
      </c>
      <c r="D308" s="225">
        <v>404128.9</v>
      </c>
      <c r="E308" s="225">
        <v>65869</v>
      </c>
      <c r="F308" s="225">
        <v>35935</v>
      </c>
      <c r="G308" s="225">
        <v>1961403</v>
      </c>
    </row>
    <row r="309" spans="1:7">
      <c r="A309" s="224" t="s">
        <v>704</v>
      </c>
      <c r="B309" s="224" t="s">
        <v>705</v>
      </c>
      <c r="C309" s="225">
        <v>532128</v>
      </c>
      <c r="D309" s="225">
        <v>204840</v>
      </c>
      <c r="E309" s="225">
        <v>17553</v>
      </c>
      <c r="F309" s="225">
        <v>9859</v>
      </c>
      <c r="G309" s="225">
        <v>764380</v>
      </c>
    </row>
    <row r="310" spans="1:7">
      <c r="A310" s="224" t="s">
        <v>706</v>
      </c>
      <c r="B310" s="224" t="s">
        <v>707</v>
      </c>
      <c r="C310" s="225">
        <v>544772.1</v>
      </c>
      <c r="D310" s="225">
        <v>245784</v>
      </c>
      <c r="E310" s="225">
        <v>13456</v>
      </c>
      <c r="F310" s="225">
        <v>6857</v>
      </c>
      <c r="G310" s="225">
        <v>810869.1</v>
      </c>
    </row>
    <row r="311" spans="1:7">
      <c r="A311" s="224" t="s">
        <v>708</v>
      </c>
      <c r="B311" s="224" t="s">
        <v>709</v>
      </c>
      <c r="C311" s="225">
        <v>1130445.1000000001</v>
      </c>
      <c r="D311" s="225">
        <v>587181.4</v>
      </c>
      <c r="E311" s="225">
        <v>51147</v>
      </c>
      <c r="F311" s="225">
        <v>40615</v>
      </c>
      <c r="G311" s="225">
        <v>1809388.5</v>
      </c>
    </row>
    <row r="312" spans="1:7">
      <c r="A312" s="224" t="s">
        <v>710</v>
      </c>
      <c r="B312" s="224" t="s">
        <v>711</v>
      </c>
      <c r="C312" s="225">
        <v>1232921.8</v>
      </c>
      <c r="D312" s="225">
        <v>547596</v>
      </c>
      <c r="E312" s="225">
        <v>64098</v>
      </c>
      <c r="F312" s="225">
        <v>31452</v>
      </c>
      <c r="G312" s="225">
        <v>1876067.8</v>
      </c>
    </row>
    <row r="313" spans="1:7">
      <c r="A313" s="224" t="s">
        <v>712</v>
      </c>
      <c r="B313" s="224" t="s">
        <v>713</v>
      </c>
      <c r="C313" s="225">
        <v>2132114.2000000002</v>
      </c>
      <c r="D313" s="225">
        <v>393237.1</v>
      </c>
      <c r="E313" s="225">
        <v>140891</v>
      </c>
      <c r="F313" s="225">
        <v>77312</v>
      </c>
      <c r="G313" s="225">
        <v>2743554.3000000003</v>
      </c>
    </row>
    <row r="314" spans="1:7">
      <c r="A314" s="224" t="s">
        <v>714</v>
      </c>
      <c r="B314" s="224" t="s">
        <v>715</v>
      </c>
      <c r="C314" s="225">
        <v>1115363.8999999999</v>
      </c>
      <c r="D314" s="225">
        <v>829768.2</v>
      </c>
      <c r="E314" s="225">
        <v>41577</v>
      </c>
      <c r="F314" s="225">
        <v>22878</v>
      </c>
      <c r="G314" s="225">
        <v>2009587.0999999999</v>
      </c>
    </row>
    <row r="315" spans="1:7">
      <c r="A315" s="224" t="s">
        <v>716</v>
      </c>
      <c r="B315" s="224" t="s">
        <v>717</v>
      </c>
      <c r="C315" s="225">
        <v>2734308.2</v>
      </c>
      <c r="D315" s="225">
        <v>916598.5</v>
      </c>
      <c r="E315" s="225">
        <v>167734</v>
      </c>
      <c r="F315" s="225">
        <v>83575</v>
      </c>
      <c r="G315" s="225">
        <v>3902215.7</v>
      </c>
    </row>
    <row r="316" spans="1:7">
      <c r="A316" s="224" t="s">
        <v>718</v>
      </c>
      <c r="B316" s="224" t="s">
        <v>719</v>
      </c>
      <c r="C316" s="225">
        <v>1593623.9</v>
      </c>
      <c r="D316" s="225">
        <v>643254</v>
      </c>
      <c r="E316" s="225">
        <v>99256</v>
      </c>
      <c r="F316" s="225">
        <v>62890</v>
      </c>
      <c r="G316" s="225">
        <v>2399023.9</v>
      </c>
    </row>
    <row r="317" spans="1:7">
      <c r="A317" s="224" t="s">
        <v>720</v>
      </c>
      <c r="B317" s="224" t="s">
        <v>721</v>
      </c>
      <c r="C317" s="225">
        <v>626735.80000000005</v>
      </c>
      <c r="D317" s="225">
        <v>319814.3</v>
      </c>
      <c r="E317" s="225">
        <v>7067</v>
      </c>
      <c r="F317" s="225">
        <v>5233</v>
      </c>
      <c r="G317" s="225">
        <v>958850.10000000009</v>
      </c>
    </row>
    <row r="318" spans="1:7">
      <c r="A318" s="224" t="s">
        <v>722</v>
      </c>
      <c r="B318" s="224" t="s">
        <v>723</v>
      </c>
      <c r="C318" s="225">
        <v>2526295.6</v>
      </c>
      <c r="D318" s="225">
        <v>539513</v>
      </c>
      <c r="E318" s="225">
        <v>192248</v>
      </c>
      <c r="F318" s="225">
        <v>95171</v>
      </c>
      <c r="G318" s="225">
        <v>3353227.6</v>
      </c>
    </row>
    <row r="319" spans="1:7">
      <c r="A319" s="224" t="s">
        <v>724</v>
      </c>
      <c r="B319" s="224" t="s">
        <v>725</v>
      </c>
      <c r="C319" s="225">
        <v>675425</v>
      </c>
      <c r="D319" s="225">
        <v>316212</v>
      </c>
      <c r="E319" s="225">
        <v>13332</v>
      </c>
      <c r="F319" s="225">
        <v>6722</v>
      </c>
      <c r="G319" s="225">
        <v>1011691</v>
      </c>
    </row>
    <row r="320" spans="1:7">
      <c r="A320" s="224" t="s">
        <v>726</v>
      </c>
      <c r="B320" s="224" t="s">
        <v>727</v>
      </c>
      <c r="C320" s="225">
        <v>813341.5</v>
      </c>
      <c r="D320" s="225">
        <v>388172.79999999999</v>
      </c>
      <c r="E320" s="225">
        <v>24401</v>
      </c>
      <c r="F320" s="225">
        <v>22629</v>
      </c>
      <c r="G320" s="225">
        <v>1248544.3</v>
      </c>
    </row>
    <row r="321" spans="1:7">
      <c r="A321" s="224" t="s">
        <v>728</v>
      </c>
      <c r="B321" s="224" t="s">
        <v>729</v>
      </c>
      <c r="C321" s="225">
        <v>857952</v>
      </c>
      <c r="D321" s="225">
        <v>431689.3</v>
      </c>
      <c r="E321" s="225">
        <v>29330</v>
      </c>
      <c r="F321" s="225">
        <v>15804</v>
      </c>
      <c r="G321" s="225">
        <v>1334775.3</v>
      </c>
    </row>
    <row r="322" spans="1:7">
      <c r="A322" s="224" t="s">
        <v>730</v>
      </c>
      <c r="B322" s="224" t="s">
        <v>731</v>
      </c>
      <c r="C322" s="225">
        <v>699520.9</v>
      </c>
      <c r="D322" s="225">
        <v>361114.2</v>
      </c>
      <c r="E322" s="225">
        <v>11258</v>
      </c>
      <c r="F322" s="225">
        <v>6068</v>
      </c>
      <c r="G322" s="225">
        <v>1077961.1000000001</v>
      </c>
    </row>
    <row r="323" spans="1:7">
      <c r="A323" s="224" t="s">
        <v>732</v>
      </c>
      <c r="B323" s="224" t="s">
        <v>733</v>
      </c>
      <c r="C323" s="225">
        <v>758988</v>
      </c>
      <c r="D323" s="225">
        <v>371064.7</v>
      </c>
      <c r="E323" s="225">
        <v>20990</v>
      </c>
      <c r="F323" s="225">
        <v>16161</v>
      </c>
      <c r="G323" s="225">
        <v>1167203.7</v>
      </c>
    </row>
    <row r="324" spans="1:7">
      <c r="A324" s="224" t="s">
        <v>734</v>
      </c>
      <c r="B324" s="224" t="s">
        <v>735</v>
      </c>
      <c r="C324" s="225">
        <v>14834308.4</v>
      </c>
      <c r="D324" s="225">
        <v>5142317.9000000004</v>
      </c>
      <c r="E324" s="225">
        <v>574168</v>
      </c>
      <c r="F324" s="225">
        <v>559498</v>
      </c>
      <c r="G324" s="225">
        <v>21110292.300000001</v>
      </c>
    </row>
    <row r="325" spans="1:7">
      <c r="A325" s="224" t="s">
        <v>736</v>
      </c>
      <c r="B325" s="224" t="s">
        <v>737</v>
      </c>
      <c r="C325" s="225">
        <v>423582.7</v>
      </c>
      <c r="D325" s="225">
        <v>148788</v>
      </c>
      <c r="E325" s="225">
        <v>17225</v>
      </c>
      <c r="F325" s="225">
        <v>8856</v>
      </c>
      <c r="G325" s="225">
        <v>598451.69999999995</v>
      </c>
    </row>
    <row r="326" spans="1:7">
      <c r="A326" s="224" t="s">
        <v>738</v>
      </c>
      <c r="B326" s="224" t="s">
        <v>739</v>
      </c>
      <c r="C326" s="225">
        <v>407786.4</v>
      </c>
      <c r="D326" s="225">
        <v>161268</v>
      </c>
      <c r="E326" s="225">
        <v>10666</v>
      </c>
      <c r="F326" s="225">
        <v>5909</v>
      </c>
      <c r="G326" s="225">
        <v>585629.4</v>
      </c>
    </row>
    <row r="327" spans="1:7">
      <c r="A327" s="224" t="s">
        <v>740</v>
      </c>
      <c r="B327" s="224" t="s">
        <v>741</v>
      </c>
      <c r="C327" s="225">
        <v>562546.5</v>
      </c>
      <c r="D327" s="225">
        <v>230555.8</v>
      </c>
      <c r="E327" s="225">
        <v>13578</v>
      </c>
      <c r="F327" s="225">
        <v>7550</v>
      </c>
      <c r="G327" s="225">
        <v>814230.3</v>
      </c>
    </row>
    <row r="328" spans="1:7">
      <c r="A328" s="224" t="s">
        <v>742</v>
      </c>
      <c r="B328" s="224" t="s">
        <v>743</v>
      </c>
      <c r="C328" s="225">
        <v>697461.5</v>
      </c>
      <c r="D328" s="225">
        <v>336516</v>
      </c>
      <c r="E328" s="225">
        <v>14591</v>
      </c>
      <c r="F328" s="225">
        <v>7123</v>
      </c>
      <c r="G328" s="225">
        <v>1055691.5</v>
      </c>
    </row>
    <row r="329" spans="1:7">
      <c r="A329" s="224" t="s">
        <v>744</v>
      </c>
      <c r="B329" s="224" t="s">
        <v>745</v>
      </c>
      <c r="C329" s="225">
        <v>880136</v>
      </c>
      <c r="D329" s="225">
        <v>269628</v>
      </c>
      <c r="E329" s="225">
        <v>34391</v>
      </c>
      <c r="F329" s="225">
        <v>18128</v>
      </c>
      <c r="G329" s="225">
        <v>1202283</v>
      </c>
    </row>
    <row r="330" spans="1:7">
      <c r="A330" s="224" t="s">
        <v>746</v>
      </c>
      <c r="B330" s="224" t="s">
        <v>747</v>
      </c>
      <c r="C330" s="225">
        <v>9840415.8000000007</v>
      </c>
      <c r="D330" s="225">
        <v>2780585</v>
      </c>
      <c r="E330" s="225">
        <v>654929</v>
      </c>
      <c r="F330" s="225">
        <v>353444</v>
      </c>
      <c r="G330" s="225">
        <v>13629373.800000001</v>
      </c>
    </row>
    <row r="331" spans="1:7">
      <c r="A331" s="224" t="s">
        <v>748</v>
      </c>
      <c r="B331" s="224" t="s">
        <v>749</v>
      </c>
      <c r="C331" s="225">
        <v>2602678.2000000002</v>
      </c>
      <c r="D331" s="225">
        <v>1171920</v>
      </c>
      <c r="E331" s="225">
        <v>173411</v>
      </c>
      <c r="F331" s="225">
        <v>89534</v>
      </c>
      <c r="G331" s="225">
        <v>4037543.2</v>
      </c>
    </row>
    <row r="332" spans="1:7">
      <c r="A332" s="224" t="s">
        <v>750</v>
      </c>
      <c r="B332" s="224" t="s">
        <v>751</v>
      </c>
      <c r="C332" s="225">
        <v>1690901.1</v>
      </c>
      <c r="D332" s="225">
        <v>957834.2</v>
      </c>
      <c r="E332" s="225">
        <v>78974</v>
      </c>
      <c r="F332" s="225">
        <v>44467</v>
      </c>
      <c r="G332" s="225">
        <v>2772176.3</v>
      </c>
    </row>
    <row r="333" spans="1:7">
      <c r="A333" s="224" t="s">
        <v>752</v>
      </c>
      <c r="B333" s="224" t="s">
        <v>753</v>
      </c>
      <c r="C333" s="225">
        <v>7542802.2000000002</v>
      </c>
      <c r="D333" s="225">
        <v>3369572.9</v>
      </c>
      <c r="E333" s="225">
        <v>202010</v>
      </c>
      <c r="F333" s="225">
        <v>154691</v>
      </c>
      <c r="G333" s="225">
        <v>11269076.1</v>
      </c>
    </row>
    <row r="334" spans="1:7">
      <c r="A334" s="224" t="s">
        <v>754</v>
      </c>
      <c r="B334" s="224" t="s">
        <v>755</v>
      </c>
      <c r="C334" s="225">
        <v>603216</v>
      </c>
      <c r="D334" s="225">
        <v>246384</v>
      </c>
      <c r="E334" s="225">
        <v>19011</v>
      </c>
      <c r="F334" s="225">
        <v>9931</v>
      </c>
      <c r="G334" s="225">
        <v>878542</v>
      </c>
    </row>
    <row r="335" spans="1:7">
      <c r="A335" s="224" t="s">
        <v>756</v>
      </c>
      <c r="B335" s="224" t="s">
        <v>757</v>
      </c>
      <c r="C335" s="225">
        <v>705948</v>
      </c>
      <c r="D335" s="225">
        <v>258177</v>
      </c>
      <c r="E335" s="225">
        <v>20991</v>
      </c>
      <c r="F335" s="225">
        <v>16017</v>
      </c>
      <c r="G335" s="225">
        <v>1001133</v>
      </c>
    </row>
    <row r="336" spans="1:7">
      <c r="A336" s="224" t="s">
        <v>758</v>
      </c>
      <c r="B336" s="224" t="s">
        <v>759</v>
      </c>
      <c r="C336" s="225">
        <v>1219440</v>
      </c>
      <c r="D336" s="225">
        <v>343468.1</v>
      </c>
      <c r="E336" s="225">
        <v>67909</v>
      </c>
      <c r="F336" s="225">
        <v>35014</v>
      </c>
      <c r="G336" s="225">
        <v>1665831.1</v>
      </c>
    </row>
    <row r="337" spans="1:7">
      <c r="A337" s="224" t="s">
        <v>760</v>
      </c>
      <c r="B337" s="224" t="s">
        <v>761</v>
      </c>
      <c r="C337" s="225">
        <v>796436.7</v>
      </c>
      <c r="D337" s="225">
        <v>355816.5</v>
      </c>
      <c r="E337" s="225">
        <v>13908</v>
      </c>
      <c r="F337" s="225">
        <v>13045</v>
      </c>
      <c r="G337" s="225">
        <v>1179206.2</v>
      </c>
    </row>
    <row r="338" spans="1:7">
      <c r="A338" s="224" t="s">
        <v>762</v>
      </c>
      <c r="B338" s="224" t="s">
        <v>763</v>
      </c>
      <c r="C338" s="225">
        <v>342135.3</v>
      </c>
      <c r="D338" s="225">
        <v>153012</v>
      </c>
      <c r="E338" s="225">
        <v>5849</v>
      </c>
      <c r="F338" s="225">
        <v>3272</v>
      </c>
      <c r="G338" s="225">
        <v>504268.3</v>
      </c>
    </row>
    <row r="339" spans="1:7">
      <c r="A339" s="224" t="s">
        <v>764</v>
      </c>
      <c r="B339" s="224" t="s">
        <v>765</v>
      </c>
      <c r="C339" s="225">
        <v>918504</v>
      </c>
      <c r="D339" s="225">
        <v>235762.7</v>
      </c>
      <c r="E339" s="225">
        <v>36418</v>
      </c>
      <c r="F339" s="225">
        <v>29996</v>
      </c>
      <c r="G339" s="225">
        <v>1220680.7</v>
      </c>
    </row>
    <row r="340" spans="1:7">
      <c r="A340" s="224" t="s">
        <v>766</v>
      </c>
      <c r="B340" s="224" t="s">
        <v>767</v>
      </c>
      <c r="C340" s="225">
        <v>9032536.3000000007</v>
      </c>
      <c r="D340" s="225">
        <v>2278414</v>
      </c>
      <c r="E340" s="225">
        <v>655763</v>
      </c>
      <c r="F340" s="225">
        <v>353871</v>
      </c>
      <c r="G340" s="225">
        <v>12320584.300000001</v>
      </c>
    </row>
    <row r="341" spans="1:7">
      <c r="A341" s="224" t="s">
        <v>768</v>
      </c>
      <c r="B341" s="224" t="s">
        <v>769</v>
      </c>
      <c r="C341" s="225">
        <v>687279.1</v>
      </c>
      <c r="D341" s="225">
        <v>303156</v>
      </c>
      <c r="E341" s="225">
        <v>16268</v>
      </c>
      <c r="F341" s="225">
        <v>8608</v>
      </c>
      <c r="G341" s="225">
        <v>1015311.1</v>
      </c>
    </row>
    <row r="342" spans="1:7">
      <c r="A342" s="224" t="s">
        <v>770</v>
      </c>
      <c r="B342" s="224" t="s">
        <v>771</v>
      </c>
      <c r="C342" s="225">
        <v>1138488</v>
      </c>
      <c r="D342" s="225">
        <v>537105.6</v>
      </c>
      <c r="E342" s="225">
        <v>36528</v>
      </c>
      <c r="F342" s="225">
        <v>26134</v>
      </c>
      <c r="G342" s="225">
        <v>1738255.6</v>
      </c>
    </row>
    <row r="343" spans="1:7">
      <c r="A343" s="224" t="s">
        <v>772</v>
      </c>
      <c r="B343" s="224" t="s">
        <v>773</v>
      </c>
      <c r="C343" s="225">
        <v>1753251.3</v>
      </c>
      <c r="D343" s="225">
        <v>635028.30000000005</v>
      </c>
      <c r="E343" s="225">
        <v>95772</v>
      </c>
      <c r="F343" s="225">
        <v>54855</v>
      </c>
      <c r="G343" s="225">
        <v>2538906.6</v>
      </c>
    </row>
    <row r="344" spans="1:7">
      <c r="A344" s="224" t="s">
        <v>774</v>
      </c>
      <c r="B344" s="224" t="s">
        <v>775</v>
      </c>
      <c r="C344" s="225">
        <v>2335235.1</v>
      </c>
      <c r="D344" s="225">
        <v>1583856.8</v>
      </c>
      <c r="E344" s="225">
        <v>117389</v>
      </c>
      <c r="F344" s="225">
        <v>74782</v>
      </c>
      <c r="G344" s="225">
        <v>4111262.9000000004</v>
      </c>
    </row>
    <row r="345" spans="1:7">
      <c r="A345" s="224" t="s">
        <v>776</v>
      </c>
      <c r="B345" s="224" t="s">
        <v>777</v>
      </c>
      <c r="C345" s="225">
        <v>1963010.7</v>
      </c>
      <c r="D345" s="225">
        <v>743966</v>
      </c>
      <c r="E345" s="225">
        <v>55019</v>
      </c>
      <c r="F345" s="225">
        <v>32146</v>
      </c>
      <c r="G345" s="225">
        <v>2794141.7</v>
      </c>
    </row>
    <row r="346" spans="1:7">
      <c r="A346" s="224" t="s">
        <v>778</v>
      </c>
      <c r="B346" s="224" t="s">
        <v>779</v>
      </c>
      <c r="C346" s="225">
        <v>764862.5</v>
      </c>
      <c r="D346" s="225">
        <v>233977.5</v>
      </c>
      <c r="E346" s="225">
        <v>28036</v>
      </c>
      <c r="F346" s="225">
        <v>15936</v>
      </c>
      <c r="G346" s="225">
        <v>1042812</v>
      </c>
    </row>
    <row r="347" spans="1:7">
      <c r="A347" s="224" t="s">
        <v>780</v>
      </c>
      <c r="B347" s="224" t="s">
        <v>781</v>
      </c>
      <c r="C347" s="225">
        <v>492592.7</v>
      </c>
      <c r="D347" s="225">
        <v>211959.8</v>
      </c>
      <c r="E347" s="225">
        <v>3232</v>
      </c>
      <c r="F347" s="225">
        <v>3904</v>
      </c>
      <c r="G347" s="225">
        <v>711688.5</v>
      </c>
    </row>
    <row r="348" spans="1:7">
      <c r="A348" s="224" t="s">
        <v>782</v>
      </c>
      <c r="B348" s="224" t="s">
        <v>783</v>
      </c>
      <c r="C348" s="225">
        <v>2119644</v>
      </c>
      <c r="D348" s="225">
        <v>698129.5</v>
      </c>
      <c r="E348" s="225">
        <v>28485</v>
      </c>
      <c r="F348" s="225">
        <v>35761</v>
      </c>
      <c r="G348" s="225">
        <v>2882019.5</v>
      </c>
    </row>
    <row r="349" spans="1:7">
      <c r="A349" s="224" t="s">
        <v>784</v>
      </c>
      <c r="B349" s="224" t="s">
        <v>785</v>
      </c>
      <c r="C349" s="225">
        <v>881457.7</v>
      </c>
      <c r="D349" s="225">
        <v>420378.7</v>
      </c>
      <c r="E349" s="225">
        <v>26311</v>
      </c>
      <c r="F349" s="225">
        <v>19630</v>
      </c>
      <c r="G349" s="225">
        <v>1347777.4</v>
      </c>
    </row>
    <row r="350" spans="1:7">
      <c r="A350" s="224" t="s">
        <v>786</v>
      </c>
      <c r="B350" s="224" t="s">
        <v>787</v>
      </c>
      <c r="C350" s="225">
        <v>1034944.6</v>
      </c>
      <c r="D350" s="225">
        <v>541990.6</v>
      </c>
      <c r="E350" s="225">
        <v>40300</v>
      </c>
      <c r="F350" s="225">
        <v>21056</v>
      </c>
      <c r="G350" s="225">
        <v>1638291.2</v>
      </c>
    </row>
    <row r="351" spans="1:7">
      <c r="A351" s="224" t="s">
        <v>788</v>
      </c>
      <c r="B351" s="224" t="s">
        <v>789</v>
      </c>
      <c r="C351" s="225">
        <v>1191538.6000000001</v>
      </c>
      <c r="D351" s="225">
        <v>324708</v>
      </c>
      <c r="E351" s="225">
        <v>60156</v>
      </c>
      <c r="F351" s="225">
        <v>31976</v>
      </c>
      <c r="G351" s="225">
        <v>1608378.6</v>
      </c>
    </row>
    <row r="352" spans="1:7">
      <c r="A352" s="224" t="s">
        <v>790</v>
      </c>
      <c r="B352" s="224" t="s">
        <v>791</v>
      </c>
      <c r="C352" s="225">
        <v>834779.6</v>
      </c>
      <c r="D352" s="225">
        <v>287624.5</v>
      </c>
      <c r="E352" s="225">
        <v>21756</v>
      </c>
      <c r="F352" s="225">
        <v>14196</v>
      </c>
      <c r="G352" s="225">
        <v>1158356.1000000001</v>
      </c>
    </row>
    <row r="353" spans="1:7">
      <c r="A353" s="224" t="s">
        <v>792</v>
      </c>
      <c r="B353" s="224" t="s">
        <v>793</v>
      </c>
      <c r="C353" s="225">
        <v>1073934.1000000001</v>
      </c>
      <c r="D353" s="225">
        <v>325020</v>
      </c>
      <c r="E353" s="225">
        <v>59960</v>
      </c>
      <c r="F353" s="225">
        <v>29527</v>
      </c>
      <c r="G353" s="225">
        <v>1488441.1</v>
      </c>
    </row>
    <row r="354" spans="1:7">
      <c r="A354" s="224" t="s">
        <v>794</v>
      </c>
      <c r="B354" s="224" t="s">
        <v>795</v>
      </c>
      <c r="C354" s="225">
        <v>2546209.2000000002</v>
      </c>
      <c r="D354" s="225">
        <v>1258085.3</v>
      </c>
      <c r="E354" s="225">
        <v>127475</v>
      </c>
      <c r="F354" s="225">
        <v>74900</v>
      </c>
      <c r="G354" s="225">
        <v>4006669.5</v>
      </c>
    </row>
    <row r="355" spans="1:7">
      <c r="A355" s="224" t="s">
        <v>796</v>
      </c>
      <c r="B355" s="224" t="s">
        <v>797</v>
      </c>
      <c r="C355" s="225">
        <v>753624</v>
      </c>
      <c r="D355" s="225">
        <v>327804.7</v>
      </c>
      <c r="E355" s="225">
        <v>29446</v>
      </c>
      <c r="F355" s="225">
        <v>17490</v>
      </c>
      <c r="G355" s="225">
        <v>1128364.7</v>
      </c>
    </row>
    <row r="356" spans="1:7">
      <c r="A356" s="224" t="s">
        <v>798</v>
      </c>
      <c r="B356" s="224" t="s">
        <v>799</v>
      </c>
      <c r="C356" s="225">
        <v>5236656</v>
      </c>
      <c r="D356" s="225">
        <v>2099151</v>
      </c>
      <c r="E356" s="225">
        <v>188941</v>
      </c>
      <c r="F356" s="225">
        <v>221575</v>
      </c>
      <c r="G356" s="225">
        <v>7746323</v>
      </c>
    </row>
    <row r="357" spans="1:7">
      <c r="A357" s="224" t="s">
        <v>800</v>
      </c>
      <c r="B357" s="224" t="s">
        <v>801</v>
      </c>
      <c r="C357" s="225">
        <v>939477.3</v>
      </c>
      <c r="D357" s="225">
        <v>442092</v>
      </c>
      <c r="E357" s="225">
        <v>40840</v>
      </c>
      <c r="F357" s="225">
        <v>21723</v>
      </c>
      <c r="G357" s="225">
        <v>1444132.3</v>
      </c>
    </row>
    <row r="358" spans="1:7">
      <c r="A358" s="224" t="s">
        <v>802</v>
      </c>
      <c r="B358" s="224" t="s">
        <v>803</v>
      </c>
      <c r="C358" s="225">
        <v>1110346.7</v>
      </c>
      <c r="D358" s="225">
        <v>356160</v>
      </c>
      <c r="E358" s="225">
        <v>66456</v>
      </c>
      <c r="F358" s="225">
        <v>30888</v>
      </c>
      <c r="G358" s="225">
        <v>1563850.7</v>
      </c>
    </row>
    <row r="359" spans="1:7">
      <c r="A359" s="224" t="s">
        <v>804</v>
      </c>
      <c r="B359" s="224" t="s">
        <v>805</v>
      </c>
      <c r="C359" s="225">
        <v>838730.8</v>
      </c>
      <c r="D359" s="225">
        <v>666141.4</v>
      </c>
      <c r="E359" s="225">
        <v>30366</v>
      </c>
      <c r="F359" s="225">
        <v>19190</v>
      </c>
      <c r="G359" s="225">
        <v>1554428.2000000002</v>
      </c>
    </row>
    <row r="360" spans="1:7">
      <c r="A360" s="224" t="s">
        <v>806</v>
      </c>
      <c r="B360" s="224" t="s">
        <v>807</v>
      </c>
      <c r="C360" s="225">
        <v>570060</v>
      </c>
      <c r="D360" s="225">
        <v>273574.3</v>
      </c>
      <c r="E360" s="225">
        <v>8950</v>
      </c>
      <c r="F360" s="225">
        <v>4987</v>
      </c>
      <c r="G360" s="225">
        <v>857571.3</v>
      </c>
    </row>
    <row r="361" spans="1:7">
      <c r="A361" s="224" t="s">
        <v>808</v>
      </c>
      <c r="B361" s="224" t="s">
        <v>809</v>
      </c>
      <c r="C361" s="225">
        <v>555435.9</v>
      </c>
      <c r="D361" s="225">
        <v>272880</v>
      </c>
      <c r="E361" s="225">
        <v>12109</v>
      </c>
      <c r="F361" s="225">
        <v>5948</v>
      </c>
      <c r="G361" s="225">
        <v>846372.9</v>
      </c>
    </row>
    <row r="362" spans="1:7">
      <c r="A362" s="224" t="s">
        <v>810</v>
      </c>
      <c r="B362" s="224" t="s">
        <v>811</v>
      </c>
      <c r="C362" s="225">
        <v>1143984</v>
      </c>
      <c r="D362" s="225">
        <v>380534.1</v>
      </c>
      <c r="E362" s="225">
        <v>29759</v>
      </c>
      <c r="F362" s="225">
        <v>34101</v>
      </c>
      <c r="G362" s="225">
        <v>1588378.1</v>
      </c>
    </row>
    <row r="363" spans="1:7">
      <c r="A363" s="224" t="s">
        <v>812</v>
      </c>
      <c r="B363" s="224" t="s">
        <v>813</v>
      </c>
      <c r="C363" s="225">
        <v>731622.9</v>
      </c>
      <c r="D363" s="225">
        <v>316405.09999999998</v>
      </c>
      <c r="E363" s="225">
        <v>13459</v>
      </c>
      <c r="F363" s="225">
        <v>7317</v>
      </c>
      <c r="G363" s="225">
        <v>1068804</v>
      </c>
    </row>
    <row r="364" spans="1:7">
      <c r="A364" s="224" t="s">
        <v>814</v>
      </c>
      <c r="B364" s="224" t="s">
        <v>815</v>
      </c>
      <c r="C364" s="225">
        <v>1116456</v>
      </c>
      <c r="D364" s="225">
        <v>487360.9</v>
      </c>
      <c r="E364" s="225">
        <v>28371</v>
      </c>
      <c r="F364" s="225">
        <v>20789</v>
      </c>
      <c r="G364" s="225">
        <v>1652976.9</v>
      </c>
    </row>
    <row r="365" spans="1:7">
      <c r="A365" s="224" t="s">
        <v>816</v>
      </c>
      <c r="B365" s="224" t="s">
        <v>817</v>
      </c>
      <c r="C365" s="225">
        <v>686034.9</v>
      </c>
      <c r="D365" s="225">
        <v>321275.90000000002</v>
      </c>
      <c r="E365" s="225">
        <v>12109</v>
      </c>
      <c r="F365" s="225">
        <v>9504</v>
      </c>
      <c r="G365" s="225">
        <v>1028923.8</v>
      </c>
    </row>
    <row r="366" spans="1:7">
      <c r="A366" s="224" t="s">
        <v>818</v>
      </c>
      <c r="B366" s="224" t="s">
        <v>819</v>
      </c>
      <c r="C366" s="225">
        <v>1397412</v>
      </c>
      <c r="D366" s="225">
        <v>724198.9</v>
      </c>
      <c r="E366" s="225">
        <v>55615</v>
      </c>
      <c r="F366" s="225">
        <v>37367</v>
      </c>
      <c r="G366" s="225">
        <v>2214592.9</v>
      </c>
    </row>
    <row r="367" spans="1:7">
      <c r="A367" s="224" t="s">
        <v>820</v>
      </c>
      <c r="B367" s="224" t="s">
        <v>821</v>
      </c>
      <c r="C367" s="225">
        <v>697380</v>
      </c>
      <c r="D367" s="225">
        <v>363523.7</v>
      </c>
      <c r="E367" s="225">
        <v>14453</v>
      </c>
      <c r="F367" s="225">
        <v>8192</v>
      </c>
      <c r="G367" s="225">
        <v>1083548.7</v>
      </c>
    </row>
    <row r="368" spans="1:7">
      <c r="A368" s="224" t="s">
        <v>822</v>
      </c>
      <c r="B368" s="224" t="s">
        <v>823</v>
      </c>
      <c r="C368" s="225">
        <v>813814.6</v>
      </c>
      <c r="D368" s="225">
        <v>349423.8</v>
      </c>
      <c r="E368" s="225">
        <v>22347</v>
      </c>
      <c r="F368" s="225">
        <v>18293</v>
      </c>
      <c r="G368" s="225">
        <v>1203878.3999999999</v>
      </c>
    </row>
    <row r="369" spans="1:7">
      <c r="A369" s="224" t="s">
        <v>824</v>
      </c>
      <c r="B369" s="224" t="s">
        <v>825</v>
      </c>
      <c r="C369" s="225">
        <v>965832</v>
      </c>
      <c r="D369" s="225">
        <v>394858.6</v>
      </c>
      <c r="E369" s="225">
        <v>37601</v>
      </c>
      <c r="F369" s="225">
        <v>33324</v>
      </c>
      <c r="G369" s="225">
        <v>1431615.6</v>
      </c>
    </row>
    <row r="370" spans="1:7">
      <c r="A370" s="224" t="s">
        <v>826</v>
      </c>
      <c r="B370" s="224" t="s">
        <v>827</v>
      </c>
      <c r="C370" s="225">
        <v>3891038</v>
      </c>
      <c r="D370" s="225">
        <v>1766747.8</v>
      </c>
      <c r="E370" s="225">
        <v>224472</v>
      </c>
      <c r="F370" s="225">
        <v>133953</v>
      </c>
      <c r="G370" s="225">
        <v>6016210.7999999998</v>
      </c>
    </row>
    <row r="371" spans="1:7">
      <c r="A371" s="224" t="s">
        <v>828</v>
      </c>
      <c r="B371" s="224" t="s">
        <v>829</v>
      </c>
      <c r="C371" s="225">
        <v>585270.1</v>
      </c>
      <c r="D371" s="225">
        <v>234196.1</v>
      </c>
      <c r="E371" s="225">
        <v>18987</v>
      </c>
      <c r="F371" s="225">
        <v>11400</v>
      </c>
      <c r="G371" s="225">
        <v>849853.2</v>
      </c>
    </row>
    <row r="372" spans="1:7">
      <c r="A372" s="224" t="s">
        <v>830</v>
      </c>
      <c r="B372" s="224" t="s">
        <v>831</v>
      </c>
      <c r="C372" s="225">
        <v>1694495.1</v>
      </c>
      <c r="D372" s="225">
        <v>957782</v>
      </c>
      <c r="E372" s="225">
        <v>66894</v>
      </c>
      <c r="F372" s="225">
        <v>44007</v>
      </c>
      <c r="G372" s="225">
        <v>2763178.1</v>
      </c>
    </row>
    <row r="373" spans="1:7">
      <c r="A373" s="224" t="s">
        <v>832</v>
      </c>
      <c r="B373" s="224" t="s">
        <v>833</v>
      </c>
      <c r="C373" s="225">
        <v>1286176.5</v>
      </c>
      <c r="D373" s="225">
        <v>443525.3</v>
      </c>
      <c r="E373" s="225">
        <v>74477</v>
      </c>
      <c r="F373" s="225">
        <v>36611</v>
      </c>
      <c r="G373" s="225">
        <v>1840789.8</v>
      </c>
    </row>
    <row r="374" spans="1:7">
      <c r="A374" s="224" t="s">
        <v>834</v>
      </c>
      <c r="B374" s="224" t="s">
        <v>835</v>
      </c>
      <c r="C374" s="225">
        <v>1722445.3</v>
      </c>
      <c r="D374" s="225">
        <v>945860.5</v>
      </c>
      <c r="E374" s="225">
        <v>26988</v>
      </c>
      <c r="F374" s="225">
        <v>18681</v>
      </c>
      <c r="G374" s="225">
        <v>2713974.8</v>
      </c>
    </row>
    <row r="375" spans="1:7">
      <c r="A375" s="224" t="s">
        <v>836</v>
      </c>
      <c r="B375" s="224" t="s">
        <v>837</v>
      </c>
      <c r="C375" s="225">
        <v>645945.5</v>
      </c>
      <c r="D375" s="225">
        <v>376977.9</v>
      </c>
      <c r="E375" s="225">
        <v>25363</v>
      </c>
      <c r="F375" s="225">
        <v>15023</v>
      </c>
      <c r="G375" s="225">
        <v>1063309.3999999999</v>
      </c>
    </row>
    <row r="376" spans="1:7">
      <c r="A376" s="224" t="s">
        <v>838</v>
      </c>
      <c r="B376" s="224" t="s">
        <v>839</v>
      </c>
      <c r="C376" s="225">
        <v>604452.5</v>
      </c>
      <c r="D376" s="225">
        <v>307746.3</v>
      </c>
      <c r="E376" s="225">
        <v>9846</v>
      </c>
      <c r="F376" s="225">
        <v>8866</v>
      </c>
      <c r="G376" s="225">
        <v>930910.8</v>
      </c>
    </row>
    <row r="377" spans="1:7">
      <c r="A377" s="224" t="s">
        <v>840</v>
      </c>
      <c r="B377" s="224" t="s">
        <v>841</v>
      </c>
      <c r="C377" s="225">
        <v>746306.1</v>
      </c>
      <c r="D377" s="225">
        <v>350474.6</v>
      </c>
      <c r="E377" s="225">
        <v>14885</v>
      </c>
      <c r="F377" s="225">
        <v>13387</v>
      </c>
      <c r="G377" s="225">
        <v>1125052.7</v>
      </c>
    </row>
    <row r="378" spans="1:7">
      <c r="A378" s="224" t="s">
        <v>842</v>
      </c>
      <c r="B378" s="224" t="s">
        <v>843</v>
      </c>
      <c r="C378" s="225">
        <v>871783.9</v>
      </c>
      <c r="D378" s="225">
        <v>398499.9</v>
      </c>
      <c r="E378" s="225">
        <v>30055</v>
      </c>
      <c r="F378" s="225">
        <v>16110</v>
      </c>
      <c r="G378" s="225">
        <v>1316448.8</v>
      </c>
    </row>
    <row r="379" spans="1:7">
      <c r="A379" s="224" t="s">
        <v>844</v>
      </c>
      <c r="B379" s="224" t="s">
        <v>845</v>
      </c>
      <c r="C379" s="225">
        <v>473103.5</v>
      </c>
      <c r="D379" s="225">
        <v>222528</v>
      </c>
      <c r="E379" s="225">
        <v>6974</v>
      </c>
      <c r="F379" s="225">
        <v>3655</v>
      </c>
      <c r="G379" s="225">
        <v>706260.5</v>
      </c>
    </row>
    <row r="380" spans="1:7">
      <c r="A380" s="224" t="s">
        <v>846</v>
      </c>
      <c r="B380" s="224" t="s">
        <v>847</v>
      </c>
      <c r="C380" s="225">
        <v>650659.4</v>
      </c>
      <c r="D380" s="225">
        <v>249840</v>
      </c>
      <c r="E380" s="225">
        <v>25095</v>
      </c>
      <c r="F380" s="225">
        <v>11846</v>
      </c>
      <c r="G380" s="225">
        <v>937440.4</v>
      </c>
    </row>
    <row r="381" spans="1:7">
      <c r="A381" s="224" t="s">
        <v>848</v>
      </c>
      <c r="B381" s="224" t="s">
        <v>849</v>
      </c>
      <c r="C381" s="225">
        <v>2954532</v>
      </c>
      <c r="D381" s="225">
        <v>1334320.5</v>
      </c>
      <c r="E381" s="225">
        <v>126523</v>
      </c>
      <c r="F381" s="225">
        <v>151978</v>
      </c>
      <c r="G381" s="225">
        <v>4567353.5</v>
      </c>
    </row>
    <row r="382" spans="1:7">
      <c r="A382" s="224" t="s">
        <v>850</v>
      </c>
      <c r="B382" s="224" t="s">
        <v>851</v>
      </c>
      <c r="C382" s="225">
        <v>394520.6</v>
      </c>
      <c r="D382" s="225">
        <v>201599.8</v>
      </c>
      <c r="E382" s="225">
        <v>5487</v>
      </c>
      <c r="F382" s="225">
        <v>2932</v>
      </c>
      <c r="G382" s="225">
        <v>604539.39999999991</v>
      </c>
    </row>
    <row r="383" spans="1:7">
      <c r="A383" s="224" t="s">
        <v>852</v>
      </c>
      <c r="B383" s="224" t="s">
        <v>853</v>
      </c>
      <c r="C383" s="225">
        <v>2650867.1</v>
      </c>
      <c r="D383" s="225">
        <v>955448.5</v>
      </c>
      <c r="E383" s="225">
        <v>181698</v>
      </c>
      <c r="F383" s="225">
        <v>95344</v>
      </c>
      <c r="G383" s="225">
        <v>3883357.6</v>
      </c>
    </row>
    <row r="384" spans="1:7">
      <c r="A384" s="224" t="s">
        <v>854</v>
      </c>
      <c r="B384" s="224" t="s">
        <v>855</v>
      </c>
      <c r="C384" s="225">
        <v>1024508.5</v>
      </c>
      <c r="D384" s="225">
        <v>655705.5</v>
      </c>
      <c r="E384" s="225">
        <v>53999</v>
      </c>
      <c r="F384" s="225">
        <v>34813</v>
      </c>
      <c r="G384" s="225">
        <v>1769026</v>
      </c>
    </row>
    <row r="385" spans="1:7">
      <c r="A385" s="224" t="s">
        <v>856</v>
      </c>
      <c r="B385" s="224" t="s">
        <v>857</v>
      </c>
      <c r="C385" s="225">
        <v>939375.6</v>
      </c>
      <c r="D385" s="225">
        <v>289370.2</v>
      </c>
      <c r="E385" s="225">
        <v>47765</v>
      </c>
      <c r="F385" s="225">
        <v>23991</v>
      </c>
      <c r="G385" s="225">
        <v>1300501.8</v>
      </c>
    </row>
    <row r="386" spans="1:7">
      <c r="A386" s="224" t="s">
        <v>858</v>
      </c>
      <c r="B386" s="224" t="s">
        <v>859</v>
      </c>
      <c r="C386" s="225">
        <v>679829.8</v>
      </c>
      <c r="D386" s="225">
        <v>234663.2</v>
      </c>
      <c r="E386" s="225">
        <v>28825</v>
      </c>
      <c r="F386" s="225">
        <v>16627</v>
      </c>
      <c r="G386" s="225">
        <v>959945</v>
      </c>
    </row>
    <row r="387" spans="1:7">
      <c r="A387" s="224" t="s">
        <v>860</v>
      </c>
      <c r="B387" s="224" t="s">
        <v>861</v>
      </c>
      <c r="C387" s="225">
        <v>826334.6</v>
      </c>
      <c r="D387" s="225">
        <v>646139.5</v>
      </c>
      <c r="E387" s="225">
        <v>36842</v>
      </c>
      <c r="F387" s="225">
        <v>21001</v>
      </c>
      <c r="G387" s="225">
        <v>1530317.1</v>
      </c>
    </row>
    <row r="388" spans="1:7">
      <c r="A388" s="224" t="s">
        <v>862</v>
      </c>
      <c r="B388" s="224" t="s">
        <v>863</v>
      </c>
      <c r="C388" s="225">
        <v>669599.1</v>
      </c>
      <c r="D388" s="225">
        <v>315410.3</v>
      </c>
      <c r="E388" s="225">
        <v>19485</v>
      </c>
      <c r="F388" s="225">
        <v>9921</v>
      </c>
      <c r="G388" s="225">
        <v>1014415.3999999999</v>
      </c>
    </row>
    <row r="389" spans="1:7">
      <c r="A389" s="224" t="s">
        <v>864</v>
      </c>
      <c r="B389" s="224" t="s">
        <v>865</v>
      </c>
      <c r="C389" s="225">
        <v>485532</v>
      </c>
      <c r="D389" s="225">
        <v>200807.2</v>
      </c>
      <c r="E389" s="225">
        <v>8881</v>
      </c>
      <c r="F389" s="225">
        <v>5591</v>
      </c>
      <c r="G389" s="225">
        <v>700811.2</v>
      </c>
    </row>
    <row r="390" spans="1:7">
      <c r="A390" s="224" t="s">
        <v>866</v>
      </c>
      <c r="B390" s="224" t="s">
        <v>867</v>
      </c>
      <c r="C390" s="225">
        <v>1255254.3</v>
      </c>
      <c r="D390" s="225">
        <v>363552</v>
      </c>
      <c r="E390" s="225">
        <v>71621</v>
      </c>
      <c r="F390" s="225">
        <v>36433</v>
      </c>
      <c r="G390" s="225">
        <v>1726860.3</v>
      </c>
    </row>
    <row r="391" spans="1:7">
      <c r="A391" s="224" t="s">
        <v>868</v>
      </c>
      <c r="B391" s="224" t="s">
        <v>869</v>
      </c>
      <c r="C391" s="225">
        <v>25418484</v>
      </c>
      <c r="D391" s="225">
        <v>5874565.0999999996</v>
      </c>
      <c r="E391" s="225">
        <v>990230</v>
      </c>
      <c r="F391" s="225">
        <v>1235577</v>
      </c>
      <c r="G391" s="225">
        <v>33518856.100000001</v>
      </c>
    </row>
    <row r="392" spans="1:7">
      <c r="A392" s="224" t="s">
        <v>870</v>
      </c>
      <c r="B392" s="224" t="s">
        <v>871</v>
      </c>
      <c r="C392" s="225">
        <v>6293928</v>
      </c>
      <c r="D392" s="225">
        <v>2052375.7</v>
      </c>
      <c r="E392" s="225">
        <v>306420</v>
      </c>
      <c r="F392" s="225">
        <v>255579</v>
      </c>
      <c r="G392" s="225">
        <v>8908302.6999999993</v>
      </c>
    </row>
    <row r="393" spans="1:7">
      <c r="A393" s="224" t="s">
        <v>872</v>
      </c>
      <c r="B393" s="224" t="s">
        <v>873</v>
      </c>
      <c r="C393" s="225">
        <v>964624.5</v>
      </c>
      <c r="D393" s="225">
        <v>432175.6</v>
      </c>
      <c r="E393" s="225">
        <v>41731</v>
      </c>
      <c r="F393" s="225">
        <v>27961</v>
      </c>
      <c r="G393" s="225">
        <v>1466492.1</v>
      </c>
    </row>
    <row r="394" spans="1:7">
      <c r="A394" s="224" t="s">
        <v>874</v>
      </c>
      <c r="B394" s="224" t="s">
        <v>875</v>
      </c>
      <c r="C394" s="225">
        <v>981580.4</v>
      </c>
      <c r="D394" s="225">
        <v>1079406.8999999999</v>
      </c>
      <c r="E394" s="225">
        <v>42106</v>
      </c>
      <c r="F394" s="225">
        <v>20536</v>
      </c>
      <c r="G394" s="225">
        <v>2123629.2999999998</v>
      </c>
    </row>
    <row r="395" spans="1:7">
      <c r="A395" s="224" t="s">
        <v>876</v>
      </c>
      <c r="B395" s="224" t="s">
        <v>877</v>
      </c>
      <c r="C395" s="225">
        <v>843941.1</v>
      </c>
      <c r="D395" s="225">
        <v>412602.6</v>
      </c>
      <c r="E395" s="225">
        <v>14845</v>
      </c>
      <c r="F395" s="225">
        <v>7423</v>
      </c>
      <c r="G395" s="225">
        <v>1278811.7</v>
      </c>
    </row>
    <row r="396" spans="1:7">
      <c r="A396" s="224" t="s">
        <v>878</v>
      </c>
      <c r="B396" s="224" t="s">
        <v>879</v>
      </c>
      <c r="C396" s="225">
        <v>10044616.199999999</v>
      </c>
      <c r="D396" s="225">
        <v>4473053.0999999996</v>
      </c>
      <c r="E396" s="225">
        <v>569028</v>
      </c>
      <c r="F396" s="225">
        <v>432193</v>
      </c>
      <c r="G396" s="225">
        <v>15518890.299999999</v>
      </c>
    </row>
    <row r="397" spans="1:7">
      <c r="A397" s="224" t="s">
        <v>880</v>
      </c>
      <c r="B397" s="224" t="s">
        <v>881</v>
      </c>
      <c r="C397" s="225">
        <v>1160350.3</v>
      </c>
      <c r="D397" s="225">
        <v>496863.6</v>
      </c>
      <c r="E397" s="225">
        <v>60189</v>
      </c>
      <c r="F397" s="225">
        <v>28389</v>
      </c>
      <c r="G397" s="225">
        <v>1745791.9</v>
      </c>
    </row>
    <row r="398" spans="1:7">
      <c r="A398" s="224" t="s">
        <v>882</v>
      </c>
      <c r="B398" s="224" t="s">
        <v>883</v>
      </c>
      <c r="C398" s="225">
        <v>1905345.2</v>
      </c>
      <c r="D398" s="225">
        <v>711667.1</v>
      </c>
      <c r="E398" s="225">
        <v>112969</v>
      </c>
      <c r="F398" s="225">
        <v>58246</v>
      </c>
      <c r="G398" s="225">
        <v>2788227.3</v>
      </c>
    </row>
    <row r="399" spans="1:7">
      <c r="A399" s="224" t="s">
        <v>884</v>
      </c>
      <c r="B399" s="224" t="s">
        <v>885</v>
      </c>
      <c r="C399" s="225">
        <v>1196839.7</v>
      </c>
      <c r="D399" s="225">
        <v>411907.2</v>
      </c>
      <c r="E399" s="225">
        <v>55261</v>
      </c>
      <c r="F399" s="225">
        <v>31818</v>
      </c>
      <c r="G399" s="225">
        <v>1695825.9</v>
      </c>
    </row>
    <row r="400" spans="1:7">
      <c r="A400" s="224" t="s">
        <v>886</v>
      </c>
      <c r="B400" s="224" t="s">
        <v>887</v>
      </c>
      <c r="C400" s="225">
        <v>812144.8</v>
      </c>
      <c r="D400" s="225">
        <v>233784</v>
      </c>
      <c r="E400" s="225">
        <v>41678</v>
      </c>
      <c r="F400" s="225">
        <v>22386</v>
      </c>
      <c r="G400" s="225">
        <v>1109992.8</v>
      </c>
    </row>
    <row r="401" spans="1:7">
      <c r="A401" s="224" t="s">
        <v>888</v>
      </c>
      <c r="B401" s="224" t="s">
        <v>889</v>
      </c>
      <c r="C401" s="225">
        <v>913127.9</v>
      </c>
      <c r="D401" s="225">
        <v>350510.5</v>
      </c>
      <c r="E401" s="225">
        <v>32394</v>
      </c>
      <c r="F401" s="225">
        <v>15296</v>
      </c>
      <c r="G401" s="225">
        <v>1311328.3999999999</v>
      </c>
    </row>
    <row r="402" spans="1:7">
      <c r="A402" s="224" t="s">
        <v>890</v>
      </c>
      <c r="B402" s="224" t="s">
        <v>891</v>
      </c>
      <c r="C402" s="225">
        <v>1161358.8999999999</v>
      </c>
      <c r="D402" s="225">
        <v>385927.4</v>
      </c>
      <c r="E402" s="225">
        <v>56888</v>
      </c>
      <c r="F402" s="225">
        <v>27079</v>
      </c>
      <c r="G402" s="225">
        <v>1631253.2999999998</v>
      </c>
    </row>
    <row r="403" spans="1:7">
      <c r="A403" s="224" t="s">
        <v>892</v>
      </c>
      <c r="B403" s="224" t="s">
        <v>893</v>
      </c>
      <c r="C403" s="225">
        <v>11222952</v>
      </c>
      <c r="D403" s="225">
        <v>4740608.5</v>
      </c>
      <c r="E403" s="225">
        <v>538296</v>
      </c>
      <c r="F403" s="225">
        <v>419422</v>
      </c>
      <c r="G403" s="225">
        <v>16921278.5</v>
      </c>
    </row>
    <row r="404" spans="1:7">
      <c r="A404" s="224" t="s">
        <v>894</v>
      </c>
      <c r="B404" s="224" t="s">
        <v>895</v>
      </c>
      <c r="C404" s="225">
        <v>1622160</v>
      </c>
      <c r="D404" s="225">
        <v>748816.7</v>
      </c>
      <c r="E404" s="225">
        <v>66897</v>
      </c>
      <c r="F404" s="225">
        <v>47164</v>
      </c>
      <c r="G404" s="225">
        <v>2485037.7000000002</v>
      </c>
    </row>
    <row r="405" spans="1:7">
      <c r="A405" s="224" t="s">
        <v>896</v>
      </c>
      <c r="B405" s="224" t="s">
        <v>897</v>
      </c>
      <c r="C405" s="225">
        <v>6288700.2999999998</v>
      </c>
      <c r="D405" s="225">
        <v>1985316</v>
      </c>
      <c r="E405" s="225">
        <v>359475</v>
      </c>
      <c r="F405" s="225">
        <v>221326</v>
      </c>
      <c r="G405" s="225">
        <v>8854817.3000000007</v>
      </c>
    </row>
    <row r="406" spans="1:7">
      <c r="A406" s="224" t="s">
        <v>898</v>
      </c>
      <c r="B406" s="224" t="s">
        <v>899</v>
      </c>
      <c r="C406" s="225">
        <v>962811.8</v>
      </c>
      <c r="D406" s="225">
        <v>321239.09999999998</v>
      </c>
      <c r="E406" s="225">
        <v>23525</v>
      </c>
      <c r="F406" s="225">
        <v>17336</v>
      </c>
      <c r="G406" s="225">
        <v>1324911.8999999999</v>
      </c>
    </row>
    <row r="407" spans="1:7">
      <c r="A407" s="224" t="s">
        <v>900</v>
      </c>
      <c r="B407" s="224" t="s">
        <v>901</v>
      </c>
      <c r="C407" s="225">
        <v>5397560.7999999998</v>
      </c>
      <c r="D407" s="225">
        <v>2329622.7000000002</v>
      </c>
      <c r="E407" s="225">
        <v>317856</v>
      </c>
      <c r="F407" s="225">
        <v>181815</v>
      </c>
      <c r="G407" s="225">
        <v>8226854.5</v>
      </c>
    </row>
    <row r="408" spans="1:7">
      <c r="A408" s="224" t="s">
        <v>902</v>
      </c>
      <c r="B408" s="224" t="s">
        <v>903</v>
      </c>
      <c r="C408" s="225">
        <v>577222.19999999995</v>
      </c>
      <c r="D408" s="225">
        <v>244032</v>
      </c>
      <c r="E408" s="225">
        <v>16166</v>
      </c>
      <c r="F408" s="225">
        <v>8728</v>
      </c>
      <c r="G408" s="225">
        <v>846148.2</v>
      </c>
    </row>
    <row r="409" spans="1:7">
      <c r="A409" s="224" t="s">
        <v>904</v>
      </c>
      <c r="B409" s="224" t="s">
        <v>905</v>
      </c>
      <c r="C409" s="225">
        <v>999719.4</v>
      </c>
      <c r="D409" s="225">
        <v>514953.8</v>
      </c>
      <c r="E409" s="225">
        <v>36575</v>
      </c>
      <c r="F409" s="225">
        <v>39728</v>
      </c>
      <c r="G409" s="225">
        <v>1590976.2</v>
      </c>
    </row>
    <row r="410" spans="1:7">
      <c r="A410" s="224" t="s">
        <v>906</v>
      </c>
      <c r="B410" s="224" t="s">
        <v>907</v>
      </c>
      <c r="C410" s="225">
        <v>585612</v>
      </c>
      <c r="D410" s="225">
        <v>346295.2</v>
      </c>
      <c r="E410" s="225">
        <v>10585</v>
      </c>
      <c r="F410" s="225">
        <v>11816</v>
      </c>
      <c r="G410" s="225">
        <v>954308.2</v>
      </c>
    </row>
    <row r="411" spans="1:7">
      <c r="A411" s="224" t="s">
        <v>908</v>
      </c>
      <c r="B411" s="224" t="s">
        <v>909</v>
      </c>
      <c r="C411" s="225">
        <v>946980</v>
      </c>
      <c r="D411" s="225">
        <v>389005.4</v>
      </c>
      <c r="E411" s="225">
        <v>28414</v>
      </c>
      <c r="F411" s="225">
        <v>34823</v>
      </c>
      <c r="G411" s="225">
        <v>1399222.4</v>
      </c>
    </row>
    <row r="412" spans="1:7">
      <c r="A412" s="224" t="s">
        <v>910</v>
      </c>
      <c r="B412" s="224" t="s">
        <v>911</v>
      </c>
      <c r="C412" s="225">
        <v>5196839.4000000004</v>
      </c>
      <c r="D412" s="225">
        <v>1529257.1</v>
      </c>
      <c r="E412" s="225">
        <v>368874</v>
      </c>
      <c r="F412" s="225">
        <v>165876</v>
      </c>
      <c r="G412" s="225">
        <v>7260846.5</v>
      </c>
    </row>
    <row r="413" spans="1:7">
      <c r="A413" s="224" t="s">
        <v>912</v>
      </c>
      <c r="B413" s="224" t="s">
        <v>913</v>
      </c>
      <c r="C413" s="225">
        <v>2117804.9</v>
      </c>
      <c r="D413" s="225">
        <v>432456</v>
      </c>
      <c r="E413" s="225">
        <v>137983</v>
      </c>
      <c r="F413" s="225">
        <v>68546</v>
      </c>
      <c r="G413" s="225">
        <v>2756789.9</v>
      </c>
    </row>
    <row r="414" spans="1:7">
      <c r="A414" s="224" t="s">
        <v>914</v>
      </c>
      <c r="B414" s="224" t="s">
        <v>915</v>
      </c>
      <c r="C414" s="225">
        <v>476016</v>
      </c>
      <c r="D414" s="225">
        <v>294628.8</v>
      </c>
      <c r="E414" s="225">
        <v>7154</v>
      </c>
      <c r="F414" s="225">
        <v>7516</v>
      </c>
      <c r="G414" s="225">
        <v>785314.8</v>
      </c>
    </row>
    <row r="415" spans="1:7">
      <c r="A415" s="224" t="s">
        <v>916</v>
      </c>
      <c r="B415" s="224" t="s">
        <v>917</v>
      </c>
      <c r="C415" s="225">
        <v>2761644</v>
      </c>
      <c r="D415" s="225">
        <v>955588</v>
      </c>
      <c r="E415" s="225">
        <v>96904</v>
      </c>
      <c r="F415" s="225">
        <v>141605</v>
      </c>
      <c r="G415" s="225">
        <v>3955741</v>
      </c>
    </row>
    <row r="416" spans="1:7">
      <c r="A416" s="224" t="s">
        <v>918</v>
      </c>
      <c r="B416" s="224" t="s">
        <v>919</v>
      </c>
      <c r="C416" s="225">
        <v>1144786.3999999999</v>
      </c>
      <c r="D416" s="225">
        <v>376620</v>
      </c>
      <c r="E416" s="225">
        <v>51089</v>
      </c>
      <c r="F416" s="225">
        <v>27890</v>
      </c>
      <c r="G416" s="225">
        <v>1600385.4</v>
      </c>
    </row>
    <row r="417" spans="1:7">
      <c r="A417" s="224" t="s">
        <v>920</v>
      </c>
      <c r="B417" s="224" t="s">
        <v>921</v>
      </c>
      <c r="C417" s="225">
        <v>546568.69999999995</v>
      </c>
      <c r="D417" s="225">
        <v>282602.8</v>
      </c>
      <c r="E417" s="225">
        <v>11169</v>
      </c>
      <c r="F417" s="225">
        <v>6576</v>
      </c>
      <c r="G417" s="225">
        <v>846916.5</v>
      </c>
    </row>
    <row r="418" spans="1:7">
      <c r="A418" s="224" t="s">
        <v>922</v>
      </c>
      <c r="B418" s="224" t="s">
        <v>923</v>
      </c>
      <c r="C418" s="225">
        <v>1539249.8</v>
      </c>
      <c r="D418" s="225">
        <v>337687</v>
      </c>
      <c r="E418" s="225">
        <v>49589</v>
      </c>
      <c r="F418" s="225">
        <v>44385</v>
      </c>
      <c r="G418" s="225">
        <v>1970910.8</v>
      </c>
    </row>
    <row r="419" spans="1:7">
      <c r="A419" s="224" t="s">
        <v>924</v>
      </c>
      <c r="B419" s="224" t="s">
        <v>925</v>
      </c>
      <c r="C419" s="225">
        <v>36681240</v>
      </c>
      <c r="D419" s="225">
        <v>14272008.800000001</v>
      </c>
      <c r="E419" s="225">
        <v>518480</v>
      </c>
      <c r="F419" s="225">
        <v>1413989</v>
      </c>
      <c r="G419" s="225">
        <v>52885717.799999997</v>
      </c>
    </row>
    <row r="420" spans="1:7">
      <c r="A420" s="224" t="s">
        <v>926</v>
      </c>
      <c r="B420" s="224" t="s">
        <v>927</v>
      </c>
      <c r="C420" s="225">
        <v>2603658.2999999998</v>
      </c>
      <c r="D420" s="225">
        <v>875132.4</v>
      </c>
      <c r="E420" s="225">
        <v>164538</v>
      </c>
      <c r="F420" s="225">
        <v>91725</v>
      </c>
      <c r="G420" s="225">
        <v>3735053.6999999997</v>
      </c>
    </row>
    <row r="421" spans="1:7">
      <c r="A421" s="224" t="s">
        <v>928</v>
      </c>
      <c r="B421" s="224" t="s">
        <v>929</v>
      </c>
      <c r="C421" s="225">
        <v>1270636.3999999999</v>
      </c>
      <c r="D421" s="225">
        <v>323724</v>
      </c>
      <c r="E421" s="225">
        <v>73498</v>
      </c>
      <c r="F421" s="225">
        <v>39389</v>
      </c>
      <c r="G421" s="225">
        <v>1707247.4</v>
      </c>
    </row>
    <row r="422" spans="1:7">
      <c r="A422" s="224" t="s">
        <v>930</v>
      </c>
      <c r="B422" s="224" t="s">
        <v>931</v>
      </c>
      <c r="C422" s="225">
        <v>585248.19999999995</v>
      </c>
      <c r="D422" s="225">
        <v>316275.7</v>
      </c>
      <c r="E422" s="225">
        <v>8121</v>
      </c>
      <c r="F422" s="225">
        <v>5438</v>
      </c>
      <c r="G422" s="225">
        <v>915082.89999999991</v>
      </c>
    </row>
    <row r="423" spans="1:7">
      <c r="A423" s="224" t="s">
        <v>932</v>
      </c>
      <c r="B423" s="224" t="s">
        <v>933</v>
      </c>
      <c r="C423" s="225">
        <v>2611740</v>
      </c>
      <c r="D423" s="225">
        <v>1332441.5</v>
      </c>
      <c r="E423" s="225">
        <v>139348</v>
      </c>
      <c r="F423" s="225">
        <v>81764</v>
      </c>
      <c r="G423" s="225">
        <v>4165293.5</v>
      </c>
    </row>
    <row r="424" spans="1:7">
      <c r="A424" s="224" t="s">
        <v>934</v>
      </c>
      <c r="B424" s="224" t="s">
        <v>935</v>
      </c>
      <c r="C424" s="225">
        <v>2412003.2000000002</v>
      </c>
      <c r="D424" s="225">
        <v>734431.1</v>
      </c>
      <c r="E424" s="225">
        <v>166043</v>
      </c>
      <c r="F424" s="225">
        <v>95799</v>
      </c>
      <c r="G424" s="225">
        <v>3408276.3000000003</v>
      </c>
    </row>
    <row r="425" spans="1:7">
      <c r="A425" s="224" t="s">
        <v>936</v>
      </c>
      <c r="B425" s="224" t="s">
        <v>937</v>
      </c>
      <c r="C425" s="225">
        <v>534648</v>
      </c>
      <c r="D425" s="225">
        <v>291288.3</v>
      </c>
      <c r="E425" s="225">
        <v>7815</v>
      </c>
      <c r="F425" s="225">
        <v>6907</v>
      </c>
      <c r="G425" s="225">
        <v>840658.3</v>
      </c>
    </row>
    <row r="426" spans="1:7">
      <c r="A426" s="224" t="s">
        <v>938</v>
      </c>
      <c r="B426" s="224" t="s">
        <v>939</v>
      </c>
      <c r="C426" s="225">
        <v>843915.9</v>
      </c>
      <c r="D426" s="225">
        <v>287304</v>
      </c>
      <c r="E426" s="225">
        <v>26538</v>
      </c>
      <c r="F426" s="225">
        <v>14384</v>
      </c>
      <c r="G426" s="225">
        <v>1172141.8999999999</v>
      </c>
    </row>
    <row r="427" spans="1:7">
      <c r="A427" s="224" t="s">
        <v>940</v>
      </c>
      <c r="B427" s="224" t="s">
        <v>941</v>
      </c>
      <c r="C427" s="225">
        <v>2352549.6</v>
      </c>
      <c r="D427" s="225">
        <v>1010969.1</v>
      </c>
      <c r="E427" s="225">
        <v>63639</v>
      </c>
      <c r="F427" s="225">
        <v>47693</v>
      </c>
      <c r="G427" s="225">
        <v>3474850.7</v>
      </c>
    </row>
    <row r="428" spans="1:7">
      <c r="A428" s="224" t="s">
        <v>942</v>
      </c>
      <c r="B428" s="224" t="s">
        <v>943</v>
      </c>
      <c r="C428" s="225">
        <v>606940</v>
      </c>
      <c r="D428" s="225">
        <v>255664.8</v>
      </c>
      <c r="E428" s="225">
        <v>10145</v>
      </c>
      <c r="F428" s="225">
        <v>5487</v>
      </c>
      <c r="G428" s="225">
        <v>878236.8</v>
      </c>
    </row>
    <row r="429" spans="1:7">
      <c r="A429" s="224" t="s">
        <v>944</v>
      </c>
      <c r="B429" s="224" t="s">
        <v>945</v>
      </c>
      <c r="C429" s="225">
        <v>489162</v>
      </c>
      <c r="D429" s="225">
        <v>200472</v>
      </c>
      <c r="E429" s="225">
        <v>8553</v>
      </c>
      <c r="F429" s="225">
        <v>5503</v>
      </c>
      <c r="G429" s="225">
        <v>703690</v>
      </c>
    </row>
    <row r="430" spans="1:7">
      <c r="A430" s="224" t="s">
        <v>946</v>
      </c>
      <c r="B430" s="224" t="s">
        <v>947</v>
      </c>
      <c r="C430" s="225">
        <v>1327036.5</v>
      </c>
      <c r="D430" s="225">
        <v>1044333.2</v>
      </c>
      <c r="E430" s="225">
        <v>64992</v>
      </c>
      <c r="F430" s="225">
        <v>33653</v>
      </c>
      <c r="G430" s="225">
        <v>2470014.7000000002</v>
      </c>
    </row>
    <row r="431" spans="1:7">
      <c r="A431" s="224" t="s">
        <v>948</v>
      </c>
      <c r="B431" s="224" t="s">
        <v>949</v>
      </c>
      <c r="C431" s="225">
        <v>1003779.1</v>
      </c>
      <c r="D431" s="225">
        <v>434137</v>
      </c>
      <c r="E431" s="225">
        <v>35596</v>
      </c>
      <c r="F431" s="225">
        <v>17801</v>
      </c>
      <c r="G431" s="225">
        <v>1491313.1</v>
      </c>
    </row>
    <row r="432" spans="1:7">
      <c r="A432" s="224" t="s">
        <v>950</v>
      </c>
      <c r="B432" s="224" t="s">
        <v>951</v>
      </c>
      <c r="C432" s="225">
        <v>2266056</v>
      </c>
      <c r="D432" s="225">
        <v>455556.7</v>
      </c>
      <c r="E432" s="225">
        <v>132604</v>
      </c>
      <c r="F432" s="225">
        <v>100657</v>
      </c>
      <c r="G432" s="225">
        <v>2954873.7</v>
      </c>
    </row>
    <row r="433" spans="1:7">
      <c r="A433" s="224" t="s">
        <v>952</v>
      </c>
      <c r="B433" s="224" t="s">
        <v>953</v>
      </c>
      <c r="C433" s="225">
        <v>3038484</v>
      </c>
      <c r="D433" s="225">
        <v>941830.7</v>
      </c>
      <c r="E433" s="225">
        <v>223953</v>
      </c>
      <c r="F433" s="225">
        <v>137185</v>
      </c>
      <c r="G433" s="225">
        <v>4341452.7</v>
      </c>
    </row>
    <row r="434" spans="1:7">
      <c r="A434" s="224" t="s">
        <v>954</v>
      </c>
      <c r="B434" s="224" t="s">
        <v>955</v>
      </c>
      <c r="C434" s="225">
        <v>824280</v>
      </c>
      <c r="D434" s="225">
        <v>329424</v>
      </c>
      <c r="E434" s="225">
        <v>28712</v>
      </c>
      <c r="F434" s="225">
        <v>16396</v>
      </c>
      <c r="G434" s="225">
        <v>1198812</v>
      </c>
    </row>
    <row r="435" spans="1:7">
      <c r="A435" s="224" t="s">
        <v>956</v>
      </c>
      <c r="B435" s="224" t="s">
        <v>957</v>
      </c>
      <c r="C435" s="225">
        <v>758469.5</v>
      </c>
      <c r="D435" s="225">
        <v>307092</v>
      </c>
      <c r="E435" s="225">
        <v>24458</v>
      </c>
      <c r="F435" s="225">
        <v>12281</v>
      </c>
      <c r="G435" s="225">
        <v>1102300.5</v>
      </c>
    </row>
    <row r="436" spans="1:7">
      <c r="A436" s="224" t="s">
        <v>958</v>
      </c>
      <c r="B436" s="224" t="s">
        <v>959</v>
      </c>
      <c r="C436" s="225">
        <v>466692</v>
      </c>
      <c r="D436" s="225">
        <v>263220.2</v>
      </c>
      <c r="E436" s="225">
        <v>3871</v>
      </c>
      <c r="F436" s="225">
        <v>4061</v>
      </c>
      <c r="G436" s="225">
        <v>737844.2</v>
      </c>
    </row>
    <row r="437" spans="1:7">
      <c r="A437" s="224" t="s">
        <v>960</v>
      </c>
      <c r="B437" s="224" t="s">
        <v>961</v>
      </c>
      <c r="C437" s="225">
        <v>608766.69999999995</v>
      </c>
      <c r="D437" s="225">
        <v>262401.59999999998</v>
      </c>
      <c r="E437" s="225">
        <v>25513</v>
      </c>
      <c r="F437" s="225">
        <v>14296</v>
      </c>
      <c r="G437" s="225">
        <v>910977.29999999993</v>
      </c>
    </row>
    <row r="438" spans="1:7">
      <c r="A438" s="224" t="s">
        <v>962</v>
      </c>
      <c r="B438" s="224" t="s">
        <v>963</v>
      </c>
      <c r="C438" s="225">
        <v>676656</v>
      </c>
      <c r="D438" s="225">
        <v>337284</v>
      </c>
      <c r="E438" s="225">
        <v>14189</v>
      </c>
      <c r="F438" s="225">
        <v>9775</v>
      </c>
      <c r="G438" s="225">
        <v>1037904</v>
      </c>
    </row>
    <row r="439" spans="1:7">
      <c r="A439" s="224" t="s">
        <v>964</v>
      </c>
      <c r="B439" s="224" t="s">
        <v>965</v>
      </c>
      <c r="C439" s="225">
        <v>929437.9</v>
      </c>
      <c r="D439" s="225">
        <v>288792</v>
      </c>
      <c r="E439" s="225">
        <v>43629</v>
      </c>
      <c r="F439" s="225">
        <v>20911</v>
      </c>
      <c r="G439" s="225">
        <v>1282769.8999999999</v>
      </c>
    </row>
    <row r="440" spans="1:7">
      <c r="A440" s="224" t="s">
        <v>966</v>
      </c>
      <c r="B440" s="224" t="s">
        <v>967</v>
      </c>
      <c r="C440" s="225">
        <v>1415582.2</v>
      </c>
      <c r="D440" s="225">
        <v>404712</v>
      </c>
      <c r="E440" s="225">
        <v>74911</v>
      </c>
      <c r="F440" s="225">
        <v>38565</v>
      </c>
      <c r="G440" s="225">
        <v>1933770.2</v>
      </c>
    </row>
    <row r="441" spans="1:7">
      <c r="A441" s="224" t="s">
        <v>968</v>
      </c>
      <c r="B441" s="224" t="s">
        <v>969</v>
      </c>
      <c r="C441" s="225">
        <v>1101396</v>
      </c>
      <c r="D441" s="225">
        <v>466225.4</v>
      </c>
      <c r="E441" s="225">
        <v>57918</v>
      </c>
      <c r="F441" s="225">
        <v>30822</v>
      </c>
      <c r="G441" s="225">
        <v>1656361.4</v>
      </c>
    </row>
    <row r="442" spans="1:7">
      <c r="A442" s="224" t="s">
        <v>970</v>
      </c>
      <c r="B442" s="224" t="s">
        <v>971</v>
      </c>
      <c r="C442" s="225">
        <v>612165.9</v>
      </c>
      <c r="D442" s="225">
        <v>267680.40000000002</v>
      </c>
      <c r="E442" s="225">
        <v>17040</v>
      </c>
      <c r="F442" s="225">
        <v>9230</v>
      </c>
      <c r="G442" s="225">
        <v>906116.3</v>
      </c>
    </row>
    <row r="443" spans="1:7">
      <c r="A443" s="224" t="s">
        <v>972</v>
      </c>
      <c r="B443" s="224" t="s">
        <v>973</v>
      </c>
      <c r="C443" s="225">
        <v>4015312.6</v>
      </c>
      <c r="D443" s="225">
        <v>432864</v>
      </c>
      <c r="E443" s="225">
        <v>156944</v>
      </c>
      <c r="F443" s="225">
        <v>113457</v>
      </c>
      <c r="G443" s="225">
        <v>4718577.5999999996</v>
      </c>
    </row>
    <row r="444" spans="1:7">
      <c r="A444" s="224" t="s">
        <v>974</v>
      </c>
      <c r="B444" s="224" t="s">
        <v>975</v>
      </c>
      <c r="C444" s="225">
        <v>833375.9</v>
      </c>
      <c r="D444" s="225">
        <v>315840</v>
      </c>
      <c r="E444" s="225">
        <v>28356</v>
      </c>
      <c r="F444" s="225">
        <v>14134</v>
      </c>
      <c r="G444" s="225">
        <v>1191705.8999999999</v>
      </c>
    </row>
    <row r="445" spans="1:7">
      <c r="A445" s="224" t="s">
        <v>976</v>
      </c>
      <c r="B445" s="224" t="s">
        <v>977</v>
      </c>
      <c r="C445" s="225">
        <v>5333411.5</v>
      </c>
      <c r="D445" s="225">
        <v>13660735.6</v>
      </c>
      <c r="E445" s="225">
        <v>395210</v>
      </c>
      <c r="F445" s="225">
        <v>195965</v>
      </c>
      <c r="G445" s="225">
        <v>19585322.100000001</v>
      </c>
    </row>
    <row r="446" spans="1:7">
      <c r="A446" s="224" t="s">
        <v>978</v>
      </c>
      <c r="B446" s="224" t="s">
        <v>979</v>
      </c>
      <c r="C446" s="225">
        <v>664811.30000000005</v>
      </c>
      <c r="D446" s="225">
        <v>475610.3</v>
      </c>
      <c r="E446" s="225">
        <v>13283</v>
      </c>
      <c r="F446" s="225">
        <v>7221</v>
      </c>
      <c r="G446" s="225">
        <v>1160925.6000000001</v>
      </c>
    </row>
    <row r="447" spans="1:7">
      <c r="A447" s="224" t="s">
        <v>980</v>
      </c>
      <c r="B447" s="224" t="s">
        <v>981</v>
      </c>
      <c r="C447" s="225">
        <v>1686338.9</v>
      </c>
      <c r="D447" s="225">
        <v>859985.8</v>
      </c>
      <c r="E447" s="225">
        <v>113432</v>
      </c>
      <c r="F447" s="225">
        <v>63933</v>
      </c>
      <c r="G447" s="225">
        <v>2723689.7</v>
      </c>
    </row>
    <row r="448" spans="1:7">
      <c r="A448" s="224" t="s">
        <v>982</v>
      </c>
      <c r="B448" s="224" t="s">
        <v>983</v>
      </c>
      <c r="C448" s="225">
        <v>376027.8</v>
      </c>
      <c r="D448" s="225">
        <v>202158.6</v>
      </c>
      <c r="E448" s="225">
        <v>5269</v>
      </c>
      <c r="F448" s="225">
        <v>3279</v>
      </c>
      <c r="G448" s="225">
        <v>586734.4</v>
      </c>
    </row>
    <row r="449" spans="1:7">
      <c r="A449" s="224" t="s">
        <v>984</v>
      </c>
      <c r="B449" s="224" t="s">
        <v>985</v>
      </c>
      <c r="C449" s="225">
        <v>398552</v>
      </c>
      <c r="D449" s="225">
        <v>175759.7</v>
      </c>
      <c r="E449" s="225">
        <v>6080</v>
      </c>
      <c r="F449" s="225">
        <v>5048</v>
      </c>
      <c r="G449" s="225">
        <v>585439.69999999995</v>
      </c>
    </row>
    <row r="450" spans="1:7">
      <c r="A450" s="224" t="s">
        <v>986</v>
      </c>
      <c r="B450" s="224" t="s">
        <v>987</v>
      </c>
      <c r="C450" s="225">
        <v>510912</v>
      </c>
      <c r="D450" s="225">
        <v>234054.2</v>
      </c>
      <c r="E450" s="225">
        <v>7590</v>
      </c>
      <c r="F450" s="225">
        <v>11578</v>
      </c>
      <c r="G450" s="225">
        <v>764134.2</v>
      </c>
    </row>
    <row r="451" spans="1:7">
      <c r="A451" s="224" t="s">
        <v>988</v>
      </c>
      <c r="B451" s="224" t="s">
        <v>989</v>
      </c>
      <c r="C451" s="225">
        <v>783812.1</v>
      </c>
      <c r="D451" s="225">
        <v>310440</v>
      </c>
      <c r="E451" s="225">
        <v>24767</v>
      </c>
      <c r="F451" s="225">
        <v>13431</v>
      </c>
      <c r="G451" s="225">
        <v>1132450.1000000001</v>
      </c>
    </row>
    <row r="452" spans="1:7">
      <c r="A452" s="224" t="s">
        <v>990</v>
      </c>
      <c r="B452" s="224" t="s">
        <v>991</v>
      </c>
      <c r="C452" s="225">
        <v>1686339.2</v>
      </c>
      <c r="D452" s="225">
        <v>577326.80000000005</v>
      </c>
      <c r="E452" s="225">
        <v>95443</v>
      </c>
      <c r="F452" s="225">
        <v>58891</v>
      </c>
      <c r="G452" s="225">
        <v>2418000</v>
      </c>
    </row>
    <row r="453" spans="1:7">
      <c r="A453" s="224" t="s">
        <v>992</v>
      </c>
      <c r="B453" s="224" t="s">
        <v>993</v>
      </c>
      <c r="C453" s="225">
        <v>3282135.8</v>
      </c>
      <c r="D453" s="225">
        <v>1631159.9</v>
      </c>
      <c r="E453" s="225">
        <v>232114</v>
      </c>
      <c r="F453" s="225">
        <v>121490</v>
      </c>
      <c r="G453" s="225">
        <v>5266899.6999999993</v>
      </c>
    </row>
    <row r="454" spans="1:7">
      <c r="A454" s="224" t="s">
        <v>994</v>
      </c>
      <c r="B454" s="224" t="s">
        <v>995</v>
      </c>
      <c r="C454" s="225">
        <v>777080.7</v>
      </c>
      <c r="D454" s="225">
        <v>255840</v>
      </c>
      <c r="E454" s="225">
        <v>33771</v>
      </c>
      <c r="F454" s="225">
        <v>17431</v>
      </c>
      <c r="G454" s="225">
        <v>1084122.7</v>
      </c>
    </row>
    <row r="455" spans="1:7">
      <c r="A455" s="224" t="s">
        <v>996</v>
      </c>
      <c r="B455" s="224" t="s">
        <v>997</v>
      </c>
      <c r="C455" s="225">
        <v>1020053.1</v>
      </c>
      <c r="D455" s="225">
        <v>326853.3</v>
      </c>
      <c r="E455" s="225">
        <v>52053</v>
      </c>
      <c r="F455" s="225">
        <v>29180</v>
      </c>
      <c r="G455" s="225">
        <v>1428139.4</v>
      </c>
    </row>
    <row r="456" spans="1:7">
      <c r="A456" s="224" t="s">
        <v>998</v>
      </c>
      <c r="B456" s="224" t="s">
        <v>999</v>
      </c>
      <c r="C456" s="225">
        <v>2975883</v>
      </c>
      <c r="D456" s="225">
        <v>510912</v>
      </c>
      <c r="E456" s="225">
        <v>222136</v>
      </c>
      <c r="F456" s="225">
        <v>99224</v>
      </c>
      <c r="G456" s="225">
        <v>3808155</v>
      </c>
    </row>
    <row r="457" spans="1:7">
      <c r="A457" s="224" t="s">
        <v>1000</v>
      </c>
      <c r="B457" s="224" t="s">
        <v>1001</v>
      </c>
      <c r="C457" s="225">
        <v>715450</v>
      </c>
      <c r="D457" s="225">
        <v>279648</v>
      </c>
      <c r="E457" s="225">
        <v>17386</v>
      </c>
      <c r="F457" s="225">
        <v>9057</v>
      </c>
      <c r="G457" s="225">
        <v>1021541</v>
      </c>
    </row>
    <row r="458" spans="1:7">
      <c r="A458" s="224" t="s">
        <v>1002</v>
      </c>
      <c r="B458" s="224" t="s">
        <v>1003</v>
      </c>
      <c r="C458" s="225">
        <v>1634862.3</v>
      </c>
      <c r="D458" s="225">
        <v>656884.4</v>
      </c>
      <c r="E458" s="225">
        <v>68502</v>
      </c>
      <c r="F458" s="225">
        <v>39173</v>
      </c>
      <c r="G458" s="225">
        <v>2399421.7000000002</v>
      </c>
    </row>
    <row r="459" spans="1:7">
      <c r="A459" s="224" t="s">
        <v>1004</v>
      </c>
      <c r="B459" s="224" t="s">
        <v>1005</v>
      </c>
      <c r="C459" s="225">
        <v>913851.7</v>
      </c>
      <c r="D459" s="225">
        <v>204588</v>
      </c>
      <c r="E459" s="225">
        <v>56870</v>
      </c>
      <c r="F459" s="225">
        <v>31548</v>
      </c>
      <c r="G459" s="225">
        <v>1206857.7</v>
      </c>
    </row>
    <row r="460" spans="1:7">
      <c r="A460" s="224" t="s">
        <v>1006</v>
      </c>
      <c r="B460" s="224" t="s">
        <v>1007</v>
      </c>
      <c r="C460" s="225">
        <v>980714.2</v>
      </c>
      <c r="D460" s="225">
        <v>278928</v>
      </c>
      <c r="E460" s="225">
        <v>49692</v>
      </c>
      <c r="F460" s="225">
        <v>25626</v>
      </c>
      <c r="G460" s="225">
        <v>1334960.2</v>
      </c>
    </row>
    <row r="461" spans="1:7">
      <c r="A461" s="224" t="s">
        <v>1008</v>
      </c>
      <c r="B461" s="224" t="s">
        <v>1009</v>
      </c>
      <c r="C461" s="225">
        <v>990247.5</v>
      </c>
      <c r="D461" s="225">
        <v>460227.6</v>
      </c>
      <c r="E461" s="225">
        <v>42704</v>
      </c>
      <c r="F461" s="225">
        <v>25599</v>
      </c>
      <c r="G461" s="225">
        <v>1518778.1</v>
      </c>
    </row>
    <row r="462" spans="1:7">
      <c r="A462" s="224" t="s">
        <v>1010</v>
      </c>
      <c r="B462" s="224" t="s">
        <v>1011</v>
      </c>
      <c r="C462" s="225">
        <v>675209.7</v>
      </c>
      <c r="D462" s="225">
        <v>425300.1</v>
      </c>
      <c r="E462" s="225">
        <v>25037</v>
      </c>
      <c r="F462" s="225">
        <v>15722</v>
      </c>
      <c r="G462" s="225">
        <v>1141268.7999999998</v>
      </c>
    </row>
    <row r="463" spans="1:7">
      <c r="A463" s="224" t="s">
        <v>1012</v>
      </c>
      <c r="B463" s="224" t="s">
        <v>1013</v>
      </c>
      <c r="C463" s="225">
        <v>1169268</v>
      </c>
      <c r="D463" s="225">
        <v>342004.8</v>
      </c>
      <c r="E463" s="225">
        <v>56552</v>
      </c>
      <c r="F463" s="225">
        <v>34488</v>
      </c>
      <c r="G463" s="225">
        <v>1602312.8</v>
      </c>
    </row>
    <row r="464" spans="1:7">
      <c r="A464" s="224" t="s">
        <v>1014</v>
      </c>
      <c r="B464" s="224" t="s">
        <v>1015</v>
      </c>
      <c r="C464" s="225">
        <v>900973.3</v>
      </c>
      <c r="D464" s="225">
        <v>336943.6</v>
      </c>
      <c r="E464" s="225">
        <v>16145</v>
      </c>
      <c r="F464" s="225">
        <v>18724</v>
      </c>
      <c r="G464" s="225">
        <v>1272785.8999999999</v>
      </c>
    </row>
    <row r="465" spans="1:7">
      <c r="A465" s="224" t="s">
        <v>1016</v>
      </c>
      <c r="B465" s="224" t="s">
        <v>1017</v>
      </c>
      <c r="C465" s="225">
        <v>1495527.7</v>
      </c>
      <c r="D465" s="225">
        <v>678540</v>
      </c>
      <c r="E465" s="225">
        <v>63437</v>
      </c>
      <c r="F465" s="225">
        <v>45200</v>
      </c>
      <c r="G465" s="225">
        <v>2282704.7000000002</v>
      </c>
    </row>
    <row r="466" spans="1:7">
      <c r="A466" s="224" t="s">
        <v>1018</v>
      </c>
      <c r="B466" s="224" t="s">
        <v>1019</v>
      </c>
      <c r="C466" s="225">
        <v>1574856.2</v>
      </c>
      <c r="D466" s="225">
        <v>404808</v>
      </c>
      <c r="E466" s="225">
        <v>86728</v>
      </c>
      <c r="F466" s="225">
        <v>43622</v>
      </c>
      <c r="G466" s="225">
        <v>2110014.2000000002</v>
      </c>
    </row>
    <row r="467" spans="1:7">
      <c r="A467" s="224" t="s">
        <v>1020</v>
      </c>
      <c r="B467" s="224" t="s">
        <v>1021</v>
      </c>
      <c r="C467" s="225">
        <v>607464</v>
      </c>
      <c r="D467" s="225">
        <v>334891.09999999998</v>
      </c>
      <c r="E467" s="225">
        <v>9973</v>
      </c>
      <c r="F467" s="225">
        <v>20365</v>
      </c>
      <c r="G467" s="225">
        <v>972693.1</v>
      </c>
    </row>
    <row r="468" spans="1:7">
      <c r="A468" s="224" t="s">
        <v>1022</v>
      </c>
      <c r="B468" s="224" t="s">
        <v>1023</v>
      </c>
      <c r="C468" s="225">
        <v>1465234.4</v>
      </c>
      <c r="D468" s="225">
        <v>663274.1</v>
      </c>
      <c r="E468" s="225">
        <v>60772</v>
      </c>
      <c r="F468" s="225">
        <v>43724</v>
      </c>
      <c r="G468" s="225">
        <v>2233004.5</v>
      </c>
    </row>
    <row r="469" spans="1:7">
      <c r="A469" s="224" t="s">
        <v>1024</v>
      </c>
      <c r="B469" s="224" t="s">
        <v>1025</v>
      </c>
      <c r="C469" s="225">
        <v>485337.2</v>
      </c>
      <c r="D469" s="225">
        <v>218182</v>
      </c>
      <c r="E469" s="225">
        <v>10192</v>
      </c>
      <c r="F469" s="225">
        <v>6159</v>
      </c>
      <c r="G469" s="225">
        <v>719870.2</v>
      </c>
    </row>
    <row r="470" spans="1:7">
      <c r="A470" s="224" t="s">
        <v>1026</v>
      </c>
      <c r="B470" s="224" t="s">
        <v>1027</v>
      </c>
      <c r="C470" s="225">
        <v>448866.1</v>
      </c>
      <c r="D470" s="225">
        <v>208188</v>
      </c>
      <c r="E470" s="225">
        <v>7261</v>
      </c>
      <c r="F470" s="225">
        <v>3869</v>
      </c>
      <c r="G470" s="225">
        <v>668184.1</v>
      </c>
    </row>
    <row r="471" spans="1:7">
      <c r="A471" s="224" t="s">
        <v>1028</v>
      </c>
      <c r="B471" s="224" t="s">
        <v>1029</v>
      </c>
      <c r="C471" s="225">
        <v>655475.1</v>
      </c>
      <c r="D471" s="225">
        <v>267696</v>
      </c>
      <c r="E471" s="225">
        <v>23973</v>
      </c>
      <c r="F471" s="225">
        <v>12635</v>
      </c>
      <c r="G471" s="225">
        <v>959779.1</v>
      </c>
    </row>
    <row r="472" spans="1:7">
      <c r="A472" s="224" t="s">
        <v>1030</v>
      </c>
      <c r="B472" s="224" t="s">
        <v>1031</v>
      </c>
      <c r="C472" s="225">
        <v>2838218.8</v>
      </c>
      <c r="D472" s="225">
        <v>496224</v>
      </c>
      <c r="E472" s="225">
        <v>202417</v>
      </c>
      <c r="F472" s="225">
        <v>96032</v>
      </c>
      <c r="G472" s="225">
        <v>3632891.8</v>
      </c>
    </row>
    <row r="473" spans="1:7">
      <c r="A473" s="224" t="s">
        <v>1032</v>
      </c>
      <c r="B473" s="224" t="s">
        <v>1033</v>
      </c>
      <c r="C473" s="225">
        <v>4110546.2</v>
      </c>
      <c r="D473" s="225">
        <v>9103577.4000000004</v>
      </c>
      <c r="E473" s="225">
        <v>266137</v>
      </c>
      <c r="F473" s="225">
        <v>155814</v>
      </c>
      <c r="G473" s="225">
        <v>13636074.600000001</v>
      </c>
    </row>
    <row r="474" spans="1:7">
      <c r="A474" s="224" t="s">
        <v>1034</v>
      </c>
      <c r="B474" s="224" t="s">
        <v>1035</v>
      </c>
      <c r="C474" s="225">
        <v>3199465.7</v>
      </c>
      <c r="D474" s="225">
        <v>1523003.2</v>
      </c>
      <c r="E474" s="225">
        <v>216133</v>
      </c>
      <c r="F474" s="225">
        <v>109338</v>
      </c>
      <c r="G474" s="225">
        <v>5047939.9000000004</v>
      </c>
    </row>
    <row r="475" spans="1:7">
      <c r="A475" s="224" t="s">
        <v>1036</v>
      </c>
      <c r="B475" s="224" t="s">
        <v>1037</v>
      </c>
      <c r="C475" s="225">
        <v>8247090.4000000004</v>
      </c>
      <c r="D475" s="225">
        <v>2897700</v>
      </c>
      <c r="E475" s="225">
        <v>537035</v>
      </c>
      <c r="F475" s="225">
        <v>265342</v>
      </c>
      <c r="G475" s="225">
        <v>11947167.4</v>
      </c>
    </row>
    <row r="476" spans="1:7">
      <c r="A476" s="224" t="s">
        <v>1038</v>
      </c>
      <c r="B476" s="224" t="s">
        <v>1039</v>
      </c>
      <c r="C476" s="225">
        <v>1326293.1000000001</v>
      </c>
      <c r="D476" s="225">
        <v>322591.8</v>
      </c>
      <c r="E476" s="225">
        <v>73450</v>
      </c>
      <c r="F476" s="225">
        <v>37818</v>
      </c>
      <c r="G476" s="225">
        <v>1760152.9000000001</v>
      </c>
    </row>
    <row r="477" spans="1:7">
      <c r="A477" s="224" t="s">
        <v>1040</v>
      </c>
      <c r="B477" s="224" t="s">
        <v>1041</v>
      </c>
      <c r="C477" s="225">
        <v>568404</v>
      </c>
      <c r="D477" s="225">
        <v>315149.8</v>
      </c>
      <c r="E477" s="225">
        <v>7591</v>
      </c>
      <c r="F477" s="225">
        <v>4816</v>
      </c>
      <c r="G477" s="225">
        <v>895960.8</v>
      </c>
    </row>
    <row r="478" spans="1:7">
      <c r="A478" s="224" t="s">
        <v>1042</v>
      </c>
      <c r="B478" s="224" t="s">
        <v>1043</v>
      </c>
      <c r="C478" s="225">
        <v>2326944.6</v>
      </c>
      <c r="D478" s="225">
        <v>1081344</v>
      </c>
      <c r="E478" s="225">
        <v>45036</v>
      </c>
      <c r="F478" s="225">
        <v>25771</v>
      </c>
      <c r="G478" s="225">
        <v>3479095.6</v>
      </c>
    </row>
    <row r="479" spans="1:7">
      <c r="A479" s="224" t="s">
        <v>1044</v>
      </c>
      <c r="B479" s="224" t="s">
        <v>1045</v>
      </c>
      <c r="C479" s="225">
        <v>680891</v>
      </c>
      <c r="D479" s="225">
        <v>297990.59999999998</v>
      </c>
      <c r="E479" s="225">
        <v>20629</v>
      </c>
      <c r="F479" s="225">
        <v>11976</v>
      </c>
      <c r="G479" s="225">
        <v>1011486.6</v>
      </c>
    </row>
    <row r="480" spans="1:7">
      <c r="A480" s="224" t="s">
        <v>1046</v>
      </c>
      <c r="B480" s="224" t="s">
        <v>1047</v>
      </c>
      <c r="C480" s="225">
        <v>948711.1</v>
      </c>
      <c r="D480" s="225">
        <v>291300</v>
      </c>
      <c r="E480" s="225">
        <v>48480</v>
      </c>
      <c r="F480" s="225">
        <v>26271</v>
      </c>
      <c r="G480" s="225">
        <v>1314762.1000000001</v>
      </c>
    </row>
    <row r="481" spans="1:7">
      <c r="A481" s="224" t="s">
        <v>1048</v>
      </c>
      <c r="B481" s="224" t="s">
        <v>1049</v>
      </c>
      <c r="C481" s="225">
        <v>3327084</v>
      </c>
      <c r="D481" s="225">
        <v>2067538.5</v>
      </c>
      <c r="E481" s="225">
        <v>152146</v>
      </c>
      <c r="F481" s="225">
        <v>134018</v>
      </c>
      <c r="G481" s="225">
        <v>5680786.5</v>
      </c>
    </row>
    <row r="482" spans="1:7">
      <c r="A482" s="224" t="s">
        <v>1050</v>
      </c>
      <c r="B482" s="224" t="s">
        <v>1051</v>
      </c>
      <c r="C482" s="225">
        <v>423564</v>
      </c>
      <c r="D482" s="225">
        <v>208568.5</v>
      </c>
      <c r="E482" s="225">
        <v>5915</v>
      </c>
      <c r="F482" s="225">
        <v>5372</v>
      </c>
      <c r="G482" s="225">
        <v>643419.5</v>
      </c>
    </row>
    <row r="483" spans="1:7">
      <c r="A483" s="224" t="s">
        <v>1052</v>
      </c>
      <c r="B483" s="224" t="s">
        <v>1053</v>
      </c>
      <c r="C483" s="225">
        <v>784346.9</v>
      </c>
      <c r="D483" s="225">
        <v>395185.9</v>
      </c>
      <c r="E483" s="225">
        <v>23499</v>
      </c>
      <c r="F483" s="225">
        <v>12358</v>
      </c>
      <c r="G483" s="225">
        <v>1215389.8</v>
      </c>
    </row>
    <row r="484" spans="1:7">
      <c r="A484" s="224" t="s">
        <v>1054</v>
      </c>
      <c r="B484" s="224" t="s">
        <v>1055</v>
      </c>
      <c r="C484" s="225">
        <v>775232.8</v>
      </c>
      <c r="D484" s="225">
        <v>229452</v>
      </c>
      <c r="E484" s="225">
        <v>28622</v>
      </c>
      <c r="F484" s="225">
        <v>15606</v>
      </c>
      <c r="G484" s="225">
        <v>1048912.8</v>
      </c>
    </row>
    <row r="485" spans="1:7">
      <c r="A485" s="224" t="s">
        <v>1056</v>
      </c>
      <c r="B485" s="224" t="s">
        <v>1057</v>
      </c>
      <c r="C485" s="225">
        <v>369444</v>
      </c>
      <c r="D485" s="225">
        <v>185996.3</v>
      </c>
      <c r="E485" s="225">
        <v>3305</v>
      </c>
      <c r="F485" s="225">
        <v>2100</v>
      </c>
      <c r="G485" s="225">
        <v>560845.30000000005</v>
      </c>
    </row>
    <row r="486" spans="1:7">
      <c r="A486" s="224" t="s">
        <v>1058</v>
      </c>
      <c r="B486" s="224" t="s">
        <v>1059</v>
      </c>
      <c r="C486" s="225">
        <v>704448</v>
      </c>
      <c r="D486" s="225">
        <v>297107.40000000002</v>
      </c>
      <c r="E486" s="225">
        <v>15619</v>
      </c>
      <c r="F486" s="225">
        <v>11205</v>
      </c>
      <c r="G486" s="225">
        <v>1028379.4</v>
      </c>
    </row>
    <row r="487" spans="1:7">
      <c r="A487" s="224" t="s">
        <v>1060</v>
      </c>
      <c r="B487" s="224" t="s">
        <v>1061</v>
      </c>
      <c r="C487" s="225">
        <v>859919.7</v>
      </c>
      <c r="D487" s="225">
        <v>348888</v>
      </c>
      <c r="E487" s="225">
        <v>29748</v>
      </c>
      <c r="F487" s="225">
        <v>18134</v>
      </c>
      <c r="G487" s="225">
        <v>1256689.7</v>
      </c>
    </row>
    <row r="488" spans="1:7">
      <c r="A488" s="224" t="s">
        <v>1062</v>
      </c>
      <c r="B488" s="224" t="s">
        <v>1063</v>
      </c>
      <c r="C488" s="225">
        <v>17843206.100000001</v>
      </c>
      <c r="D488" s="225">
        <v>4536348.0999999996</v>
      </c>
      <c r="E488" s="225">
        <v>743526</v>
      </c>
      <c r="F488" s="225">
        <v>625775</v>
      </c>
      <c r="G488" s="225">
        <v>23748855.200000003</v>
      </c>
    </row>
    <row r="489" spans="1:7">
      <c r="A489" s="224" t="s">
        <v>1064</v>
      </c>
      <c r="B489" s="224" t="s">
        <v>1065</v>
      </c>
      <c r="C489" s="225">
        <v>2217605.2000000002</v>
      </c>
      <c r="D489" s="225">
        <v>1045573.4</v>
      </c>
      <c r="E489" s="225">
        <v>127319</v>
      </c>
      <c r="F489" s="225">
        <v>89422</v>
      </c>
      <c r="G489" s="225">
        <v>3479919.6</v>
      </c>
    </row>
    <row r="490" spans="1:7">
      <c r="A490" s="224" t="s">
        <v>1066</v>
      </c>
      <c r="B490" s="224" t="s">
        <v>1067</v>
      </c>
      <c r="C490" s="225">
        <v>1508772</v>
      </c>
      <c r="D490" s="225">
        <v>598856.5</v>
      </c>
      <c r="E490" s="225">
        <v>65170</v>
      </c>
      <c r="F490" s="225">
        <v>43772</v>
      </c>
      <c r="G490" s="225">
        <v>2216570.5</v>
      </c>
    </row>
    <row r="491" spans="1:7">
      <c r="A491" s="224" t="s">
        <v>1068</v>
      </c>
      <c r="B491" s="224" t="s">
        <v>1069</v>
      </c>
      <c r="C491" s="225">
        <v>1056115.7</v>
      </c>
      <c r="D491" s="225">
        <v>476812.4</v>
      </c>
      <c r="E491" s="225">
        <v>49898</v>
      </c>
      <c r="F491" s="225">
        <v>25144</v>
      </c>
      <c r="G491" s="225">
        <v>1607970.1</v>
      </c>
    </row>
    <row r="492" spans="1:7">
      <c r="A492" s="224" t="s">
        <v>1070</v>
      </c>
      <c r="B492" s="224" t="s">
        <v>1071</v>
      </c>
      <c r="C492" s="225">
        <v>877477.8</v>
      </c>
      <c r="D492" s="225">
        <v>1229726.5</v>
      </c>
      <c r="E492" s="225">
        <v>35823</v>
      </c>
      <c r="F492" s="225">
        <v>19896</v>
      </c>
      <c r="G492" s="225">
        <v>2162923.2999999998</v>
      </c>
    </row>
    <row r="493" spans="1:7">
      <c r="A493" s="224" t="s">
        <v>1072</v>
      </c>
      <c r="B493" s="224" t="s">
        <v>1073</v>
      </c>
      <c r="C493" s="225">
        <v>1164404.6000000001</v>
      </c>
      <c r="D493" s="225">
        <v>436519.3</v>
      </c>
      <c r="E493" s="225">
        <v>28027</v>
      </c>
      <c r="F493" s="225">
        <v>22773</v>
      </c>
      <c r="G493" s="225">
        <v>1651723.9000000001</v>
      </c>
    </row>
    <row r="494" spans="1:7">
      <c r="A494" s="224" t="s">
        <v>1074</v>
      </c>
      <c r="B494" s="224" t="s">
        <v>1075</v>
      </c>
      <c r="C494" s="225">
        <v>407734.4</v>
      </c>
      <c r="D494" s="225">
        <v>237930.5</v>
      </c>
      <c r="E494" s="225">
        <v>1878</v>
      </c>
      <c r="F494" s="225">
        <v>2139</v>
      </c>
      <c r="G494" s="225">
        <v>649681.9</v>
      </c>
    </row>
    <row r="495" spans="1:7">
      <c r="A495" s="224" t="s">
        <v>1076</v>
      </c>
      <c r="B495" s="224" t="s">
        <v>1077</v>
      </c>
      <c r="C495" s="225">
        <v>1528831.3</v>
      </c>
      <c r="D495" s="225">
        <v>428257.3</v>
      </c>
      <c r="E495" s="225">
        <v>79895</v>
      </c>
      <c r="F495" s="225">
        <v>41034</v>
      </c>
      <c r="G495" s="225">
        <v>2078017.6</v>
      </c>
    </row>
    <row r="496" spans="1:7">
      <c r="A496" s="224" t="s">
        <v>1078</v>
      </c>
      <c r="B496" s="224" t="s">
        <v>1079</v>
      </c>
      <c r="C496" s="225">
        <v>958034.2</v>
      </c>
      <c r="D496" s="225">
        <v>346255.1</v>
      </c>
      <c r="E496" s="225">
        <v>50750</v>
      </c>
      <c r="F496" s="225">
        <v>24788</v>
      </c>
      <c r="G496" s="225">
        <v>1379827.2999999998</v>
      </c>
    </row>
    <row r="497" spans="1:7">
      <c r="A497" s="224" t="s">
        <v>1080</v>
      </c>
      <c r="B497" s="224" t="s">
        <v>1081</v>
      </c>
      <c r="C497" s="225">
        <v>1154695.8</v>
      </c>
      <c r="D497" s="225">
        <v>341748</v>
      </c>
      <c r="E497" s="225">
        <v>64123</v>
      </c>
      <c r="F497" s="225">
        <v>36658</v>
      </c>
      <c r="G497" s="225">
        <v>1597224.8</v>
      </c>
    </row>
    <row r="498" spans="1:7">
      <c r="A498" s="224" t="s">
        <v>1082</v>
      </c>
      <c r="B498" s="224" t="s">
        <v>1083</v>
      </c>
      <c r="C498" s="225">
        <v>1470391.5</v>
      </c>
      <c r="D498" s="225">
        <v>547079.5</v>
      </c>
      <c r="E498" s="225">
        <v>52434</v>
      </c>
      <c r="F498" s="225">
        <v>28155</v>
      </c>
      <c r="G498" s="225">
        <v>2098060</v>
      </c>
    </row>
    <row r="499" spans="1:7">
      <c r="A499" s="224" t="s">
        <v>1084</v>
      </c>
      <c r="B499" s="224" t="s">
        <v>1085</v>
      </c>
      <c r="C499" s="225">
        <v>405451.6</v>
      </c>
      <c r="D499" s="225">
        <v>202648.6</v>
      </c>
      <c r="E499" s="225">
        <v>7763</v>
      </c>
      <c r="F499" s="225">
        <v>5778</v>
      </c>
      <c r="G499" s="225">
        <v>621641.19999999995</v>
      </c>
    </row>
    <row r="500" spans="1:7">
      <c r="A500" s="224" t="s">
        <v>1086</v>
      </c>
      <c r="B500" s="224" t="s">
        <v>1087</v>
      </c>
      <c r="C500" s="225">
        <v>1437061.7</v>
      </c>
      <c r="D500" s="225">
        <v>608426.1</v>
      </c>
      <c r="E500" s="225">
        <v>81154</v>
      </c>
      <c r="F500" s="225">
        <v>39454</v>
      </c>
      <c r="G500" s="225">
        <v>2166095.7999999998</v>
      </c>
    </row>
    <row r="501" spans="1:7">
      <c r="A501" s="224" t="s">
        <v>1088</v>
      </c>
      <c r="B501" s="224" t="s">
        <v>1089</v>
      </c>
      <c r="C501" s="225">
        <v>1071288.7</v>
      </c>
      <c r="D501" s="225">
        <v>348612</v>
      </c>
      <c r="E501" s="225">
        <v>47107</v>
      </c>
      <c r="F501" s="225">
        <v>23240</v>
      </c>
      <c r="G501" s="225">
        <v>1490247.7</v>
      </c>
    </row>
    <row r="502" spans="1:7">
      <c r="A502" s="224" t="s">
        <v>1090</v>
      </c>
      <c r="B502" s="224" t="s">
        <v>1091</v>
      </c>
      <c r="C502" s="225">
        <v>659661.19999999995</v>
      </c>
      <c r="D502" s="225">
        <v>277271.5</v>
      </c>
      <c r="E502" s="225">
        <v>28853</v>
      </c>
      <c r="F502" s="225">
        <v>18076</v>
      </c>
      <c r="G502" s="225">
        <v>983861.7</v>
      </c>
    </row>
    <row r="503" spans="1:7">
      <c r="A503" s="224" t="s">
        <v>1092</v>
      </c>
      <c r="B503" s="224" t="s">
        <v>1093</v>
      </c>
      <c r="C503" s="225">
        <v>1290030</v>
      </c>
      <c r="D503" s="225">
        <v>534267.9</v>
      </c>
      <c r="E503" s="225">
        <v>69425</v>
      </c>
      <c r="F503" s="225">
        <v>34333</v>
      </c>
      <c r="G503" s="225">
        <v>1928055.9</v>
      </c>
    </row>
    <row r="504" spans="1:7">
      <c r="A504" s="224" t="s">
        <v>1094</v>
      </c>
      <c r="B504" s="224" t="s">
        <v>1095</v>
      </c>
      <c r="C504" s="225">
        <v>2003436.5</v>
      </c>
      <c r="D504" s="225">
        <v>678115.5</v>
      </c>
      <c r="E504" s="225">
        <v>107185</v>
      </c>
      <c r="F504" s="225">
        <v>58278</v>
      </c>
      <c r="G504" s="225">
        <v>2847015</v>
      </c>
    </row>
    <row r="505" spans="1:7">
      <c r="A505" s="224" t="s">
        <v>1096</v>
      </c>
      <c r="B505" s="224" t="s">
        <v>1097</v>
      </c>
      <c r="C505" s="225">
        <v>872674.3</v>
      </c>
      <c r="D505" s="225">
        <v>391167.1</v>
      </c>
      <c r="E505" s="225">
        <v>27372</v>
      </c>
      <c r="F505" s="225">
        <v>26013</v>
      </c>
      <c r="G505" s="225">
        <v>1317226.3999999999</v>
      </c>
    </row>
    <row r="506" spans="1:7">
      <c r="A506" s="224" t="s">
        <v>1098</v>
      </c>
      <c r="B506" s="224" t="s">
        <v>1099</v>
      </c>
      <c r="C506" s="225">
        <v>2080518.1</v>
      </c>
      <c r="D506" s="225">
        <v>562353.69999999995</v>
      </c>
      <c r="E506" s="225">
        <v>119089</v>
      </c>
      <c r="F506" s="225">
        <v>63526</v>
      </c>
      <c r="G506" s="225">
        <v>2825486.8</v>
      </c>
    </row>
    <row r="507" spans="1:7">
      <c r="A507" s="224" t="s">
        <v>1100</v>
      </c>
      <c r="B507" s="224" t="s">
        <v>1101</v>
      </c>
      <c r="C507" s="225">
        <v>579840</v>
      </c>
      <c r="D507" s="225">
        <v>262018.1</v>
      </c>
      <c r="E507" s="225">
        <v>14384</v>
      </c>
      <c r="F507" s="225">
        <v>15934</v>
      </c>
      <c r="G507" s="225">
        <v>872176.1</v>
      </c>
    </row>
    <row r="508" spans="1:7">
      <c r="A508" s="224" t="s">
        <v>1102</v>
      </c>
      <c r="B508" s="224" t="s">
        <v>1103</v>
      </c>
      <c r="C508" s="225">
        <v>1526956.7</v>
      </c>
      <c r="D508" s="225">
        <v>372324</v>
      </c>
      <c r="E508" s="225">
        <v>91858</v>
      </c>
      <c r="F508" s="225">
        <v>47934</v>
      </c>
      <c r="G508" s="225">
        <v>2039072.7</v>
      </c>
    </row>
    <row r="509" spans="1:7">
      <c r="A509" s="224" t="s">
        <v>1104</v>
      </c>
      <c r="B509" s="224" t="s">
        <v>1105</v>
      </c>
      <c r="C509" s="225">
        <v>769670</v>
      </c>
      <c r="D509" s="225">
        <v>275784</v>
      </c>
      <c r="E509" s="225">
        <v>5511</v>
      </c>
      <c r="F509" s="225">
        <v>3014</v>
      </c>
      <c r="G509" s="225">
        <v>1053979</v>
      </c>
    </row>
    <row r="510" spans="1:7">
      <c r="A510" s="224" t="s">
        <v>1106</v>
      </c>
      <c r="B510" s="224" t="s">
        <v>1107</v>
      </c>
      <c r="C510" s="225">
        <v>855270.8</v>
      </c>
      <c r="D510" s="225">
        <v>381095.3</v>
      </c>
      <c r="E510" s="225">
        <v>24390</v>
      </c>
      <c r="F510" s="225">
        <v>13505</v>
      </c>
      <c r="G510" s="225">
        <v>1274261.1000000001</v>
      </c>
    </row>
    <row r="511" spans="1:7">
      <c r="A511" s="224" t="s">
        <v>1108</v>
      </c>
      <c r="B511" s="224" t="s">
        <v>1109</v>
      </c>
      <c r="C511" s="225">
        <v>1895040</v>
      </c>
      <c r="D511" s="225">
        <v>414936</v>
      </c>
      <c r="E511" s="225">
        <v>102481</v>
      </c>
      <c r="F511" s="225">
        <v>154589</v>
      </c>
      <c r="G511" s="225">
        <v>2567046</v>
      </c>
    </row>
    <row r="512" spans="1:7">
      <c r="A512" s="224" t="s">
        <v>1110</v>
      </c>
      <c r="B512" s="224" t="s">
        <v>1111</v>
      </c>
      <c r="C512" s="225">
        <v>531504</v>
      </c>
      <c r="D512" s="225">
        <v>248550.3</v>
      </c>
      <c r="E512" s="225">
        <v>11968</v>
      </c>
      <c r="F512" s="225">
        <v>11730</v>
      </c>
      <c r="G512" s="225">
        <v>803752.3</v>
      </c>
    </row>
    <row r="513" spans="1:7">
      <c r="A513" s="224" t="s">
        <v>1112</v>
      </c>
      <c r="B513" s="224" t="s">
        <v>1113</v>
      </c>
      <c r="C513" s="225">
        <v>1011247.9</v>
      </c>
      <c r="D513" s="225">
        <v>440652</v>
      </c>
      <c r="E513" s="225">
        <v>51752</v>
      </c>
      <c r="F513" s="225">
        <v>25980</v>
      </c>
      <c r="G513" s="225">
        <v>1529631.9</v>
      </c>
    </row>
    <row r="514" spans="1:7">
      <c r="A514" s="224" t="s">
        <v>1114</v>
      </c>
      <c r="B514" s="224" t="s">
        <v>1115</v>
      </c>
      <c r="C514" s="225">
        <v>561397.69999999995</v>
      </c>
      <c r="D514" s="225">
        <v>193999.8</v>
      </c>
      <c r="E514" s="225">
        <v>20948</v>
      </c>
      <c r="F514" s="225">
        <v>12256</v>
      </c>
      <c r="G514" s="225">
        <v>788601.5</v>
      </c>
    </row>
    <row r="515" spans="1:7">
      <c r="A515" s="224" t="s">
        <v>1116</v>
      </c>
      <c r="B515" s="224" t="s">
        <v>1117</v>
      </c>
      <c r="C515" s="225">
        <v>2426749.5</v>
      </c>
      <c r="D515" s="225">
        <v>778008</v>
      </c>
      <c r="E515" s="225">
        <v>179410</v>
      </c>
      <c r="F515" s="225">
        <v>90505</v>
      </c>
      <c r="G515" s="225">
        <v>3474672.5</v>
      </c>
    </row>
    <row r="516" spans="1:7">
      <c r="A516" s="224" t="s">
        <v>1118</v>
      </c>
      <c r="B516" s="224" t="s">
        <v>1119</v>
      </c>
      <c r="C516" s="225">
        <v>604700.9</v>
      </c>
      <c r="D516" s="225">
        <v>212700</v>
      </c>
      <c r="E516" s="225">
        <v>14305</v>
      </c>
      <c r="F516" s="225">
        <v>7068</v>
      </c>
      <c r="G516" s="225">
        <v>838773.9</v>
      </c>
    </row>
    <row r="517" spans="1:7">
      <c r="A517" s="224" t="s">
        <v>1120</v>
      </c>
      <c r="B517" s="224" t="s">
        <v>1121</v>
      </c>
      <c r="C517" s="225">
        <v>1097541.3</v>
      </c>
      <c r="D517" s="225">
        <v>538409.5</v>
      </c>
      <c r="E517" s="225">
        <v>60984</v>
      </c>
      <c r="F517" s="225">
        <v>31285</v>
      </c>
      <c r="G517" s="225">
        <v>1728219.8</v>
      </c>
    </row>
    <row r="518" spans="1:7">
      <c r="A518" s="224" t="s">
        <v>1122</v>
      </c>
      <c r="B518" s="224" t="s">
        <v>1123</v>
      </c>
      <c r="C518" s="225">
        <v>614611.6</v>
      </c>
      <c r="D518" s="225">
        <v>267612</v>
      </c>
      <c r="E518" s="225">
        <v>14535</v>
      </c>
      <c r="F518" s="225">
        <v>7528</v>
      </c>
      <c r="G518" s="225">
        <v>904286.6</v>
      </c>
    </row>
    <row r="519" spans="1:7">
      <c r="A519" s="224" t="s">
        <v>1124</v>
      </c>
      <c r="B519" s="224" t="s">
        <v>1125</v>
      </c>
      <c r="C519" s="225">
        <v>2038036.7</v>
      </c>
      <c r="D519" s="225">
        <v>483132</v>
      </c>
      <c r="E519" s="225">
        <v>121216</v>
      </c>
      <c r="F519" s="225">
        <v>67643</v>
      </c>
      <c r="G519" s="225">
        <v>2710027.7</v>
      </c>
    </row>
    <row r="520" spans="1:7">
      <c r="A520" s="224" t="s">
        <v>1126</v>
      </c>
      <c r="B520" s="224" t="s">
        <v>1127</v>
      </c>
      <c r="C520" s="225">
        <v>699204</v>
      </c>
      <c r="D520" s="225">
        <v>308155.59999999998</v>
      </c>
      <c r="E520" s="225">
        <v>17029</v>
      </c>
      <c r="F520" s="225">
        <v>9252</v>
      </c>
      <c r="G520" s="225">
        <v>1033640.6</v>
      </c>
    </row>
    <row r="521" spans="1:7">
      <c r="A521" s="224" t="s">
        <v>1128</v>
      </c>
      <c r="B521" s="224" t="s">
        <v>1129</v>
      </c>
      <c r="C521" s="225">
        <v>17755788</v>
      </c>
      <c r="D521" s="225">
        <v>7382961.5999999996</v>
      </c>
      <c r="E521" s="225">
        <v>853954</v>
      </c>
      <c r="F521" s="225">
        <v>722579</v>
      </c>
      <c r="G521" s="225">
        <v>26715282.600000001</v>
      </c>
    </row>
    <row r="522" spans="1:7">
      <c r="A522" s="224" t="s">
        <v>1130</v>
      </c>
      <c r="B522" s="224" t="s">
        <v>1131</v>
      </c>
      <c r="C522" s="225">
        <v>1447332</v>
      </c>
      <c r="D522" s="225">
        <v>389839.7</v>
      </c>
      <c r="E522" s="225">
        <v>71904</v>
      </c>
      <c r="F522" s="225">
        <v>41087</v>
      </c>
      <c r="G522" s="225">
        <v>1950162.7</v>
      </c>
    </row>
    <row r="523" spans="1:7">
      <c r="A523" s="224" t="s">
        <v>1132</v>
      </c>
      <c r="B523" s="224" t="s">
        <v>1133</v>
      </c>
      <c r="C523" s="225">
        <v>1407156</v>
      </c>
      <c r="D523" s="225">
        <v>354411.7</v>
      </c>
      <c r="E523" s="225">
        <v>87279</v>
      </c>
      <c r="F523" s="225">
        <v>54734</v>
      </c>
      <c r="G523" s="225">
        <v>1903580.7</v>
      </c>
    </row>
    <row r="524" spans="1:7">
      <c r="A524" s="224" t="s">
        <v>1134</v>
      </c>
      <c r="B524" s="224" t="s">
        <v>1135</v>
      </c>
      <c r="C524" s="225">
        <v>362652</v>
      </c>
      <c r="D524" s="225">
        <v>207228.4</v>
      </c>
      <c r="E524" s="225">
        <v>2132</v>
      </c>
      <c r="F524" s="225">
        <v>3390</v>
      </c>
      <c r="G524" s="225">
        <v>575402.4</v>
      </c>
    </row>
    <row r="525" spans="1:7">
      <c r="A525" s="224" t="s">
        <v>1136</v>
      </c>
      <c r="B525" s="224" t="s">
        <v>1137</v>
      </c>
      <c r="C525" s="225">
        <v>944808</v>
      </c>
      <c r="D525" s="225">
        <v>465993.8</v>
      </c>
      <c r="E525" s="225">
        <v>40078</v>
      </c>
      <c r="F525" s="225">
        <v>28790</v>
      </c>
      <c r="G525" s="225">
        <v>1479669.8</v>
      </c>
    </row>
    <row r="526" spans="1:7">
      <c r="A526" s="224" t="s">
        <v>1138</v>
      </c>
      <c r="B526" s="224" t="s">
        <v>1139</v>
      </c>
      <c r="C526" s="225">
        <v>2277840</v>
      </c>
      <c r="D526" s="225">
        <v>1128397</v>
      </c>
      <c r="E526" s="225">
        <v>106819</v>
      </c>
      <c r="F526" s="225">
        <v>77679</v>
      </c>
      <c r="G526" s="225">
        <v>3590735</v>
      </c>
    </row>
    <row r="527" spans="1:7">
      <c r="A527" s="224" t="s">
        <v>1140</v>
      </c>
      <c r="B527" s="224" t="s">
        <v>1141</v>
      </c>
      <c r="C527" s="225">
        <v>472200</v>
      </c>
      <c r="D527" s="225">
        <v>226848.6</v>
      </c>
      <c r="E527" s="225">
        <v>4380</v>
      </c>
      <c r="F527" s="225">
        <v>3204</v>
      </c>
      <c r="G527" s="225">
        <v>706632.6</v>
      </c>
    </row>
    <row r="528" spans="1:7">
      <c r="A528" s="224" t="s">
        <v>1142</v>
      </c>
      <c r="B528" s="224" t="s">
        <v>1143</v>
      </c>
      <c r="C528" s="225">
        <v>590745.69999999995</v>
      </c>
      <c r="D528" s="225">
        <v>246468</v>
      </c>
      <c r="E528" s="225">
        <v>19619</v>
      </c>
      <c r="F528" s="225">
        <v>9776</v>
      </c>
      <c r="G528" s="225">
        <v>866608.7</v>
      </c>
    </row>
    <row r="529" spans="1:7">
      <c r="A529" s="224" t="s">
        <v>1144</v>
      </c>
      <c r="B529" s="224" t="s">
        <v>1145</v>
      </c>
      <c r="C529" s="225">
        <v>1018483.2</v>
      </c>
      <c r="D529" s="225">
        <v>362517.7</v>
      </c>
      <c r="E529" s="225">
        <v>23056</v>
      </c>
      <c r="F529" s="225">
        <v>12967</v>
      </c>
      <c r="G529" s="225">
        <v>1417023.9</v>
      </c>
    </row>
    <row r="530" spans="1:7">
      <c r="A530" s="224" t="s">
        <v>1146</v>
      </c>
      <c r="B530" s="224" t="s">
        <v>1147</v>
      </c>
      <c r="C530" s="225">
        <v>437763.4</v>
      </c>
      <c r="D530" s="225">
        <v>199832.4</v>
      </c>
      <c r="E530" s="225">
        <v>5428</v>
      </c>
      <c r="F530" s="225">
        <v>3332</v>
      </c>
      <c r="G530" s="225">
        <v>646355.80000000005</v>
      </c>
    </row>
    <row r="531" spans="1:7">
      <c r="A531" s="224" t="s">
        <v>1148</v>
      </c>
      <c r="B531" s="224" t="s">
        <v>1149</v>
      </c>
      <c r="C531" s="225">
        <v>3817404</v>
      </c>
      <c r="D531" s="225">
        <v>1205628.3999999999</v>
      </c>
      <c r="E531" s="225">
        <v>159723</v>
      </c>
      <c r="F531" s="225">
        <v>109087</v>
      </c>
      <c r="G531" s="225">
        <v>5291842.4000000004</v>
      </c>
    </row>
    <row r="532" spans="1:7">
      <c r="A532" s="224" t="s">
        <v>1150</v>
      </c>
      <c r="B532" s="224" t="s">
        <v>1151</v>
      </c>
      <c r="C532" s="225">
        <v>3364819.8</v>
      </c>
      <c r="D532" s="225">
        <v>925515.2</v>
      </c>
      <c r="E532" s="225">
        <v>250160</v>
      </c>
      <c r="F532" s="225">
        <v>128822</v>
      </c>
      <c r="G532" s="225">
        <v>4669317</v>
      </c>
    </row>
    <row r="533" spans="1:7">
      <c r="A533" s="224" t="s">
        <v>1152</v>
      </c>
      <c r="B533" s="224" t="s">
        <v>1153</v>
      </c>
      <c r="C533" s="225">
        <v>1047142.8</v>
      </c>
      <c r="D533" s="225">
        <v>550200</v>
      </c>
      <c r="E533" s="225">
        <v>43557</v>
      </c>
      <c r="F533" s="225">
        <v>22796</v>
      </c>
      <c r="G533" s="225">
        <v>1663695.8</v>
      </c>
    </row>
    <row r="534" spans="1:7">
      <c r="A534" s="224" t="s">
        <v>1154</v>
      </c>
      <c r="B534" s="224" t="s">
        <v>1155</v>
      </c>
      <c r="C534" s="225">
        <v>657864</v>
      </c>
      <c r="D534" s="225">
        <v>269867.09999999998</v>
      </c>
      <c r="E534" s="225">
        <v>18983</v>
      </c>
      <c r="F534" s="225">
        <v>12228</v>
      </c>
      <c r="G534" s="225">
        <v>958942.1</v>
      </c>
    </row>
    <row r="535" spans="1:7">
      <c r="A535" s="224" t="s">
        <v>1156</v>
      </c>
      <c r="B535" s="224" t="s">
        <v>1157</v>
      </c>
      <c r="C535" s="225">
        <v>724420.5</v>
      </c>
      <c r="D535" s="225">
        <v>289621.7</v>
      </c>
      <c r="E535" s="225">
        <v>22737</v>
      </c>
      <c r="F535" s="225">
        <v>10735</v>
      </c>
      <c r="G535" s="225">
        <v>1047514.2</v>
      </c>
    </row>
    <row r="536" spans="1:7">
      <c r="A536" s="224" t="s">
        <v>1158</v>
      </c>
      <c r="B536" s="224" t="s">
        <v>1159</v>
      </c>
      <c r="C536" s="225">
        <v>1337304</v>
      </c>
      <c r="D536" s="225">
        <v>546667.80000000005</v>
      </c>
      <c r="E536" s="225">
        <v>52455</v>
      </c>
      <c r="F536" s="225">
        <v>49774</v>
      </c>
      <c r="G536" s="225">
        <v>1986200.8</v>
      </c>
    </row>
    <row r="537" spans="1:7">
      <c r="A537" s="224" t="s">
        <v>1160</v>
      </c>
      <c r="B537" s="224" t="s">
        <v>1161</v>
      </c>
      <c r="C537" s="225">
        <v>817588.4</v>
      </c>
      <c r="D537" s="225">
        <v>290748</v>
      </c>
      <c r="E537" s="225">
        <v>32382</v>
      </c>
      <c r="F537" s="225">
        <v>19291</v>
      </c>
      <c r="G537" s="225">
        <v>1160009.3999999999</v>
      </c>
    </row>
    <row r="538" spans="1:7">
      <c r="A538" s="224" t="s">
        <v>1162</v>
      </c>
      <c r="B538" s="224" t="s">
        <v>1163</v>
      </c>
      <c r="C538" s="225">
        <v>1170927.1000000001</v>
      </c>
      <c r="D538" s="225">
        <v>683951.1</v>
      </c>
      <c r="E538" s="225">
        <v>63880</v>
      </c>
      <c r="F538" s="225">
        <v>34004</v>
      </c>
      <c r="G538" s="225">
        <v>1952762.2000000002</v>
      </c>
    </row>
    <row r="539" spans="1:7">
      <c r="A539" s="224" t="s">
        <v>1164</v>
      </c>
      <c r="B539" s="224" t="s">
        <v>1165</v>
      </c>
      <c r="C539" s="225">
        <v>962502.8</v>
      </c>
      <c r="D539" s="225">
        <v>447041.4</v>
      </c>
      <c r="E539" s="225">
        <v>32463</v>
      </c>
      <c r="F539" s="225">
        <v>19899</v>
      </c>
      <c r="G539" s="225">
        <v>1461906.2000000002</v>
      </c>
    </row>
    <row r="540" spans="1:7">
      <c r="A540" s="224" t="s">
        <v>1166</v>
      </c>
      <c r="B540" s="224" t="s">
        <v>1167</v>
      </c>
      <c r="C540" s="225">
        <v>1209629.8</v>
      </c>
      <c r="D540" s="225">
        <v>428724</v>
      </c>
      <c r="E540" s="225">
        <v>64203</v>
      </c>
      <c r="F540" s="225">
        <v>36946</v>
      </c>
      <c r="G540" s="225">
        <v>1739502.8</v>
      </c>
    </row>
    <row r="541" spans="1:7">
      <c r="A541" s="224" t="s">
        <v>1168</v>
      </c>
      <c r="B541" s="224" t="s">
        <v>1169</v>
      </c>
      <c r="C541" s="225">
        <v>1194479.3999999999</v>
      </c>
      <c r="D541" s="225">
        <v>331464</v>
      </c>
      <c r="E541" s="225">
        <v>47048</v>
      </c>
      <c r="F541" s="225">
        <v>24794</v>
      </c>
      <c r="G541" s="225">
        <v>1597785.4</v>
      </c>
    </row>
    <row r="542" spans="1:7">
      <c r="A542" s="224" t="s">
        <v>1170</v>
      </c>
      <c r="B542" s="224" t="s">
        <v>1171</v>
      </c>
      <c r="C542" s="225">
        <v>470988</v>
      </c>
      <c r="D542" s="225">
        <v>227086.4</v>
      </c>
      <c r="E542" s="225">
        <v>7193</v>
      </c>
      <c r="F542" s="225">
        <v>5826</v>
      </c>
      <c r="G542" s="225">
        <v>711093.4</v>
      </c>
    </row>
    <row r="543" spans="1:7">
      <c r="A543" s="224" t="s">
        <v>1172</v>
      </c>
      <c r="B543" s="224" t="s">
        <v>1173</v>
      </c>
      <c r="C543" s="225">
        <v>2528056.7000000002</v>
      </c>
      <c r="D543" s="225">
        <v>995150</v>
      </c>
      <c r="E543" s="225">
        <v>102488</v>
      </c>
      <c r="F543" s="225">
        <v>54371</v>
      </c>
      <c r="G543" s="225">
        <v>3680065.7</v>
      </c>
    </row>
    <row r="544" spans="1:7">
      <c r="A544" s="224" t="s">
        <v>1174</v>
      </c>
      <c r="B544" s="224" t="s">
        <v>1175</v>
      </c>
      <c r="C544" s="225">
        <v>603324</v>
      </c>
      <c r="D544" s="225">
        <v>309278.5</v>
      </c>
      <c r="E544" s="225">
        <v>10804</v>
      </c>
      <c r="F544" s="225">
        <v>11545</v>
      </c>
      <c r="G544" s="225">
        <v>934951.5</v>
      </c>
    </row>
    <row r="545" spans="1:7">
      <c r="A545" s="224" t="s">
        <v>1176</v>
      </c>
      <c r="B545" s="224" t="s">
        <v>1177</v>
      </c>
      <c r="C545" s="225">
        <v>1156505.2</v>
      </c>
      <c r="D545" s="225">
        <v>646490.69999999995</v>
      </c>
      <c r="E545" s="225">
        <v>65735</v>
      </c>
      <c r="F545" s="225">
        <v>42258</v>
      </c>
      <c r="G545" s="225">
        <v>1910988.9</v>
      </c>
    </row>
    <row r="546" spans="1:7">
      <c r="A546" s="224" t="s">
        <v>1178</v>
      </c>
      <c r="B546" s="224" t="s">
        <v>1179</v>
      </c>
      <c r="C546" s="225">
        <v>2166761.6</v>
      </c>
      <c r="D546" s="225">
        <v>1067570.3</v>
      </c>
      <c r="E546" s="225">
        <v>94052</v>
      </c>
      <c r="F546" s="225">
        <v>56885</v>
      </c>
      <c r="G546" s="225">
        <v>3385268.9000000004</v>
      </c>
    </row>
    <row r="547" spans="1:7">
      <c r="A547" s="224" t="s">
        <v>1180</v>
      </c>
      <c r="B547" s="224" t="s">
        <v>1181</v>
      </c>
      <c r="C547" s="225">
        <v>727656</v>
      </c>
      <c r="D547" s="225">
        <v>357101.9</v>
      </c>
      <c r="E547" s="225">
        <v>25335</v>
      </c>
      <c r="F547" s="225">
        <v>14230</v>
      </c>
      <c r="G547" s="225">
        <v>1124322.8999999999</v>
      </c>
    </row>
    <row r="548" spans="1:7">
      <c r="A548" s="224" t="s">
        <v>1182</v>
      </c>
      <c r="B548" s="224" t="s">
        <v>1183</v>
      </c>
      <c r="C548" s="225">
        <v>612650.69999999995</v>
      </c>
      <c r="D548" s="225">
        <v>335041</v>
      </c>
      <c r="E548" s="225">
        <v>11311</v>
      </c>
      <c r="F548" s="225">
        <v>6011</v>
      </c>
      <c r="G548" s="225">
        <v>965013.7</v>
      </c>
    </row>
    <row r="549" spans="1:7">
      <c r="A549" s="224" t="s">
        <v>1184</v>
      </c>
      <c r="B549" s="224" t="s">
        <v>1185</v>
      </c>
      <c r="C549" s="225">
        <v>1437852.8</v>
      </c>
      <c r="D549" s="225">
        <v>350943.8</v>
      </c>
      <c r="E549" s="225">
        <v>88424</v>
      </c>
      <c r="F549" s="225">
        <v>44813</v>
      </c>
      <c r="G549" s="225">
        <v>1922033.6</v>
      </c>
    </row>
    <row r="550" spans="1:7">
      <c r="A550" s="224" t="s">
        <v>1186</v>
      </c>
      <c r="B550" s="224" t="s">
        <v>1187</v>
      </c>
      <c r="C550" s="225">
        <v>650452.1</v>
      </c>
      <c r="D550" s="225">
        <v>290383.40000000002</v>
      </c>
      <c r="E550" s="225">
        <v>15977</v>
      </c>
      <c r="F550" s="225">
        <v>10982</v>
      </c>
      <c r="G550" s="225">
        <v>967794.5</v>
      </c>
    </row>
    <row r="551" spans="1:7">
      <c r="A551" s="224" t="s">
        <v>1188</v>
      </c>
      <c r="B551" s="224" t="s">
        <v>1189</v>
      </c>
      <c r="C551" s="225">
        <v>4227912.2</v>
      </c>
      <c r="D551" s="225">
        <v>2090644</v>
      </c>
      <c r="E551" s="225">
        <v>120056</v>
      </c>
      <c r="F551" s="225">
        <v>83422</v>
      </c>
      <c r="G551" s="225">
        <v>6522034.2000000002</v>
      </c>
    </row>
    <row r="552" spans="1:7">
      <c r="A552" s="224" t="s">
        <v>1190</v>
      </c>
      <c r="B552" s="224" t="s">
        <v>1191</v>
      </c>
      <c r="C552" s="225">
        <v>1537047.8</v>
      </c>
      <c r="D552" s="225">
        <v>643597.5</v>
      </c>
      <c r="E552" s="225">
        <v>84348</v>
      </c>
      <c r="F552" s="225">
        <v>48506</v>
      </c>
      <c r="G552" s="225">
        <v>2313499.2999999998</v>
      </c>
    </row>
    <row r="553" spans="1:7">
      <c r="A553" s="224" t="s">
        <v>1192</v>
      </c>
      <c r="B553" s="224" t="s">
        <v>1193</v>
      </c>
      <c r="C553" s="225">
        <v>666781.19999999995</v>
      </c>
      <c r="D553" s="225">
        <v>315178.09999999998</v>
      </c>
      <c r="E553" s="225">
        <v>13834</v>
      </c>
      <c r="F553" s="225">
        <v>9342</v>
      </c>
      <c r="G553" s="225">
        <v>1005135.2999999999</v>
      </c>
    </row>
    <row r="554" spans="1:7">
      <c r="A554" s="224" t="s">
        <v>1194</v>
      </c>
      <c r="B554" s="224" t="s">
        <v>1195</v>
      </c>
      <c r="C554" s="225">
        <v>1097775</v>
      </c>
      <c r="D554" s="225">
        <v>504370.3</v>
      </c>
      <c r="E554" s="225">
        <v>26762</v>
      </c>
      <c r="F554" s="225">
        <v>14275</v>
      </c>
      <c r="G554" s="225">
        <v>1643182.3</v>
      </c>
    </row>
    <row r="555" spans="1:7">
      <c r="A555" s="224" t="s">
        <v>1196</v>
      </c>
      <c r="B555" s="224" t="s">
        <v>1197</v>
      </c>
      <c r="C555" s="225">
        <v>3637385.2</v>
      </c>
      <c r="D555" s="225">
        <v>1616066.3</v>
      </c>
      <c r="E555" s="225">
        <v>176373</v>
      </c>
      <c r="F555" s="225">
        <v>91214</v>
      </c>
      <c r="G555" s="225">
        <v>5521038.5</v>
      </c>
    </row>
    <row r="556" spans="1:7">
      <c r="A556" s="224" t="s">
        <v>1198</v>
      </c>
      <c r="B556" s="224" t="s">
        <v>1199</v>
      </c>
      <c r="C556" s="225">
        <v>2122584</v>
      </c>
      <c r="D556" s="225">
        <v>500843.1</v>
      </c>
      <c r="E556" s="225">
        <v>71347</v>
      </c>
      <c r="F556" s="225">
        <v>74612</v>
      </c>
      <c r="G556" s="225">
        <v>2769386.1</v>
      </c>
    </row>
    <row r="557" spans="1:7">
      <c r="A557" s="224" t="s">
        <v>1200</v>
      </c>
      <c r="B557" s="224" t="s">
        <v>1201</v>
      </c>
      <c r="C557" s="225">
        <v>8171774.7999999998</v>
      </c>
      <c r="D557" s="225">
        <v>3434786.2</v>
      </c>
      <c r="E557" s="225">
        <v>264091</v>
      </c>
      <c r="F557" s="225">
        <v>410225</v>
      </c>
      <c r="G557" s="225">
        <v>12280877</v>
      </c>
    </row>
    <row r="558" spans="1:7">
      <c r="A558" s="224" t="s">
        <v>1202</v>
      </c>
      <c r="B558" s="224" t="s">
        <v>1203</v>
      </c>
      <c r="C558" s="225">
        <v>406467.4</v>
      </c>
      <c r="D558" s="225">
        <v>323558.8</v>
      </c>
      <c r="E558" s="225">
        <v>7393</v>
      </c>
      <c r="F558" s="225">
        <v>5897</v>
      </c>
      <c r="G558" s="225">
        <v>743316.2</v>
      </c>
    </row>
    <row r="559" spans="1:7">
      <c r="A559" s="224" t="s">
        <v>1204</v>
      </c>
      <c r="B559" s="224" t="s">
        <v>1205</v>
      </c>
      <c r="C559" s="225">
        <v>4095059.2</v>
      </c>
      <c r="D559" s="225">
        <v>1362292.9</v>
      </c>
      <c r="E559" s="225">
        <v>126995</v>
      </c>
      <c r="F559" s="225">
        <v>153871</v>
      </c>
      <c r="G559" s="225">
        <v>5738218.0999999996</v>
      </c>
    </row>
    <row r="560" spans="1:7">
      <c r="A560" s="224" t="s">
        <v>1206</v>
      </c>
      <c r="B560" s="224" t="s">
        <v>1207</v>
      </c>
      <c r="C560" s="225">
        <v>1803256.9</v>
      </c>
      <c r="D560" s="225">
        <v>702353.6</v>
      </c>
      <c r="E560" s="225">
        <v>86950</v>
      </c>
      <c r="F560" s="225">
        <v>45111</v>
      </c>
      <c r="G560" s="225">
        <v>2637671.5</v>
      </c>
    </row>
    <row r="561" spans="1:7">
      <c r="A561" s="224" t="s">
        <v>1208</v>
      </c>
      <c r="B561" s="224" t="s">
        <v>1209</v>
      </c>
      <c r="C561" s="225">
        <v>903864.5</v>
      </c>
      <c r="D561" s="225">
        <v>460882.7</v>
      </c>
      <c r="E561" s="225">
        <v>39954</v>
      </c>
      <c r="F561" s="225">
        <v>21378</v>
      </c>
      <c r="G561" s="225">
        <v>1426079.2</v>
      </c>
    </row>
    <row r="562" spans="1:7">
      <c r="A562" s="224" t="s">
        <v>1210</v>
      </c>
      <c r="B562" s="224" t="s">
        <v>1211</v>
      </c>
      <c r="C562" s="225">
        <v>423180</v>
      </c>
      <c r="D562" s="225">
        <v>237878.7</v>
      </c>
      <c r="E562" s="225">
        <v>3605</v>
      </c>
      <c r="F562" s="225">
        <v>5430</v>
      </c>
      <c r="G562" s="225">
        <v>670093.69999999995</v>
      </c>
    </row>
    <row r="563" spans="1:7">
      <c r="A563" s="224" t="s">
        <v>1212</v>
      </c>
      <c r="B563" s="224" t="s">
        <v>1213</v>
      </c>
      <c r="C563" s="225">
        <v>4471152</v>
      </c>
      <c r="D563" s="225">
        <v>2325139.5</v>
      </c>
      <c r="E563" s="225">
        <v>183007</v>
      </c>
      <c r="F563" s="225">
        <v>112577</v>
      </c>
      <c r="G563" s="225">
        <v>7091875.5</v>
      </c>
    </row>
    <row r="564" spans="1:7">
      <c r="A564" s="224" t="s">
        <v>1214</v>
      </c>
      <c r="B564" s="224" t="s">
        <v>1215</v>
      </c>
      <c r="C564" s="225">
        <v>564766.30000000005</v>
      </c>
      <c r="D564" s="225">
        <v>192012</v>
      </c>
      <c r="E564" s="225">
        <v>22168</v>
      </c>
      <c r="F564" s="225">
        <v>12435</v>
      </c>
      <c r="G564" s="225">
        <v>791381.3</v>
      </c>
    </row>
    <row r="565" spans="1:7">
      <c r="A565" s="224" t="s">
        <v>1216</v>
      </c>
      <c r="B565" s="224" t="s">
        <v>1217</v>
      </c>
      <c r="C565" s="225">
        <v>4888855</v>
      </c>
      <c r="D565" s="225">
        <v>1023408</v>
      </c>
      <c r="E565" s="225">
        <v>334032</v>
      </c>
      <c r="F565" s="225">
        <v>180880</v>
      </c>
      <c r="G565" s="225">
        <v>6427175</v>
      </c>
    </row>
    <row r="566" spans="1:7">
      <c r="A566" s="224" t="s">
        <v>1218</v>
      </c>
      <c r="B566" s="224" t="s">
        <v>1219</v>
      </c>
      <c r="C566" s="225">
        <v>1955060.3</v>
      </c>
      <c r="D566" s="225">
        <v>817312.1</v>
      </c>
      <c r="E566" s="225">
        <v>93710</v>
      </c>
      <c r="F566" s="225">
        <v>63132</v>
      </c>
      <c r="G566" s="225">
        <v>2929214.4</v>
      </c>
    </row>
    <row r="567" spans="1:7">
      <c r="A567" s="224" t="s">
        <v>1220</v>
      </c>
      <c r="B567" s="224" t="s">
        <v>1221</v>
      </c>
      <c r="C567" s="225">
        <v>2014255.3</v>
      </c>
      <c r="D567" s="225">
        <v>1055620.8</v>
      </c>
      <c r="E567" s="225">
        <v>40646</v>
      </c>
      <c r="F567" s="225">
        <v>28873</v>
      </c>
      <c r="G567" s="225">
        <v>3139395.1</v>
      </c>
    </row>
    <row r="568" spans="1:7">
      <c r="A568" s="224" t="s">
        <v>1222</v>
      </c>
      <c r="B568" s="224" t="s">
        <v>1223</v>
      </c>
      <c r="C568" s="225">
        <v>689333.6</v>
      </c>
      <c r="D568" s="225">
        <v>329839</v>
      </c>
      <c r="E568" s="225">
        <v>20645</v>
      </c>
      <c r="F568" s="225">
        <v>16296</v>
      </c>
      <c r="G568" s="225">
        <v>1056113.6000000001</v>
      </c>
    </row>
    <row r="569" spans="1:7">
      <c r="A569" s="224" t="s">
        <v>1224</v>
      </c>
      <c r="B569" s="224" t="s">
        <v>1225</v>
      </c>
      <c r="C569" s="225">
        <v>664813.4</v>
      </c>
      <c r="D569" s="225">
        <v>271476</v>
      </c>
      <c r="E569" s="225">
        <v>22027</v>
      </c>
      <c r="F569" s="225">
        <v>10539</v>
      </c>
      <c r="G569" s="225">
        <v>968855.4</v>
      </c>
    </row>
    <row r="570" spans="1:7">
      <c r="A570" s="224" t="s">
        <v>1226</v>
      </c>
      <c r="B570" s="224" t="s">
        <v>1227</v>
      </c>
      <c r="C570" s="225">
        <v>896036.1</v>
      </c>
      <c r="D570" s="225">
        <v>356185.5</v>
      </c>
      <c r="E570" s="225">
        <v>20594</v>
      </c>
      <c r="F570" s="225">
        <v>12864</v>
      </c>
      <c r="G570" s="225">
        <v>1285679.6000000001</v>
      </c>
    </row>
    <row r="571" spans="1:7">
      <c r="A571" s="224" t="s">
        <v>1228</v>
      </c>
      <c r="B571" s="224" t="s">
        <v>1229</v>
      </c>
      <c r="C571" s="225">
        <v>10198284</v>
      </c>
      <c r="D571" s="225">
        <v>4188931.1</v>
      </c>
      <c r="E571" s="225">
        <v>480101</v>
      </c>
      <c r="F571" s="225">
        <v>413346</v>
      </c>
      <c r="G571" s="225">
        <v>15280662.1</v>
      </c>
    </row>
    <row r="572" spans="1:7">
      <c r="A572" s="224" t="s">
        <v>1230</v>
      </c>
      <c r="B572" s="224" t="s">
        <v>1231</v>
      </c>
      <c r="C572" s="225">
        <v>1170696</v>
      </c>
      <c r="D572" s="225">
        <v>341843.5</v>
      </c>
      <c r="E572" s="225">
        <v>49995</v>
      </c>
      <c r="F572" s="225">
        <v>38802</v>
      </c>
      <c r="G572" s="225">
        <v>1601336.5</v>
      </c>
    </row>
    <row r="573" spans="1:7">
      <c r="A573" s="224" t="s">
        <v>1232</v>
      </c>
      <c r="B573" s="224" t="s">
        <v>1233</v>
      </c>
      <c r="C573" s="225">
        <v>1075371.8</v>
      </c>
      <c r="D573" s="225">
        <v>344319.7</v>
      </c>
      <c r="E573" s="225">
        <v>51346</v>
      </c>
      <c r="F573" s="225">
        <v>27555</v>
      </c>
      <c r="G573" s="225">
        <v>1498592.5</v>
      </c>
    </row>
    <row r="574" spans="1:7">
      <c r="A574" s="224" t="s">
        <v>1234</v>
      </c>
      <c r="B574" s="224" t="s">
        <v>1235</v>
      </c>
      <c r="C574" s="225">
        <v>618483.6</v>
      </c>
      <c r="D574" s="225">
        <v>357783</v>
      </c>
      <c r="E574" s="225">
        <v>23461</v>
      </c>
      <c r="F574" s="225">
        <v>12201</v>
      </c>
      <c r="G574" s="225">
        <v>1011928.6</v>
      </c>
    </row>
    <row r="575" spans="1:7">
      <c r="A575" s="224" t="s">
        <v>1236</v>
      </c>
      <c r="B575" s="224" t="s">
        <v>1237</v>
      </c>
      <c r="C575" s="225">
        <v>794488.3</v>
      </c>
      <c r="D575" s="225">
        <v>349040.2</v>
      </c>
      <c r="E575" s="225">
        <v>26166</v>
      </c>
      <c r="F575" s="225">
        <v>15215</v>
      </c>
      <c r="G575" s="225">
        <v>1184909.5</v>
      </c>
    </row>
    <row r="576" spans="1:7">
      <c r="A576" s="224" t="s">
        <v>1238</v>
      </c>
      <c r="B576" s="224" t="s">
        <v>1239</v>
      </c>
      <c r="C576" s="225">
        <v>5373364.5999999996</v>
      </c>
      <c r="D576" s="225">
        <v>1972797.9</v>
      </c>
      <c r="E576" s="225">
        <v>274345</v>
      </c>
      <c r="F576" s="225">
        <v>179485</v>
      </c>
      <c r="G576" s="225">
        <v>7799992.5</v>
      </c>
    </row>
    <row r="577" spans="1:7" ht="15.75">
      <c r="A577" s="226"/>
      <c r="B577" s="226"/>
      <c r="C577" s="226"/>
      <c r="D577" s="226"/>
      <c r="E577" s="226"/>
      <c r="F577" s="226"/>
      <c r="G577" s="226"/>
    </row>
    <row r="578" spans="1:7" ht="15.75">
      <c r="A578" s="226"/>
      <c r="B578" s="226"/>
      <c r="C578" s="226"/>
      <c r="D578" s="226"/>
      <c r="E578" s="226"/>
      <c r="F578" s="226"/>
      <c r="G578" s="226"/>
    </row>
    <row r="579" spans="1:7" ht="15.75">
      <c r="A579" s="226"/>
      <c r="B579" s="226"/>
      <c r="C579" s="226"/>
      <c r="D579" s="226"/>
      <c r="E579" s="226"/>
      <c r="F579" s="226"/>
      <c r="G579" s="226"/>
    </row>
    <row r="580" spans="1:7" ht="15.75">
      <c r="A580" s="226"/>
      <c r="B580" s="226"/>
      <c r="C580" s="226"/>
      <c r="D580" s="226"/>
      <c r="E580" s="226"/>
      <c r="F580" s="226"/>
      <c r="G580" s="226"/>
    </row>
    <row r="581" spans="1:7" ht="15.75">
      <c r="A581" s="226"/>
      <c r="B581" s="226"/>
      <c r="C581" s="226"/>
      <c r="D581" s="226"/>
      <c r="E581" s="226"/>
      <c r="F581" s="226"/>
      <c r="G581" s="226"/>
    </row>
    <row r="582" spans="1:7" ht="15.75">
      <c r="A582" s="226"/>
      <c r="B582" s="226"/>
      <c r="C582" s="226"/>
      <c r="D582" s="226"/>
      <c r="E582" s="226"/>
      <c r="F582" s="226"/>
      <c r="G582" s="226"/>
    </row>
    <row r="583" spans="1:7" ht="15.75">
      <c r="A583" s="226"/>
      <c r="B583" s="226"/>
      <c r="C583" s="226"/>
      <c r="D583" s="226"/>
      <c r="E583" s="226"/>
      <c r="F583" s="226"/>
      <c r="G583" s="226"/>
    </row>
    <row r="584" spans="1:7" ht="15.75">
      <c r="A584" s="226"/>
      <c r="B584" s="226"/>
      <c r="C584" s="226"/>
      <c r="D584" s="226"/>
      <c r="E584" s="226"/>
      <c r="F584" s="226"/>
      <c r="G584" s="226"/>
    </row>
    <row r="585" spans="1:7" ht="15.75">
      <c r="A585" s="226"/>
      <c r="B585" s="226"/>
      <c r="C585" s="226"/>
      <c r="D585" s="226"/>
      <c r="E585" s="226"/>
      <c r="F585" s="226"/>
      <c r="G585" s="226"/>
    </row>
    <row r="586" spans="1:7" ht="15.75">
      <c r="A586" s="226"/>
      <c r="B586" s="226"/>
      <c r="C586" s="226"/>
      <c r="D586" s="226"/>
      <c r="E586" s="226"/>
      <c r="F586" s="226"/>
      <c r="G586" s="226"/>
    </row>
    <row r="587" spans="1:7" ht="15.75">
      <c r="A587" s="226"/>
      <c r="B587" s="226"/>
      <c r="C587" s="226"/>
      <c r="D587" s="226"/>
      <c r="E587" s="226"/>
      <c r="F587" s="226"/>
      <c r="G587" s="226"/>
    </row>
    <row r="588" spans="1:7" ht="15.75">
      <c r="A588" s="226"/>
      <c r="B588" s="226"/>
      <c r="C588" s="226"/>
      <c r="D588" s="226"/>
      <c r="E588" s="226"/>
      <c r="F588" s="226"/>
      <c r="G588" s="226"/>
    </row>
    <row r="589" spans="1:7" ht="15.75">
      <c r="A589" s="226"/>
      <c r="B589" s="226"/>
      <c r="C589" s="226"/>
      <c r="D589" s="226"/>
      <c r="E589" s="226"/>
      <c r="F589" s="226"/>
      <c r="G589" s="226"/>
    </row>
    <row r="590" spans="1:7" ht="15.75">
      <c r="A590" s="226"/>
      <c r="B590" s="226"/>
      <c r="C590" s="226"/>
      <c r="D590" s="226"/>
      <c r="E590" s="226"/>
      <c r="F590" s="226"/>
      <c r="G590" s="226"/>
    </row>
    <row r="591" spans="1:7" ht="15.75">
      <c r="A591" s="226"/>
      <c r="B591" s="226"/>
      <c r="C591" s="226"/>
      <c r="D591" s="226"/>
      <c r="E591" s="226"/>
      <c r="F591" s="226"/>
      <c r="G591" s="226"/>
    </row>
    <row r="592" spans="1:7" ht="15.75">
      <c r="A592" s="226"/>
      <c r="B592" s="226"/>
      <c r="C592" s="226"/>
      <c r="D592" s="226"/>
      <c r="E592" s="226"/>
      <c r="F592" s="226"/>
      <c r="G592" s="226"/>
    </row>
    <row r="593" spans="1:7" ht="15.75">
      <c r="A593" s="226"/>
      <c r="B593" s="226"/>
      <c r="C593" s="226"/>
      <c r="D593" s="226"/>
      <c r="E593" s="226"/>
      <c r="F593" s="226"/>
      <c r="G593" s="226"/>
    </row>
    <row r="594" spans="1:7" ht="15.75">
      <c r="A594" s="226"/>
      <c r="B594" s="226"/>
      <c r="C594" s="226"/>
      <c r="D594" s="226"/>
      <c r="E594" s="226"/>
      <c r="F594" s="226"/>
      <c r="G594" s="226"/>
    </row>
    <row r="595" spans="1:7" ht="15.75">
      <c r="A595" s="226"/>
      <c r="B595" s="226"/>
      <c r="C595" s="226"/>
      <c r="D595" s="226"/>
      <c r="E595" s="226"/>
      <c r="F595" s="226"/>
      <c r="G595" s="226"/>
    </row>
    <row r="596" spans="1:7" ht="15.75">
      <c r="A596" s="226"/>
      <c r="B596" s="226"/>
      <c r="C596" s="226"/>
      <c r="D596" s="226"/>
      <c r="E596" s="226"/>
      <c r="F596" s="226"/>
      <c r="G596" s="226"/>
    </row>
    <row r="597" spans="1:7" ht="15.75">
      <c r="A597" s="226"/>
      <c r="B597" s="226"/>
      <c r="C597" s="226"/>
      <c r="D597" s="226"/>
      <c r="E597" s="226"/>
      <c r="F597" s="226"/>
      <c r="G597" s="226"/>
    </row>
    <row r="598" spans="1:7" ht="15.75">
      <c r="A598" s="226"/>
      <c r="B598" s="226"/>
      <c r="C598" s="226"/>
      <c r="D598" s="226"/>
      <c r="E598" s="226"/>
      <c r="F598" s="226"/>
      <c r="G598" s="226"/>
    </row>
    <row r="599" spans="1:7" ht="15.75">
      <c r="A599" s="226"/>
      <c r="B599" s="226"/>
      <c r="C599" s="226"/>
      <c r="D599" s="226"/>
      <c r="E599" s="226"/>
      <c r="F599" s="226"/>
      <c r="G599" s="226"/>
    </row>
    <row r="600" spans="1:7" ht="15.75">
      <c r="A600" s="226"/>
      <c r="B600" s="226"/>
      <c r="C600" s="226"/>
      <c r="D600" s="226"/>
      <c r="E600" s="226"/>
      <c r="F600" s="226"/>
      <c r="G600" s="226"/>
    </row>
    <row r="601" spans="1:7" ht="15.75">
      <c r="A601" s="226"/>
      <c r="B601" s="226"/>
      <c r="C601" s="226"/>
      <c r="D601" s="226"/>
      <c r="E601" s="226"/>
      <c r="F601" s="226"/>
      <c r="G601" s="226"/>
    </row>
    <row r="602" spans="1:7" ht="15.75">
      <c r="A602" s="226"/>
      <c r="B602" s="226"/>
      <c r="C602" s="226"/>
      <c r="D602" s="226"/>
      <c r="E602" s="226"/>
      <c r="F602" s="226"/>
      <c r="G602" s="226"/>
    </row>
    <row r="603" spans="1:7" ht="15.75">
      <c r="A603" s="226"/>
      <c r="B603" s="226"/>
      <c r="C603" s="226"/>
      <c r="D603" s="226"/>
      <c r="E603" s="226"/>
      <c r="F603" s="226"/>
      <c r="G603" s="226"/>
    </row>
    <row r="604" spans="1:7" ht="15.75">
      <c r="A604" s="226"/>
      <c r="B604" s="226"/>
      <c r="C604" s="226"/>
      <c r="D604" s="226"/>
      <c r="E604" s="226"/>
      <c r="F604" s="226"/>
      <c r="G604" s="226"/>
    </row>
    <row r="605" spans="1:7" ht="15.75">
      <c r="A605" s="226"/>
      <c r="B605" s="226"/>
      <c r="C605" s="226"/>
      <c r="D605" s="226"/>
      <c r="E605" s="226"/>
      <c r="F605" s="226"/>
      <c r="G605" s="226"/>
    </row>
    <row r="606" spans="1:7" ht="15.75">
      <c r="A606" s="226"/>
      <c r="B606" s="226"/>
      <c r="C606" s="226"/>
      <c r="D606" s="226"/>
      <c r="E606" s="226"/>
      <c r="F606" s="226"/>
      <c r="G606" s="226"/>
    </row>
    <row r="607" spans="1:7" ht="15.75">
      <c r="A607" s="226"/>
      <c r="B607" s="226"/>
      <c r="C607" s="226"/>
      <c r="D607" s="226"/>
      <c r="E607" s="226"/>
      <c r="F607" s="226"/>
      <c r="G607" s="226"/>
    </row>
    <row r="608" spans="1:7" ht="15.75">
      <c r="A608" s="226"/>
      <c r="B608" s="226"/>
      <c r="C608" s="226"/>
      <c r="D608" s="226"/>
      <c r="E608" s="226"/>
      <c r="F608" s="226"/>
      <c r="G608" s="226"/>
    </row>
    <row r="609" spans="1:7" ht="15.75">
      <c r="A609" s="226"/>
      <c r="B609" s="226"/>
      <c r="C609" s="226"/>
      <c r="D609" s="226"/>
      <c r="E609" s="226"/>
      <c r="F609" s="226"/>
      <c r="G609" s="226"/>
    </row>
    <row r="610" spans="1:7" ht="15.75">
      <c r="A610" s="226"/>
      <c r="B610" s="226"/>
      <c r="C610" s="226"/>
      <c r="D610" s="226"/>
      <c r="E610" s="226"/>
      <c r="F610" s="226"/>
      <c r="G610" s="226"/>
    </row>
    <row r="611" spans="1:7" ht="15.75">
      <c r="A611" s="226"/>
      <c r="B611" s="226"/>
      <c r="C611" s="226"/>
      <c r="D611" s="226"/>
      <c r="E611" s="226"/>
      <c r="F611" s="226"/>
      <c r="G611" s="226"/>
    </row>
    <row r="612" spans="1:7" ht="15.75">
      <c r="A612" s="226"/>
      <c r="B612" s="226"/>
      <c r="C612" s="226"/>
      <c r="D612" s="226"/>
      <c r="E612" s="226"/>
      <c r="F612" s="226"/>
      <c r="G612" s="226"/>
    </row>
    <row r="613" spans="1:7" ht="15.75">
      <c r="A613" s="226"/>
      <c r="B613" s="226"/>
      <c r="C613" s="226"/>
      <c r="D613" s="226"/>
      <c r="E613" s="226"/>
      <c r="F613" s="226"/>
      <c r="G613" s="226"/>
    </row>
    <row r="614" spans="1:7" ht="15.75">
      <c r="A614" s="226"/>
      <c r="B614" s="226"/>
      <c r="C614" s="226"/>
      <c r="D614" s="226"/>
      <c r="E614" s="226"/>
      <c r="F614" s="226"/>
      <c r="G614" s="226"/>
    </row>
    <row r="615" spans="1:7" ht="15.75">
      <c r="A615" s="226"/>
      <c r="B615" s="226"/>
      <c r="C615" s="226"/>
      <c r="D615" s="226"/>
      <c r="E615" s="226"/>
      <c r="F615" s="226"/>
      <c r="G615" s="226"/>
    </row>
    <row r="616" spans="1:7" ht="15.75">
      <c r="A616" s="226"/>
      <c r="B616" s="226"/>
      <c r="C616" s="226"/>
      <c r="D616" s="226"/>
      <c r="E616" s="226"/>
      <c r="F616" s="226"/>
      <c r="G616" s="226"/>
    </row>
    <row r="617" spans="1:7" ht="15.75">
      <c r="A617" s="226"/>
      <c r="B617" s="226"/>
      <c r="C617" s="226"/>
      <c r="D617" s="226"/>
      <c r="E617" s="226"/>
      <c r="F617" s="226"/>
      <c r="G617" s="226"/>
    </row>
    <row r="618" spans="1:7" ht="15.75">
      <c r="A618" s="226"/>
      <c r="B618" s="226"/>
      <c r="C618" s="226"/>
      <c r="D618" s="226"/>
      <c r="E618" s="226"/>
      <c r="F618" s="226"/>
      <c r="G618" s="226"/>
    </row>
    <row r="619" spans="1:7" ht="15.75">
      <c r="A619" s="226"/>
      <c r="B619" s="226"/>
      <c r="C619" s="226"/>
      <c r="D619" s="226"/>
      <c r="E619" s="226"/>
      <c r="F619" s="226"/>
      <c r="G619" s="226"/>
    </row>
    <row r="620" spans="1:7" ht="15.75">
      <c r="A620" s="226"/>
      <c r="B620" s="226"/>
      <c r="C620" s="226"/>
      <c r="D620" s="226"/>
      <c r="E620" s="226"/>
      <c r="F620" s="226"/>
      <c r="G620" s="226"/>
    </row>
    <row r="621" spans="1:7" ht="15.75">
      <c r="A621" s="226"/>
      <c r="B621" s="226"/>
      <c r="C621" s="226"/>
      <c r="D621" s="226"/>
      <c r="E621" s="226"/>
      <c r="F621" s="226"/>
      <c r="G621" s="226"/>
    </row>
    <row r="622" spans="1:7" ht="15.75">
      <c r="A622" s="226"/>
      <c r="B622" s="226"/>
      <c r="C622" s="226"/>
      <c r="D622" s="226"/>
      <c r="E622" s="226"/>
      <c r="F622" s="226"/>
      <c r="G622" s="226"/>
    </row>
    <row r="623" spans="1:7" ht="15.75">
      <c r="A623" s="226"/>
      <c r="B623" s="226"/>
      <c r="C623" s="226"/>
      <c r="D623" s="226"/>
      <c r="E623" s="226"/>
      <c r="F623" s="226"/>
      <c r="G623" s="226"/>
    </row>
    <row r="624" spans="1:7" ht="15.75">
      <c r="A624" s="226"/>
      <c r="B624" s="226"/>
      <c r="C624" s="226"/>
      <c r="D624" s="226"/>
      <c r="E624" s="226"/>
      <c r="F624" s="226"/>
      <c r="G624" s="226"/>
    </row>
    <row r="625" spans="1:7" ht="15.75">
      <c r="A625" s="226"/>
      <c r="B625" s="226"/>
      <c r="C625" s="226"/>
      <c r="D625" s="226"/>
      <c r="E625" s="226"/>
      <c r="F625" s="226"/>
      <c r="G625" s="226"/>
    </row>
    <row r="626" spans="1:7" ht="15.75">
      <c r="A626" s="226"/>
      <c r="B626" s="226"/>
      <c r="C626" s="226"/>
      <c r="D626" s="226"/>
      <c r="E626" s="226"/>
      <c r="F626" s="226"/>
      <c r="G626" s="226"/>
    </row>
    <row r="627" spans="1:7" ht="15.75">
      <c r="A627" s="226"/>
      <c r="B627" s="226"/>
      <c r="C627" s="226"/>
      <c r="D627" s="226"/>
      <c r="E627" s="226"/>
      <c r="F627" s="226"/>
      <c r="G627" s="226"/>
    </row>
    <row r="628" spans="1:7" ht="15.75">
      <c r="A628" s="226"/>
      <c r="B628" s="226"/>
      <c r="C628" s="226"/>
      <c r="D628" s="226"/>
      <c r="E628" s="226"/>
      <c r="F628" s="226"/>
      <c r="G628" s="226"/>
    </row>
    <row r="629" spans="1:7" ht="15.75">
      <c r="A629" s="226"/>
      <c r="B629" s="226"/>
      <c r="C629" s="226"/>
      <c r="D629" s="226"/>
      <c r="E629" s="226"/>
      <c r="F629" s="226"/>
      <c r="G629" s="226"/>
    </row>
    <row r="630" spans="1:7" ht="15.75">
      <c r="A630" s="226"/>
      <c r="B630" s="226"/>
      <c r="C630" s="226"/>
      <c r="D630" s="226"/>
      <c r="E630" s="226"/>
      <c r="F630" s="226"/>
      <c r="G630" s="226"/>
    </row>
    <row r="631" spans="1:7" ht="15.75">
      <c r="A631" s="226"/>
      <c r="B631" s="226"/>
      <c r="C631" s="226"/>
      <c r="D631" s="226"/>
      <c r="E631" s="226"/>
      <c r="F631" s="226"/>
      <c r="G631" s="226"/>
    </row>
    <row r="632" spans="1:7" ht="15.75">
      <c r="A632" s="226"/>
      <c r="B632" s="226"/>
      <c r="C632" s="226"/>
      <c r="D632" s="226"/>
      <c r="E632" s="226"/>
      <c r="F632" s="226"/>
      <c r="G632" s="226"/>
    </row>
    <row r="633" spans="1:7" ht="15.75">
      <c r="A633" s="226"/>
      <c r="B633" s="226"/>
      <c r="C633" s="226"/>
      <c r="D633" s="226"/>
      <c r="E633" s="226"/>
      <c r="F633" s="226"/>
      <c r="G633" s="226"/>
    </row>
    <row r="634" spans="1:7" ht="15.75">
      <c r="A634" s="226"/>
      <c r="B634" s="226"/>
      <c r="C634" s="226"/>
      <c r="D634" s="226"/>
      <c r="E634" s="226"/>
      <c r="F634" s="226"/>
      <c r="G634" s="226"/>
    </row>
    <row r="635" spans="1:7" ht="15.75">
      <c r="A635" s="226"/>
      <c r="B635" s="226"/>
      <c r="C635" s="226"/>
      <c r="D635" s="226"/>
      <c r="E635" s="226"/>
      <c r="F635" s="226"/>
      <c r="G635" s="226"/>
    </row>
    <row r="636" spans="1:7" ht="15.75">
      <c r="A636" s="226"/>
      <c r="B636" s="226"/>
      <c r="C636" s="226"/>
      <c r="D636" s="226"/>
      <c r="E636" s="226"/>
      <c r="F636" s="226"/>
      <c r="G636" s="226"/>
    </row>
    <row r="637" spans="1:7" ht="15.75">
      <c r="A637" s="226"/>
      <c r="B637" s="226"/>
      <c r="C637" s="226"/>
      <c r="D637" s="226"/>
      <c r="E637" s="226"/>
      <c r="F637" s="226"/>
      <c r="G637" s="226"/>
    </row>
    <row r="638" spans="1:7" ht="15.75">
      <c r="A638" s="226"/>
      <c r="B638" s="226"/>
      <c r="C638" s="226"/>
      <c r="D638" s="226"/>
      <c r="E638" s="226"/>
      <c r="F638" s="226"/>
      <c r="G638" s="226"/>
    </row>
    <row r="639" spans="1:7" ht="15.75">
      <c r="A639" s="226"/>
      <c r="B639" s="226"/>
      <c r="C639" s="226"/>
      <c r="D639" s="226"/>
      <c r="E639" s="226"/>
      <c r="F639" s="226"/>
      <c r="G639" s="226"/>
    </row>
    <row r="640" spans="1:7" ht="15.75">
      <c r="A640" s="226"/>
      <c r="B640" s="226"/>
      <c r="C640" s="226"/>
      <c r="D640" s="226"/>
      <c r="E640" s="226"/>
      <c r="F640" s="226"/>
      <c r="G640" s="226"/>
    </row>
    <row r="641" spans="1:7" ht="15.75">
      <c r="A641" s="226"/>
      <c r="B641" s="226"/>
      <c r="C641" s="226"/>
      <c r="D641" s="226"/>
      <c r="E641" s="226"/>
      <c r="F641" s="226"/>
      <c r="G641" s="226"/>
    </row>
    <row r="642" spans="1:7" ht="15.75">
      <c r="A642" s="226"/>
      <c r="B642" s="226"/>
      <c r="C642" s="226"/>
      <c r="D642" s="226"/>
      <c r="E642" s="226"/>
      <c r="F642" s="226"/>
      <c r="G642" s="226"/>
    </row>
    <row r="643" spans="1:7" ht="15.75">
      <c r="A643" s="226"/>
      <c r="B643" s="226"/>
      <c r="C643" s="226"/>
      <c r="D643" s="226"/>
      <c r="E643" s="226"/>
      <c r="F643" s="226"/>
      <c r="G643" s="226"/>
    </row>
    <row r="644" spans="1:7" ht="15.75">
      <c r="A644" s="226"/>
      <c r="B644" s="226"/>
      <c r="C644" s="226"/>
      <c r="D644" s="226"/>
      <c r="E644" s="226"/>
      <c r="F644" s="226"/>
      <c r="G644" s="226"/>
    </row>
    <row r="645" spans="1:7" ht="15.75">
      <c r="A645" s="226"/>
      <c r="B645" s="226"/>
      <c r="C645" s="226"/>
      <c r="D645" s="226"/>
      <c r="E645" s="226"/>
      <c r="F645" s="226"/>
      <c r="G645" s="226"/>
    </row>
    <row r="646" spans="1:7" ht="15.75">
      <c r="A646" s="226"/>
      <c r="B646" s="226"/>
      <c r="C646" s="226"/>
      <c r="D646" s="226"/>
      <c r="E646" s="226"/>
      <c r="F646" s="226"/>
      <c r="G646" s="226"/>
    </row>
    <row r="647" spans="1:7" ht="15.75">
      <c r="A647" s="226"/>
      <c r="B647" s="226"/>
      <c r="C647" s="226"/>
      <c r="D647" s="226"/>
      <c r="E647" s="226"/>
      <c r="F647" s="226"/>
      <c r="G647" s="226"/>
    </row>
    <row r="648" spans="1:7" ht="15.75">
      <c r="A648" s="226"/>
      <c r="B648" s="226"/>
      <c r="C648" s="226"/>
      <c r="D648" s="226"/>
      <c r="E648" s="226"/>
      <c r="F648" s="226"/>
      <c r="G648" s="226"/>
    </row>
    <row r="649" spans="1:7" ht="15.75">
      <c r="A649" s="226"/>
      <c r="B649" s="226"/>
      <c r="C649" s="226"/>
      <c r="D649" s="226"/>
      <c r="E649" s="226"/>
      <c r="F649" s="226"/>
      <c r="G649" s="226"/>
    </row>
    <row r="650" spans="1:7" ht="15.75">
      <c r="A650" s="226"/>
      <c r="B650" s="226"/>
      <c r="C650" s="226"/>
      <c r="D650" s="226"/>
      <c r="E650" s="226"/>
      <c r="F650" s="226"/>
      <c r="G650" s="226"/>
    </row>
    <row r="651" spans="1:7" ht="15.75">
      <c r="A651" s="226"/>
      <c r="B651" s="226"/>
      <c r="C651" s="226"/>
      <c r="D651" s="226"/>
      <c r="E651" s="226"/>
      <c r="F651" s="226"/>
      <c r="G651" s="226"/>
    </row>
    <row r="652" spans="1:7" ht="15.75">
      <c r="A652" s="226"/>
      <c r="B652" s="226"/>
      <c r="C652" s="226"/>
      <c r="D652" s="226"/>
      <c r="E652" s="226"/>
      <c r="F652" s="226"/>
      <c r="G652" s="226"/>
    </row>
    <row r="653" spans="1:7" ht="15.75">
      <c r="A653" s="226"/>
      <c r="B653" s="226"/>
      <c r="C653" s="226"/>
      <c r="D653" s="226"/>
      <c r="E653" s="226"/>
      <c r="F653" s="226"/>
      <c r="G653" s="226"/>
    </row>
    <row r="654" spans="1:7" ht="15.75">
      <c r="A654" s="226"/>
      <c r="B654" s="226"/>
      <c r="C654" s="226"/>
      <c r="D654" s="226"/>
      <c r="E654" s="226"/>
      <c r="F654" s="226"/>
      <c r="G654" s="226"/>
    </row>
    <row r="655" spans="1:7" ht="15.75">
      <c r="A655" s="226"/>
      <c r="B655" s="226"/>
      <c r="C655" s="226"/>
      <c r="D655" s="226"/>
      <c r="E655" s="226"/>
      <c r="F655" s="226"/>
      <c r="G655" s="226"/>
    </row>
    <row r="656" spans="1:7" ht="15.75">
      <c r="A656" s="226"/>
      <c r="B656" s="226"/>
      <c r="C656" s="226"/>
      <c r="D656" s="226"/>
      <c r="E656" s="226"/>
      <c r="F656" s="226"/>
      <c r="G656" s="226"/>
    </row>
    <row r="657" spans="1:7" ht="15.75">
      <c r="A657" s="226"/>
      <c r="B657" s="226"/>
      <c r="C657" s="226"/>
      <c r="D657" s="226"/>
      <c r="E657" s="226"/>
      <c r="F657" s="226"/>
      <c r="G657" s="226"/>
    </row>
    <row r="658" spans="1:7" ht="15.75">
      <c r="A658" s="226"/>
      <c r="B658" s="226"/>
      <c r="C658" s="226"/>
      <c r="D658" s="226"/>
      <c r="E658" s="226"/>
      <c r="F658" s="226"/>
      <c r="G658" s="226"/>
    </row>
    <row r="659" spans="1:7" ht="15.75">
      <c r="A659" s="226"/>
      <c r="B659" s="226"/>
      <c r="C659" s="226"/>
      <c r="D659" s="226"/>
      <c r="E659" s="226"/>
      <c r="F659" s="226"/>
      <c r="G659" s="226"/>
    </row>
    <row r="660" spans="1:7" ht="15.75">
      <c r="A660" s="226"/>
      <c r="B660" s="226"/>
      <c r="C660" s="226"/>
      <c r="D660" s="226"/>
      <c r="E660" s="226"/>
      <c r="F660" s="226"/>
      <c r="G660" s="226"/>
    </row>
    <row r="661" spans="1:7" ht="15.75">
      <c r="A661" s="226"/>
      <c r="B661" s="226"/>
      <c r="C661" s="226"/>
      <c r="D661" s="226"/>
      <c r="E661" s="226"/>
      <c r="F661" s="226"/>
      <c r="G661" s="226"/>
    </row>
    <row r="662" spans="1:7" ht="15.75">
      <c r="A662" s="226"/>
      <c r="B662" s="226"/>
      <c r="C662" s="226"/>
      <c r="D662" s="226"/>
      <c r="E662" s="226"/>
      <c r="F662" s="226"/>
      <c r="G662" s="226"/>
    </row>
    <row r="663" spans="1:7" ht="15.75">
      <c r="A663" s="226"/>
      <c r="B663" s="226"/>
      <c r="C663" s="226"/>
      <c r="D663" s="226"/>
      <c r="E663" s="226"/>
      <c r="F663" s="226"/>
      <c r="G663" s="226"/>
    </row>
    <row r="664" spans="1:7" ht="15.75">
      <c r="A664" s="226"/>
      <c r="B664" s="226"/>
      <c r="C664" s="226"/>
      <c r="D664" s="226"/>
      <c r="E664" s="226"/>
      <c r="F664" s="226"/>
      <c r="G664" s="226"/>
    </row>
    <row r="665" spans="1:7" ht="15.75">
      <c r="A665" s="226"/>
      <c r="B665" s="226"/>
      <c r="C665" s="226"/>
      <c r="D665" s="226"/>
      <c r="E665" s="226"/>
      <c r="F665" s="226"/>
      <c r="G665" s="226"/>
    </row>
    <row r="666" spans="1:7" ht="15.75">
      <c r="A666" s="226"/>
      <c r="B666" s="226"/>
      <c r="C666" s="226"/>
      <c r="D666" s="226"/>
      <c r="E666" s="226"/>
      <c r="F666" s="226"/>
      <c r="G666" s="226"/>
    </row>
    <row r="667" spans="1:7" ht="15.75">
      <c r="A667" s="226"/>
      <c r="B667" s="226"/>
      <c r="C667" s="226"/>
      <c r="D667" s="226"/>
      <c r="E667" s="226"/>
      <c r="F667" s="226"/>
      <c r="G667" s="226"/>
    </row>
    <row r="668" spans="1:7" ht="15.75">
      <c r="A668" s="226"/>
      <c r="B668" s="226"/>
      <c r="C668" s="226"/>
      <c r="D668" s="226"/>
      <c r="E668" s="226"/>
      <c r="F668" s="226"/>
      <c r="G668" s="226"/>
    </row>
    <row r="669" spans="1:7" ht="15.75">
      <c r="A669" s="226"/>
      <c r="B669" s="226"/>
      <c r="C669" s="226"/>
      <c r="D669" s="226"/>
      <c r="E669" s="226"/>
      <c r="F669" s="226"/>
      <c r="G669" s="226"/>
    </row>
    <row r="670" spans="1:7" ht="15.75">
      <c r="A670" s="226"/>
      <c r="B670" s="226"/>
      <c r="C670" s="226"/>
      <c r="D670" s="226"/>
      <c r="E670" s="226"/>
      <c r="F670" s="226"/>
      <c r="G670" s="226"/>
    </row>
    <row r="671" spans="1:7" ht="15.75">
      <c r="A671" s="226"/>
      <c r="B671" s="226"/>
      <c r="C671" s="226"/>
      <c r="D671" s="226"/>
      <c r="E671" s="226"/>
      <c r="F671" s="226"/>
      <c r="G671" s="226"/>
    </row>
    <row r="672" spans="1:7" ht="15.75">
      <c r="A672" s="226"/>
      <c r="B672" s="226"/>
      <c r="C672" s="226"/>
      <c r="D672" s="226"/>
      <c r="E672" s="226"/>
      <c r="F672" s="226"/>
      <c r="G672" s="226"/>
    </row>
    <row r="673" spans="1:7" ht="15.75">
      <c r="A673" s="226"/>
      <c r="B673" s="226"/>
      <c r="C673" s="226"/>
      <c r="D673" s="226"/>
      <c r="E673" s="226"/>
      <c r="F673" s="226"/>
      <c r="G673" s="226"/>
    </row>
    <row r="674" spans="1:7" ht="15.75">
      <c r="A674" s="226"/>
      <c r="B674" s="226"/>
      <c r="C674" s="226"/>
      <c r="D674" s="226"/>
      <c r="E674" s="226"/>
      <c r="F674" s="226"/>
      <c r="G674" s="226"/>
    </row>
    <row r="675" spans="1:7" ht="15.75">
      <c r="A675" s="226"/>
      <c r="B675" s="226"/>
      <c r="C675" s="226"/>
      <c r="D675" s="226"/>
      <c r="E675" s="226"/>
      <c r="F675" s="226"/>
      <c r="G675" s="226"/>
    </row>
    <row r="676" spans="1:7" ht="15.75">
      <c r="A676" s="226"/>
      <c r="B676" s="226"/>
      <c r="C676" s="226"/>
      <c r="D676" s="226"/>
      <c r="E676" s="226"/>
      <c r="F676" s="226"/>
      <c r="G676" s="226"/>
    </row>
    <row r="677" spans="1:7" ht="15.75">
      <c r="A677" s="226"/>
      <c r="B677" s="226"/>
      <c r="C677" s="226"/>
      <c r="D677" s="226"/>
      <c r="E677" s="226"/>
      <c r="F677" s="226"/>
      <c r="G677" s="226"/>
    </row>
    <row r="678" spans="1:7" ht="15.75">
      <c r="A678" s="226"/>
      <c r="B678" s="226"/>
      <c r="C678" s="226"/>
      <c r="D678" s="226"/>
      <c r="E678" s="226"/>
      <c r="F678" s="226"/>
      <c r="G678" s="226"/>
    </row>
    <row r="679" spans="1:7" ht="15.75">
      <c r="A679" s="226"/>
      <c r="B679" s="226"/>
      <c r="C679" s="226"/>
      <c r="D679" s="226"/>
      <c r="E679" s="226"/>
      <c r="F679" s="226"/>
      <c r="G679" s="226"/>
    </row>
    <row r="680" spans="1:7" ht="15.75">
      <c r="A680" s="226"/>
      <c r="B680" s="226"/>
      <c r="C680" s="226"/>
      <c r="D680" s="226"/>
      <c r="E680" s="226"/>
      <c r="F680" s="226"/>
      <c r="G680" s="226"/>
    </row>
    <row r="681" spans="1:7" ht="15.75">
      <c r="A681" s="226"/>
      <c r="B681" s="226"/>
      <c r="C681" s="226"/>
      <c r="D681" s="226"/>
      <c r="E681" s="226"/>
      <c r="F681" s="226"/>
      <c r="G681" s="226"/>
    </row>
    <row r="682" spans="1:7" ht="15.75">
      <c r="A682" s="226"/>
      <c r="B682" s="226"/>
      <c r="C682" s="226"/>
      <c r="D682" s="226"/>
      <c r="E682" s="226"/>
      <c r="F682" s="226"/>
      <c r="G682" s="226"/>
    </row>
    <row r="683" spans="1:7" ht="15.75">
      <c r="A683" s="226"/>
      <c r="B683" s="226"/>
      <c r="C683" s="226"/>
      <c r="D683" s="226"/>
      <c r="E683" s="226"/>
      <c r="F683" s="226"/>
      <c r="G683" s="226"/>
    </row>
    <row r="684" spans="1:7" ht="15.75">
      <c r="A684" s="226"/>
      <c r="B684" s="226"/>
      <c r="C684" s="226"/>
      <c r="D684" s="226"/>
      <c r="E684" s="226"/>
      <c r="F684" s="226"/>
      <c r="G684" s="226"/>
    </row>
    <row r="685" spans="1:7" ht="15.75">
      <c r="A685" s="226"/>
      <c r="B685" s="226"/>
      <c r="C685" s="226"/>
      <c r="D685" s="226"/>
      <c r="E685" s="226"/>
      <c r="F685" s="226"/>
      <c r="G685" s="226"/>
    </row>
    <row r="686" spans="1:7" ht="15.75">
      <c r="A686" s="226"/>
      <c r="B686" s="226"/>
      <c r="C686" s="226"/>
      <c r="D686" s="226"/>
      <c r="E686" s="226"/>
      <c r="F686" s="226"/>
      <c r="G686" s="226"/>
    </row>
    <row r="687" spans="1:7" ht="15.75">
      <c r="A687" s="226"/>
      <c r="B687" s="226"/>
      <c r="C687" s="226"/>
      <c r="D687" s="226"/>
      <c r="E687" s="226"/>
      <c r="F687" s="226"/>
      <c r="G687" s="226"/>
    </row>
    <row r="688" spans="1:7" ht="15.75">
      <c r="A688" s="226"/>
      <c r="B688" s="226"/>
      <c r="C688" s="226"/>
      <c r="D688" s="226"/>
      <c r="E688" s="226"/>
      <c r="F688" s="226"/>
      <c r="G688" s="226"/>
    </row>
    <row r="689" spans="1:7" ht="15.75">
      <c r="A689" s="226"/>
      <c r="B689" s="226"/>
      <c r="C689" s="226"/>
      <c r="D689" s="226"/>
      <c r="E689" s="226"/>
      <c r="F689" s="226"/>
      <c r="G689" s="226"/>
    </row>
    <row r="690" spans="1:7" ht="15.75">
      <c r="A690" s="226"/>
      <c r="B690" s="226"/>
      <c r="C690" s="226"/>
      <c r="D690" s="226"/>
      <c r="E690" s="226"/>
      <c r="F690" s="226"/>
      <c r="G690" s="226"/>
    </row>
    <row r="691" spans="1:7" ht="15.75">
      <c r="A691" s="226"/>
      <c r="B691" s="226"/>
      <c r="C691" s="226"/>
      <c r="D691" s="226"/>
      <c r="E691" s="226"/>
      <c r="F691" s="226"/>
      <c r="G691" s="226"/>
    </row>
    <row r="692" spans="1:7" ht="15.75">
      <c r="A692" s="226"/>
      <c r="B692" s="226"/>
      <c r="C692" s="226"/>
      <c r="D692" s="226"/>
      <c r="E692" s="226"/>
      <c r="F692" s="226"/>
      <c r="G692" s="226"/>
    </row>
    <row r="693" spans="1:7" ht="15.75">
      <c r="A693" s="226"/>
      <c r="B693" s="226"/>
      <c r="C693" s="226"/>
      <c r="D693" s="226"/>
      <c r="E693" s="226"/>
      <c r="F693" s="226"/>
      <c r="G693" s="226"/>
    </row>
    <row r="694" spans="1:7" ht="15.75">
      <c r="A694" s="226"/>
      <c r="B694" s="226"/>
      <c r="C694" s="226"/>
      <c r="D694" s="226"/>
      <c r="E694" s="226"/>
      <c r="F694" s="226"/>
      <c r="G694" s="226"/>
    </row>
    <row r="695" spans="1:7" ht="15.75">
      <c r="A695" s="226"/>
      <c r="B695" s="226"/>
      <c r="C695" s="226"/>
      <c r="D695" s="226"/>
      <c r="E695" s="226"/>
      <c r="F695" s="226"/>
      <c r="G695" s="226"/>
    </row>
    <row r="696" spans="1:7" ht="15.75">
      <c r="A696" s="226"/>
      <c r="B696" s="226"/>
      <c r="C696" s="226"/>
      <c r="D696" s="226"/>
      <c r="E696" s="226"/>
      <c r="F696" s="226"/>
      <c r="G696" s="226"/>
    </row>
    <row r="697" spans="1:7" ht="15.75">
      <c r="A697" s="226"/>
      <c r="B697" s="226"/>
      <c r="C697" s="226"/>
      <c r="D697" s="226"/>
      <c r="E697" s="226"/>
      <c r="F697" s="226"/>
      <c r="G697" s="226"/>
    </row>
    <row r="698" spans="1:7" ht="15.75">
      <c r="A698" s="226"/>
      <c r="B698" s="226"/>
      <c r="C698" s="226"/>
      <c r="D698" s="226"/>
      <c r="E698" s="226"/>
      <c r="F698" s="226"/>
      <c r="G698" s="226"/>
    </row>
    <row r="699" spans="1:7" ht="15.75">
      <c r="A699" s="226"/>
      <c r="B699" s="226"/>
      <c r="C699" s="226"/>
      <c r="D699" s="226"/>
      <c r="E699" s="226"/>
      <c r="F699" s="226"/>
      <c r="G699" s="226"/>
    </row>
    <row r="700" spans="1:7" ht="15.75">
      <c r="A700" s="226"/>
      <c r="B700" s="226"/>
      <c r="C700" s="226"/>
      <c r="D700" s="226"/>
      <c r="E700" s="226"/>
      <c r="F700" s="226"/>
      <c r="G700" s="226"/>
    </row>
    <row r="701" spans="1:7" ht="15.75">
      <c r="A701" s="226"/>
      <c r="B701" s="226"/>
      <c r="C701" s="226"/>
      <c r="D701" s="226"/>
      <c r="E701" s="226"/>
      <c r="F701" s="226"/>
      <c r="G701" s="226"/>
    </row>
    <row r="702" spans="1:7" ht="15.75">
      <c r="A702" s="226"/>
      <c r="B702" s="226"/>
      <c r="C702" s="226"/>
      <c r="D702" s="226"/>
      <c r="E702" s="226"/>
      <c r="F702" s="226"/>
      <c r="G702" s="226"/>
    </row>
    <row r="703" spans="1:7" ht="15.75">
      <c r="A703" s="226"/>
      <c r="B703" s="226"/>
      <c r="C703" s="226"/>
      <c r="D703" s="226"/>
      <c r="E703" s="226"/>
      <c r="F703" s="226"/>
      <c r="G703" s="226"/>
    </row>
    <row r="704" spans="1:7" ht="15.75">
      <c r="A704" s="226"/>
      <c r="B704" s="226"/>
      <c r="C704" s="226"/>
      <c r="D704" s="226"/>
      <c r="E704" s="226"/>
      <c r="F704" s="226"/>
      <c r="G704" s="226"/>
    </row>
    <row r="705" spans="1:7" ht="15.75">
      <c r="A705" s="226"/>
      <c r="B705" s="226"/>
      <c r="C705" s="226"/>
      <c r="D705" s="226"/>
      <c r="E705" s="226"/>
      <c r="F705" s="226"/>
      <c r="G705" s="226"/>
    </row>
    <row r="706" spans="1:7" ht="15.75">
      <c r="A706" s="226"/>
      <c r="B706" s="226"/>
      <c r="C706" s="226"/>
      <c r="D706" s="226"/>
      <c r="E706" s="226"/>
      <c r="F706" s="226"/>
      <c r="G706" s="226"/>
    </row>
    <row r="707" spans="1:7" ht="15.75">
      <c r="A707" s="226"/>
      <c r="B707" s="226"/>
      <c r="C707" s="226"/>
      <c r="D707" s="226"/>
      <c r="E707" s="226"/>
      <c r="F707" s="226"/>
      <c r="G707" s="226"/>
    </row>
    <row r="708" spans="1:7" ht="15.75">
      <c r="A708" s="226"/>
      <c r="B708" s="226"/>
      <c r="C708" s="226"/>
      <c r="D708" s="226"/>
      <c r="E708" s="226"/>
      <c r="F708" s="226"/>
      <c r="G708" s="226"/>
    </row>
    <row r="709" spans="1:7" ht="15.75">
      <c r="A709" s="226"/>
      <c r="B709" s="226"/>
      <c r="C709" s="226"/>
      <c r="D709" s="226"/>
      <c r="E709" s="226"/>
      <c r="F709" s="226"/>
      <c r="G709" s="226"/>
    </row>
    <row r="710" spans="1:7" ht="15.75">
      <c r="A710" s="226"/>
      <c r="B710" s="226"/>
      <c r="C710" s="226"/>
      <c r="D710" s="226"/>
      <c r="E710" s="226"/>
      <c r="F710" s="226"/>
      <c r="G710" s="226"/>
    </row>
    <row r="711" spans="1:7" ht="15.75">
      <c r="A711" s="226"/>
      <c r="B711" s="226"/>
      <c r="C711" s="226"/>
      <c r="D711" s="226"/>
      <c r="E711" s="226"/>
      <c r="F711" s="226"/>
      <c r="G711" s="226"/>
    </row>
    <row r="712" spans="1:7" ht="15.75">
      <c r="A712" s="226"/>
      <c r="B712" s="226"/>
      <c r="C712" s="226"/>
      <c r="D712" s="226"/>
      <c r="E712" s="226"/>
      <c r="F712" s="226"/>
      <c r="G712" s="226"/>
    </row>
    <row r="713" spans="1:7" ht="15.75">
      <c r="A713" s="226"/>
      <c r="B713" s="226"/>
      <c r="C713" s="226"/>
      <c r="D713" s="226"/>
      <c r="E713" s="226"/>
      <c r="F713" s="226"/>
      <c r="G713" s="226"/>
    </row>
    <row r="714" spans="1:7" ht="15.75">
      <c r="A714" s="226"/>
      <c r="B714" s="226"/>
      <c r="C714" s="226"/>
      <c r="D714" s="226"/>
      <c r="E714" s="226"/>
      <c r="F714" s="226"/>
      <c r="G714" s="226"/>
    </row>
    <row r="715" spans="1:7" ht="15.75">
      <c r="A715" s="226"/>
      <c r="B715" s="226"/>
      <c r="C715" s="226"/>
      <c r="D715" s="226"/>
      <c r="E715" s="226"/>
      <c r="F715" s="226"/>
      <c r="G715" s="226"/>
    </row>
    <row r="716" spans="1:7" ht="15.75">
      <c r="A716" s="226"/>
      <c r="B716" s="226"/>
      <c r="C716" s="226"/>
      <c r="D716" s="226"/>
      <c r="E716" s="226"/>
      <c r="F716" s="226"/>
      <c r="G716" s="226"/>
    </row>
    <row r="717" spans="1:7" ht="15.75">
      <c r="A717" s="226"/>
      <c r="B717" s="226"/>
      <c r="C717" s="226"/>
      <c r="D717" s="226"/>
      <c r="E717" s="226"/>
      <c r="F717" s="226"/>
      <c r="G717" s="226"/>
    </row>
    <row r="718" spans="1:7" ht="15.75">
      <c r="A718" s="226"/>
      <c r="B718" s="226"/>
      <c r="C718" s="226"/>
      <c r="D718" s="226"/>
      <c r="E718" s="226"/>
      <c r="F718" s="226"/>
      <c r="G718" s="226"/>
    </row>
    <row r="719" spans="1:7" ht="15.75">
      <c r="A719" s="226"/>
      <c r="B719" s="226"/>
      <c r="C719" s="226"/>
      <c r="D719" s="226"/>
      <c r="E719" s="226"/>
      <c r="F719" s="226"/>
      <c r="G719" s="226"/>
    </row>
    <row r="720" spans="1:7" ht="15.75">
      <c r="A720" s="226"/>
      <c r="B720" s="226"/>
      <c r="C720" s="226"/>
      <c r="D720" s="226"/>
      <c r="E720" s="226"/>
      <c r="F720" s="226"/>
      <c r="G720" s="226"/>
    </row>
    <row r="721" spans="1:7" ht="15.75">
      <c r="A721" s="226"/>
      <c r="B721" s="226"/>
      <c r="C721" s="226"/>
      <c r="D721" s="226"/>
      <c r="E721" s="226"/>
      <c r="F721" s="226"/>
      <c r="G721" s="226"/>
    </row>
    <row r="722" spans="1:7" ht="15.75">
      <c r="A722" s="226"/>
      <c r="B722" s="226"/>
      <c r="C722" s="226"/>
      <c r="D722" s="226"/>
      <c r="E722" s="226"/>
      <c r="F722" s="226"/>
      <c r="G722" s="226"/>
    </row>
    <row r="723" spans="1:7" ht="15.75">
      <c r="A723" s="226"/>
      <c r="B723" s="226"/>
      <c r="C723" s="226"/>
      <c r="D723" s="226"/>
      <c r="E723" s="226"/>
      <c r="F723" s="226"/>
      <c r="G723" s="226"/>
    </row>
    <row r="724" spans="1:7" ht="15.75">
      <c r="A724" s="226"/>
      <c r="B724" s="226"/>
      <c r="C724" s="226"/>
      <c r="D724" s="226"/>
      <c r="E724" s="226"/>
      <c r="F724" s="226"/>
      <c r="G724" s="226"/>
    </row>
    <row r="725" spans="1:7" ht="15.75">
      <c r="A725" s="226"/>
      <c r="B725" s="226"/>
      <c r="C725" s="226"/>
      <c r="D725" s="226"/>
      <c r="E725" s="226"/>
      <c r="F725" s="226"/>
      <c r="G725" s="226"/>
    </row>
    <row r="726" spans="1:7" ht="15.75">
      <c r="A726" s="226"/>
      <c r="B726" s="226"/>
      <c r="C726" s="226"/>
      <c r="D726" s="226"/>
      <c r="E726" s="226"/>
      <c r="F726" s="226"/>
      <c r="G726" s="226"/>
    </row>
    <row r="727" spans="1:7" ht="15.75">
      <c r="A727" s="226"/>
      <c r="B727" s="226"/>
      <c r="C727" s="226"/>
      <c r="D727" s="226"/>
      <c r="E727" s="226"/>
      <c r="F727" s="226"/>
      <c r="G727" s="226"/>
    </row>
    <row r="728" spans="1:7" ht="15.75">
      <c r="A728" s="226"/>
      <c r="B728" s="226"/>
      <c r="C728" s="226"/>
      <c r="D728" s="226"/>
      <c r="E728" s="226"/>
      <c r="F728" s="226"/>
      <c r="G728" s="226"/>
    </row>
    <row r="729" spans="1:7" ht="15.75">
      <c r="A729" s="226"/>
      <c r="B729" s="226"/>
      <c r="C729" s="226"/>
      <c r="D729" s="226"/>
      <c r="E729" s="226"/>
      <c r="F729" s="226"/>
      <c r="G729" s="226"/>
    </row>
    <row r="730" spans="1:7" ht="15.75">
      <c r="A730" s="226"/>
      <c r="B730" s="226"/>
      <c r="C730" s="226"/>
      <c r="D730" s="226"/>
      <c r="E730" s="226"/>
      <c r="F730" s="226"/>
      <c r="G730" s="226"/>
    </row>
    <row r="731" spans="1:7" ht="15.75">
      <c r="A731" s="226"/>
      <c r="B731" s="226"/>
      <c r="C731" s="226"/>
      <c r="D731" s="226"/>
      <c r="E731" s="226"/>
      <c r="F731" s="226"/>
      <c r="G731" s="226"/>
    </row>
    <row r="732" spans="1:7" ht="15.75">
      <c r="A732" s="226"/>
      <c r="B732" s="226"/>
      <c r="C732" s="226"/>
      <c r="D732" s="226"/>
      <c r="E732" s="226"/>
      <c r="F732" s="226"/>
      <c r="G732" s="226"/>
    </row>
    <row r="733" spans="1:7" ht="15.75">
      <c r="A733" s="226"/>
      <c r="B733" s="226"/>
      <c r="C733" s="226"/>
      <c r="D733" s="226"/>
      <c r="E733" s="226"/>
      <c r="F733" s="226"/>
      <c r="G733" s="226"/>
    </row>
    <row r="734" spans="1:7" ht="15.75">
      <c r="A734" s="226"/>
      <c r="B734" s="226"/>
      <c r="C734" s="226"/>
      <c r="D734" s="226"/>
      <c r="E734" s="226"/>
      <c r="F734" s="226"/>
      <c r="G734" s="226"/>
    </row>
    <row r="735" spans="1:7" ht="15.75">
      <c r="A735" s="226"/>
      <c r="B735" s="226"/>
      <c r="C735" s="226"/>
      <c r="D735" s="226"/>
      <c r="E735" s="226"/>
      <c r="F735" s="226"/>
      <c r="G735" s="226"/>
    </row>
    <row r="736" spans="1:7" ht="15.75">
      <c r="A736" s="226"/>
      <c r="B736" s="226"/>
      <c r="C736" s="226"/>
      <c r="D736" s="226"/>
      <c r="E736" s="226"/>
      <c r="F736" s="226"/>
      <c r="G736" s="226"/>
    </row>
    <row r="737" spans="1:7" ht="15.75">
      <c r="A737" s="226"/>
      <c r="B737" s="226"/>
      <c r="C737" s="226"/>
      <c r="D737" s="226"/>
      <c r="E737" s="226"/>
      <c r="F737" s="226"/>
      <c r="G737" s="226"/>
    </row>
    <row r="738" spans="1:7" ht="15.75">
      <c r="A738" s="226"/>
      <c r="B738" s="226"/>
      <c r="C738" s="226"/>
      <c r="D738" s="226"/>
      <c r="E738" s="226"/>
      <c r="F738" s="226"/>
      <c r="G738" s="226"/>
    </row>
    <row r="739" spans="1:7" ht="15.75">
      <c r="A739" s="226"/>
      <c r="B739" s="226"/>
      <c r="C739" s="226"/>
      <c r="D739" s="226"/>
      <c r="E739" s="226"/>
      <c r="F739" s="226"/>
      <c r="G739" s="226"/>
    </row>
    <row r="740" spans="1:7" ht="15.75">
      <c r="A740" s="226"/>
      <c r="B740" s="226"/>
      <c r="C740" s="226"/>
      <c r="D740" s="226"/>
      <c r="E740" s="226"/>
      <c r="F740" s="226"/>
      <c r="G740" s="226"/>
    </row>
    <row r="741" spans="1:7" ht="15.75">
      <c r="A741" s="226"/>
      <c r="B741" s="226"/>
      <c r="C741" s="226"/>
      <c r="D741" s="226"/>
      <c r="E741" s="226"/>
      <c r="F741" s="226"/>
      <c r="G741" s="226"/>
    </row>
    <row r="742" spans="1:7" ht="15.75">
      <c r="A742" s="226"/>
      <c r="B742" s="226"/>
      <c r="C742" s="226"/>
      <c r="D742" s="226"/>
      <c r="E742" s="226"/>
      <c r="F742" s="226"/>
      <c r="G742" s="226"/>
    </row>
    <row r="743" spans="1:7" ht="15.75">
      <c r="A743" s="226"/>
      <c r="B743" s="226"/>
      <c r="C743" s="226"/>
      <c r="D743" s="226"/>
      <c r="E743" s="226"/>
      <c r="F743" s="226"/>
      <c r="G743" s="226"/>
    </row>
    <row r="744" spans="1:7" ht="15.75">
      <c r="A744" s="226"/>
      <c r="B744" s="226"/>
      <c r="C744" s="226"/>
      <c r="D744" s="226"/>
      <c r="E744" s="226"/>
      <c r="F744" s="226"/>
      <c r="G744" s="226"/>
    </row>
    <row r="745" spans="1:7" ht="15.75">
      <c r="A745" s="226"/>
      <c r="B745" s="226"/>
      <c r="C745" s="226"/>
      <c r="D745" s="226"/>
      <c r="E745" s="226"/>
      <c r="F745" s="226"/>
      <c r="G745" s="226"/>
    </row>
    <row r="746" spans="1:7" ht="15.75">
      <c r="A746" s="226"/>
      <c r="B746" s="226"/>
      <c r="C746" s="226"/>
      <c r="D746" s="226"/>
      <c r="E746" s="226"/>
      <c r="F746" s="226"/>
      <c r="G746" s="226"/>
    </row>
    <row r="747" spans="1:7" ht="15.75">
      <c r="A747" s="226"/>
      <c r="B747" s="226"/>
      <c r="C747" s="226"/>
      <c r="D747" s="226"/>
      <c r="E747" s="226"/>
      <c r="F747" s="226"/>
      <c r="G747" s="226"/>
    </row>
    <row r="748" spans="1:7" ht="15.75">
      <c r="A748" s="226"/>
      <c r="B748" s="226"/>
      <c r="C748" s="226"/>
      <c r="D748" s="226"/>
      <c r="E748" s="226"/>
      <c r="F748" s="226"/>
      <c r="G748" s="226"/>
    </row>
    <row r="749" spans="1:7" ht="15.75">
      <c r="A749" s="226"/>
      <c r="B749" s="226"/>
      <c r="C749" s="226"/>
      <c r="D749" s="226"/>
      <c r="E749" s="226"/>
      <c r="F749" s="226"/>
      <c r="G749" s="226"/>
    </row>
    <row r="750" spans="1:7" ht="15.75">
      <c r="A750" s="226"/>
      <c r="B750" s="226"/>
      <c r="C750" s="226"/>
      <c r="D750" s="226"/>
      <c r="E750" s="226"/>
      <c r="F750" s="226"/>
      <c r="G750" s="226"/>
    </row>
    <row r="751" spans="1:7" ht="15.75">
      <c r="A751" s="226"/>
      <c r="B751" s="226"/>
      <c r="C751" s="226"/>
      <c r="D751" s="226"/>
      <c r="E751" s="226"/>
      <c r="F751" s="226"/>
      <c r="G751" s="226"/>
    </row>
    <row r="752" spans="1:7" ht="15.75">
      <c r="A752" s="226"/>
      <c r="B752" s="226"/>
      <c r="C752" s="226"/>
      <c r="D752" s="226"/>
      <c r="E752" s="226"/>
      <c r="F752" s="226"/>
      <c r="G752" s="226"/>
    </row>
    <row r="753" spans="1:7" ht="15.75">
      <c r="A753" s="226"/>
      <c r="B753" s="226"/>
      <c r="C753" s="226"/>
      <c r="D753" s="226"/>
      <c r="E753" s="226"/>
      <c r="F753" s="226"/>
      <c r="G753" s="226"/>
    </row>
    <row r="754" spans="1:7" ht="15.75">
      <c r="A754" s="226"/>
      <c r="B754" s="226"/>
      <c r="C754" s="226"/>
      <c r="D754" s="226"/>
      <c r="E754" s="226"/>
      <c r="F754" s="226"/>
      <c r="G754" s="226"/>
    </row>
    <row r="755" spans="1:7" ht="15.75">
      <c r="A755" s="226"/>
      <c r="B755" s="226"/>
      <c r="C755" s="226"/>
      <c r="D755" s="226"/>
      <c r="E755" s="226"/>
      <c r="F755" s="226"/>
      <c r="G755" s="226"/>
    </row>
    <row r="756" spans="1:7" ht="15.75">
      <c r="A756" s="226"/>
      <c r="B756" s="226"/>
      <c r="C756" s="226"/>
      <c r="D756" s="226"/>
      <c r="E756" s="226"/>
      <c r="F756" s="226"/>
      <c r="G756" s="226"/>
    </row>
    <row r="757" spans="1:7" ht="15.75">
      <c r="A757" s="226"/>
      <c r="B757" s="226"/>
      <c r="C757" s="226"/>
      <c r="D757" s="226"/>
      <c r="E757" s="226"/>
      <c r="F757" s="226"/>
      <c r="G757" s="226"/>
    </row>
    <row r="758" spans="1:7" ht="15.75">
      <c r="A758" s="226"/>
      <c r="B758" s="226"/>
      <c r="C758" s="226"/>
      <c r="D758" s="226"/>
      <c r="E758" s="226"/>
      <c r="F758" s="226"/>
      <c r="G758" s="226"/>
    </row>
    <row r="759" spans="1:7" ht="15.75">
      <c r="A759" s="226"/>
      <c r="B759" s="226"/>
      <c r="C759" s="226"/>
      <c r="D759" s="226"/>
      <c r="E759" s="226"/>
      <c r="F759" s="226"/>
      <c r="G759" s="226"/>
    </row>
    <row r="760" spans="1:7" ht="15.75">
      <c r="A760" s="226"/>
      <c r="B760" s="226"/>
      <c r="C760" s="226"/>
      <c r="D760" s="226"/>
      <c r="E760" s="226"/>
      <c r="F760" s="226"/>
      <c r="G760" s="226"/>
    </row>
    <row r="761" spans="1:7" ht="15.75">
      <c r="A761" s="226"/>
      <c r="B761" s="226"/>
      <c r="C761" s="226"/>
      <c r="D761" s="226"/>
      <c r="E761" s="226"/>
      <c r="F761" s="226"/>
      <c r="G761" s="226"/>
    </row>
    <row r="762" spans="1:7" ht="15.75">
      <c r="A762" s="226"/>
      <c r="B762" s="226"/>
      <c r="C762" s="226"/>
      <c r="D762" s="226"/>
      <c r="E762" s="226"/>
      <c r="F762" s="226"/>
      <c r="G762" s="226"/>
    </row>
    <row r="763" spans="1:7" ht="15.75">
      <c r="A763" s="226"/>
      <c r="B763" s="226"/>
      <c r="C763" s="226"/>
      <c r="D763" s="226"/>
      <c r="E763" s="226"/>
      <c r="F763" s="226"/>
      <c r="G763" s="226"/>
    </row>
    <row r="764" spans="1:7" ht="15.75">
      <c r="A764" s="226"/>
      <c r="B764" s="226"/>
      <c r="C764" s="226"/>
      <c r="D764" s="226"/>
      <c r="E764" s="226"/>
      <c r="F764" s="226"/>
      <c r="G764" s="226"/>
    </row>
    <row r="765" spans="1:7" ht="15.75">
      <c r="A765" s="226"/>
      <c r="B765" s="226"/>
      <c r="C765" s="226"/>
      <c r="D765" s="226"/>
      <c r="E765" s="226"/>
      <c r="F765" s="226"/>
      <c r="G765" s="226"/>
    </row>
    <row r="766" spans="1:7" ht="15.75">
      <c r="A766" s="226"/>
      <c r="B766" s="226"/>
      <c r="C766" s="226"/>
      <c r="D766" s="226"/>
      <c r="E766" s="226"/>
      <c r="F766" s="226"/>
      <c r="G766" s="226"/>
    </row>
    <row r="767" spans="1:7" ht="15.75">
      <c r="A767" s="226"/>
      <c r="B767" s="226"/>
      <c r="C767" s="226"/>
      <c r="D767" s="226"/>
      <c r="E767" s="226"/>
      <c r="F767" s="226"/>
      <c r="G767" s="226"/>
    </row>
    <row r="768" spans="1:7" ht="15.75">
      <c r="A768" s="226"/>
      <c r="B768" s="226"/>
      <c r="C768" s="226"/>
      <c r="D768" s="226"/>
      <c r="E768" s="226"/>
      <c r="F768" s="226"/>
      <c r="G768" s="226"/>
    </row>
    <row r="769" spans="1:7" ht="15.75">
      <c r="A769" s="226"/>
      <c r="B769" s="226"/>
      <c r="C769" s="226"/>
      <c r="D769" s="226"/>
      <c r="E769" s="226"/>
      <c r="F769" s="226"/>
      <c r="G769" s="226"/>
    </row>
    <row r="770" spans="1:7" ht="15.75">
      <c r="A770" s="226"/>
      <c r="B770" s="226"/>
      <c r="C770" s="226"/>
      <c r="D770" s="226"/>
      <c r="E770" s="226"/>
      <c r="F770" s="226"/>
      <c r="G770" s="226"/>
    </row>
    <row r="771" spans="1:7" ht="15.75">
      <c r="A771" s="226"/>
      <c r="B771" s="226"/>
      <c r="C771" s="226"/>
      <c r="D771" s="226"/>
      <c r="E771" s="226"/>
      <c r="F771" s="226"/>
      <c r="G771" s="226"/>
    </row>
    <row r="772" spans="1:7" ht="15.75">
      <c r="A772" s="226"/>
      <c r="B772" s="226"/>
      <c r="C772" s="226"/>
      <c r="D772" s="226"/>
      <c r="E772" s="226"/>
      <c r="F772" s="226"/>
      <c r="G772" s="226"/>
    </row>
    <row r="773" spans="1:7" ht="15.75">
      <c r="A773" s="226"/>
      <c r="B773" s="226"/>
      <c r="C773" s="226"/>
      <c r="D773" s="226"/>
      <c r="E773" s="226"/>
      <c r="F773" s="226"/>
      <c r="G773" s="226"/>
    </row>
    <row r="774" spans="1:7" ht="15.75">
      <c r="A774" s="226"/>
      <c r="B774" s="226"/>
      <c r="C774" s="226"/>
      <c r="D774" s="226"/>
      <c r="E774" s="226"/>
      <c r="F774" s="226"/>
      <c r="G774" s="226"/>
    </row>
    <row r="775" spans="1:7" ht="15.75">
      <c r="A775" s="226"/>
      <c r="B775" s="226"/>
      <c r="C775" s="226"/>
      <c r="D775" s="226"/>
      <c r="E775" s="226"/>
      <c r="F775" s="226"/>
      <c r="G775" s="226"/>
    </row>
    <row r="776" spans="1:7" ht="15.75">
      <c r="A776" s="226"/>
      <c r="B776" s="226"/>
      <c r="C776" s="226"/>
      <c r="D776" s="226"/>
      <c r="E776" s="226"/>
      <c r="F776" s="226"/>
      <c r="G776" s="226"/>
    </row>
    <row r="777" spans="1:7" ht="15.75">
      <c r="A777" s="226"/>
      <c r="B777" s="226"/>
      <c r="C777" s="226"/>
      <c r="D777" s="226"/>
      <c r="E777" s="226"/>
      <c r="F777" s="226"/>
      <c r="G777" s="226"/>
    </row>
    <row r="778" spans="1:7" ht="15.75">
      <c r="A778" s="226"/>
      <c r="B778" s="226"/>
      <c r="C778" s="226"/>
      <c r="D778" s="226"/>
      <c r="E778" s="226"/>
      <c r="F778" s="226"/>
      <c r="G778" s="226"/>
    </row>
    <row r="779" spans="1:7" ht="15.75">
      <c r="A779" s="226"/>
      <c r="B779" s="226"/>
      <c r="C779" s="226"/>
      <c r="D779" s="226"/>
      <c r="E779" s="226"/>
      <c r="F779" s="226"/>
      <c r="G779" s="226"/>
    </row>
    <row r="780" spans="1:7" ht="15.75">
      <c r="A780" s="226"/>
      <c r="B780" s="226"/>
      <c r="C780" s="226"/>
      <c r="D780" s="226"/>
      <c r="E780" s="226"/>
      <c r="F780" s="226"/>
      <c r="G780" s="226"/>
    </row>
    <row r="781" spans="1:7" ht="15.75">
      <c r="A781" s="226"/>
      <c r="B781" s="226"/>
      <c r="C781" s="226"/>
      <c r="D781" s="226"/>
      <c r="E781" s="226"/>
      <c r="F781" s="226"/>
      <c r="G781" s="226"/>
    </row>
    <row r="782" spans="1:7" ht="15.75">
      <c r="A782" s="226"/>
      <c r="B782" s="226"/>
      <c r="C782" s="226"/>
      <c r="D782" s="226"/>
      <c r="E782" s="226"/>
      <c r="F782" s="226"/>
      <c r="G782" s="226"/>
    </row>
    <row r="783" spans="1:7" ht="15.75">
      <c r="A783" s="226"/>
      <c r="B783" s="226"/>
      <c r="C783" s="226"/>
      <c r="D783" s="226"/>
      <c r="E783" s="226"/>
      <c r="F783" s="226"/>
      <c r="G783" s="226"/>
    </row>
    <row r="784" spans="1:7" ht="15.75">
      <c r="A784" s="226"/>
      <c r="B784" s="226"/>
      <c r="C784" s="226"/>
      <c r="D784" s="226"/>
      <c r="E784" s="226"/>
      <c r="F784" s="226"/>
      <c r="G784" s="226"/>
    </row>
    <row r="785" spans="1:7" ht="15.75">
      <c r="A785" s="226"/>
      <c r="B785" s="226"/>
      <c r="C785" s="226"/>
      <c r="D785" s="226"/>
      <c r="E785" s="226"/>
      <c r="F785" s="226"/>
      <c r="G785" s="226"/>
    </row>
    <row r="786" spans="1:7" ht="15.75">
      <c r="A786" s="226"/>
      <c r="B786" s="226"/>
      <c r="C786" s="226"/>
      <c r="D786" s="226"/>
      <c r="E786" s="226"/>
      <c r="F786" s="226"/>
      <c r="G786" s="226"/>
    </row>
    <row r="787" spans="1:7" ht="15.75">
      <c r="A787" s="226"/>
      <c r="B787" s="226"/>
      <c r="C787" s="226"/>
      <c r="D787" s="226"/>
      <c r="E787" s="226"/>
      <c r="F787" s="226"/>
      <c r="G787" s="226"/>
    </row>
    <row r="788" spans="1:7" ht="15.75">
      <c r="A788" s="226"/>
      <c r="B788" s="226"/>
      <c r="C788" s="226"/>
      <c r="D788" s="226"/>
      <c r="E788" s="226"/>
      <c r="F788" s="226"/>
      <c r="G788" s="226"/>
    </row>
    <row r="789" spans="1:7" ht="15.75">
      <c r="A789" s="226"/>
      <c r="B789" s="226"/>
      <c r="C789" s="226"/>
      <c r="D789" s="226"/>
      <c r="E789" s="226"/>
      <c r="F789" s="226"/>
      <c r="G789" s="226"/>
    </row>
    <row r="790" spans="1:7" ht="15.75">
      <c r="A790" s="226"/>
      <c r="B790" s="226"/>
      <c r="C790" s="226"/>
      <c r="D790" s="226"/>
      <c r="E790" s="226"/>
      <c r="F790" s="226"/>
      <c r="G790" s="226"/>
    </row>
    <row r="791" spans="1:7" ht="15.75">
      <c r="A791" s="226"/>
      <c r="B791" s="226"/>
      <c r="C791" s="226"/>
      <c r="D791" s="226"/>
      <c r="E791" s="226"/>
      <c r="F791" s="226"/>
      <c r="G791" s="226"/>
    </row>
    <row r="792" spans="1:7" ht="15.75">
      <c r="A792" s="226"/>
      <c r="B792" s="226"/>
      <c r="C792" s="226"/>
      <c r="D792" s="226"/>
      <c r="E792" s="226"/>
      <c r="F792" s="226"/>
      <c r="G792" s="226"/>
    </row>
    <row r="793" spans="1:7" ht="15.75">
      <c r="A793" s="226"/>
      <c r="B793" s="226"/>
      <c r="C793" s="226"/>
      <c r="D793" s="226"/>
      <c r="E793" s="226"/>
      <c r="F793" s="226"/>
      <c r="G793" s="226"/>
    </row>
    <row r="794" spans="1:7" ht="15.75">
      <c r="A794" s="226"/>
      <c r="B794" s="226"/>
      <c r="C794" s="226"/>
      <c r="D794" s="226"/>
      <c r="E794" s="226"/>
      <c r="F794" s="226"/>
      <c r="G794" s="226"/>
    </row>
    <row r="795" spans="1:7" ht="15.75">
      <c r="A795" s="226"/>
      <c r="B795" s="226"/>
      <c r="C795" s="226"/>
      <c r="D795" s="226"/>
      <c r="E795" s="226"/>
      <c r="F795" s="226"/>
      <c r="G795" s="226"/>
    </row>
    <row r="796" spans="1:7" ht="15.75">
      <c r="A796" s="226"/>
      <c r="B796" s="226"/>
      <c r="C796" s="226"/>
      <c r="D796" s="226"/>
      <c r="E796" s="226"/>
      <c r="F796" s="226"/>
      <c r="G796" s="226"/>
    </row>
    <row r="797" spans="1:7" ht="15.75">
      <c r="A797" s="226"/>
      <c r="B797" s="226"/>
      <c r="C797" s="226"/>
      <c r="D797" s="226"/>
      <c r="E797" s="226"/>
      <c r="F797" s="226"/>
      <c r="G797" s="226"/>
    </row>
    <row r="798" spans="1:7" ht="15.75">
      <c r="A798" s="226"/>
      <c r="B798" s="226"/>
      <c r="C798" s="226"/>
      <c r="D798" s="226"/>
      <c r="E798" s="226"/>
      <c r="F798" s="226"/>
      <c r="G798" s="226"/>
    </row>
    <row r="799" spans="1:7" ht="15.75">
      <c r="A799" s="226"/>
      <c r="B799" s="226"/>
      <c r="C799" s="226"/>
      <c r="D799" s="226"/>
      <c r="E799" s="226"/>
      <c r="F799" s="226"/>
      <c r="G799" s="226"/>
    </row>
    <row r="800" spans="1:7" ht="15.75">
      <c r="A800" s="226"/>
      <c r="B800" s="226"/>
      <c r="C800" s="226"/>
      <c r="D800" s="226"/>
      <c r="E800" s="226"/>
      <c r="F800" s="226"/>
      <c r="G800" s="226"/>
    </row>
    <row r="801" spans="1:7" ht="15.75">
      <c r="A801" s="226"/>
      <c r="B801" s="226"/>
      <c r="C801" s="226"/>
      <c r="D801" s="226"/>
      <c r="E801" s="226"/>
      <c r="F801" s="226"/>
      <c r="G801" s="226"/>
    </row>
    <row r="802" spans="1:7" ht="15.75">
      <c r="A802" s="226"/>
      <c r="B802" s="226"/>
      <c r="C802" s="226"/>
      <c r="D802" s="226"/>
      <c r="E802" s="226"/>
      <c r="F802" s="226"/>
      <c r="G802" s="226"/>
    </row>
    <row r="803" spans="1:7" ht="15.75">
      <c r="A803" s="226"/>
      <c r="B803" s="226"/>
      <c r="C803" s="226"/>
      <c r="D803" s="226"/>
      <c r="E803" s="226"/>
      <c r="F803" s="226"/>
      <c r="G803" s="226"/>
    </row>
    <row r="804" spans="1:7" ht="15.75">
      <c r="A804" s="226"/>
      <c r="B804" s="226"/>
      <c r="C804" s="226"/>
      <c r="D804" s="226"/>
      <c r="E804" s="226"/>
      <c r="F804" s="226"/>
      <c r="G804" s="226"/>
    </row>
    <row r="805" spans="1:7" ht="15.75">
      <c r="A805" s="226"/>
      <c r="B805" s="226"/>
      <c r="C805" s="226"/>
      <c r="D805" s="226"/>
      <c r="E805" s="226"/>
      <c r="F805" s="226"/>
      <c r="G805" s="226"/>
    </row>
    <row r="806" spans="1:7" ht="15.75">
      <c r="A806" s="226"/>
      <c r="B806" s="226"/>
      <c r="C806" s="226"/>
      <c r="D806" s="226"/>
      <c r="E806" s="226"/>
      <c r="F806" s="226"/>
      <c r="G806" s="226"/>
    </row>
    <row r="807" spans="1:7" ht="15.75">
      <c r="A807" s="226"/>
      <c r="B807" s="226"/>
      <c r="C807" s="226"/>
      <c r="D807" s="226"/>
      <c r="E807" s="226"/>
      <c r="F807" s="226"/>
      <c r="G807" s="226"/>
    </row>
    <row r="808" spans="1:7" ht="15.75">
      <c r="A808" s="226"/>
      <c r="B808" s="226"/>
      <c r="C808" s="226"/>
      <c r="D808" s="226"/>
      <c r="E808" s="226"/>
      <c r="F808" s="226"/>
      <c r="G808" s="226"/>
    </row>
    <row r="809" spans="1:7" ht="15.75">
      <c r="A809" s="226"/>
      <c r="B809" s="226"/>
      <c r="C809" s="226"/>
      <c r="D809" s="226"/>
      <c r="E809" s="226"/>
      <c r="F809" s="226"/>
      <c r="G809" s="226"/>
    </row>
    <row r="810" spans="1:7" ht="15.75">
      <c r="A810" s="226"/>
      <c r="B810" s="226"/>
      <c r="C810" s="226"/>
      <c r="D810" s="226"/>
      <c r="E810" s="226"/>
      <c r="F810" s="226"/>
      <c r="G810" s="226"/>
    </row>
    <row r="811" spans="1:7" ht="15.75">
      <c r="A811" s="226"/>
      <c r="B811" s="226"/>
      <c r="C811" s="226"/>
      <c r="D811" s="226"/>
      <c r="E811" s="226"/>
      <c r="F811" s="226"/>
      <c r="G811" s="226"/>
    </row>
    <row r="812" spans="1:7" ht="15.75">
      <c r="A812" s="226"/>
      <c r="B812" s="226"/>
      <c r="C812" s="226"/>
      <c r="D812" s="226"/>
      <c r="E812" s="226"/>
      <c r="F812" s="226"/>
      <c r="G812" s="226"/>
    </row>
    <row r="813" spans="1:7" ht="15.75">
      <c r="A813" s="226"/>
      <c r="B813" s="226"/>
      <c r="C813" s="226"/>
      <c r="D813" s="226"/>
      <c r="E813" s="226"/>
      <c r="F813" s="226"/>
      <c r="G813" s="226"/>
    </row>
    <row r="814" spans="1:7" ht="15.75">
      <c r="A814" s="226"/>
      <c r="B814" s="226"/>
      <c r="C814" s="226"/>
      <c r="D814" s="226"/>
      <c r="E814" s="226"/>
      <c r="F814" s="226"/>
      <c r="G814" s="226"/>
    </row>
    <row r="815" spans="1:7" ht="15.75">
      <c r="A815" s="226"/>
      <c r="B815" s="226"/>
      <c r="C815" s="226"/>
      <c r="D815" s="226"/>
      <c r="E815" s="226"/>
      <c r="F815" s="226"/>
      <c r="G815" s="226"/>
    </row>
    <row r="816" spans="1:7" ht="15.75">
      <c r="A816" s="226"/>
      <c r="B816" s="226"/>
      <c r="C816" s="226"/>
      <c r="D816" s="226"/>
      <c r="E816" s="226"/>
      <c r="F816" s="226"/>
      <c r="G816" s="226"/>
    </row>
    <row r="817" spans="1:7" ht="15.75">
      <c r="A817" s="226"/>
      <c r="B817" s="226"/>
      <c r="C817" s="226"/>
      <c r="D817" s="226"/>
      <c r="E817" s="226"/>
      <c r="F817" s="226"/>
      <c r="G817" s="226"/>
    </row>
    <row r="818" spans="1:7" ht="15.75">
      <c r="A818" s="226"/>
      <c r="B818" s="226"/>
      <c r="C818" s="226"/>
      <c r="D818" s="226"/>
      <c r="E818" s="226"/>
      <c r="F818" s="226"/>
      <c r="G818" s="226"/>
    </row>
    <row r="819" spans="1:7" ht="15.75">
      <c r="A819" s="226"/>
      <c r="B819" s="226"/>
      <c r="C819" s="226"/>
      <c r="D819" s="226"/>
      <c r="E819" s="226"/>
      <c r="F819" s="226"/>
      <c r="G819" s="226"/>
    </row>
    <row r="820" spans="1:7" ht="15.75">
      <c r="A820" s="226"/>
      <c r="B820" s="226"/>
      <c r="C820" s="226"/>
      <c r="D820" s="226"/>
      <c r="E820" s="226"/>
      <c r="F820" s="226"/>
      <c r="G820" s="226"/>
    </row>
    <row r="821" spans="1:7" ht="15.75">
      <c r="A821" s="226"/>
      <c r="B821" s="226"/>
      <c r="C821" s="226"/>
      <c r="D821" s="226"/>
      <c r="E821" s="226"/>
      <c r="F821" s="226"/>
      <c r="G821" s="226"/>
    </row>
    <row r="822" spans="1:7" ht="15.75">
      <c r="A822" s="226"/>
      <c r="B822" s="226"/>
      <c r="C822" s="226"/>
      <c r="D822" s="226"/>
      <c r="E822" s="226"/>
      <c r="F822" s="226"/>
      <c r="G822" s="226"/>
    </row>
    <row r="823" spans="1:7" ht="15.75">
      <c r="A823" s="226"/>
      <c r="B823" s="226"/>
      <c r="C823" s="226"/>
      <c r="D823" s="226"/>
      <c r="E823" s="226"/>
      <c r="F823" s="226"/>
      <c r="G823" s="226"/>
    </row>
    <row r="824" spans="1:7" ht="15.75">
      <c r="A824" s="226"/>
      <c r="B824" s="226"/>
      <c r="C824" s="226"/>
      <c r="D824" s="226"/>
      <c r="E824" s="226"/>
      <c r="F824" s="226"/>
      <c r="G824" s="226"/>
    </row>
    <row r="825" spans="1:7" ht="15.75">
      <c r="A825" s="226"/>
      <c r="B825" s="226"/>
      <c r="C825" s="226"/>
      <c r="D825" s="226"/>
      <c r="E825" s="226"/>
      <c r="F825" s="226"/>
      <c r="G825" s="226"/>
    </row>
    <row r="826" spans="1:7" ht="15.75">
      <c r="A826" s="226"/>
      <c r="B826" s="226"/>
      <c r="C826" s="226"/>
      <c r="D826" s="226"/>
      <c r="E826" s="226"/>
      <c r="F826" s="226"/>
      <c r="G826" s="226"/>
    </row>
    <row r="827" spans="1:7" ht="15.75">
      <c r="A827" s="226"/>
      <c r="B827" s="226"/>
      <c r="C827" s="226"/>
      <c r="D827" s="226"/>
      <c r="E827" s="226"/>
      <c r="F827" s="226"/>
      <c r="G827" s="226"/>
    </row>
    <row r="828" spans="1:7" ht="15.75">
      <c r="A828" s="226"/>
      <c r="B828" s="226"/>
      <c r="C828" s="226"/>
      <c r="D828" s="226"/>
      <c r="E828" s="226"/>
      <c r="F828" s="226"/>
      <c r="G828" s="226"/>
    </row>
    <row r="829" spans="1:7" ht="15.75">
      <c r="A829" s="226"/>
      <c r="B829" s="226"/>
      <c r="C829" s="226"/>
      <c r="D829" s="226"/>
      <c r="E829" s="226"/>
      <c r="F829" s="226"/>
      <c r="G829" s="226"/>
    </row>
    <row r="830" spans="1:7" ht="15.75">
      <c r="A830" s="226"/>
      <c r="B830" s="226"/>
      <c r="C830" s="226"/>
      <c r="D830" s="226"/>
      <c r="E830" s="226"/>
      <c r="F830" s="226"/>
      <c r="G830" s="226"/>
    </row>
    <row r="831" spans="1:7" ht="15.75">
      <c r="A831" s="226"/>
      <c r="B831" s="226"/>
      <c r="C831" s="226"/>
      <c r="D831" s="226"/>
      <c r="E831" s="226"/>
      <c r="F831" s="226"/>
      <c r="G831" s="226"/>
    </row>
    <row r="832" spans="1:7" ht="15.75">
      <c r="A832" s="226"/>
      <c r="B832" s="226"/>
      <c r="C832" s="226"/>
      <c r="D832" s="226"/>
      <c r="E832" s="226"/>
      <c r="F832" s="226"/>
      <c r="G832" s="226"/>
    </row>
    <row r="833" spans="1:7" ht="15.75">
      <c r="A833" s="226"/>
      <c r="B833" s="226"/>
      <c r="C833" s="226"/>
      <c r="D833" s="226"/>
      <c r="E833" s="226"/>
      <c r="F833" s="226"/>
      <c r="G833" s="226"/>
    </row>
    <row r="834" spans="1:7" ht="15.75">
      <c r="A834" s="226"/>
      <c r="B834" s="226"/>
      <c r="C834" s="226"/>
      <c r="D834" s="226"/>
      <c r="E834" s="226"/>
      <c r="F834" s="226"/>
      <c r="G834" s="226"/>
    </row>
    <row r="835" spans="1:7" ht="15.75">
      <c r="A835" s="226"/>
      <c r="B835" s="226"/>
      <c r="C835" s="226"/>
      <c r="D835" s="226"/>
      <c r="E835" s="226"/>
      <c r="F835" s="226"/>
      <c r="G835" s="226"/>
    </row>
    <row r="836" spans="1:7" ht="15.75">
      <c r="A836" s="226"/>
      <c r="B836" s="226"/>
      <c r="C836" s="226"/>
      <c r="D836" s="226"/>
      <c r="E836" s="226"/>
      <c r="F836" s="226"/>
      <c r="G836" s="226"/>
    </row>
    <row r="837" spans="1:7" ht="15.75">
      <c r="A837" s="226"/>
      <c r="B837" s="226"/>
      <c r="C837" s="226"/>
      <c r="D837" s="226"/>
      <c r="E837" s="226"/>
      <c r="F837" s="226"/>
      <c r="G837" s="226"/>
    </row>
    <row r="838" spans="1:7" ht="15.75">
      <c r="A838" s="226"/>
      <c r="B838" s="226"/>
      <c r="C838" s="226"/>
      <c r="D838" s="226"/>
      <c r="E838" s="226"/>
      <c r="F838" s="226"/>
      <c r="G838" s="226"/>
    </row>
    <row r="839" spans="1:7" ht="15.75">
      <c r="A839" s="226"/>
      <c r="B839" s="226"/>
      <c r="C839" s="226"/>
      <c r="D839" s="226"/>
      <c r="E839" s="226"/>
      <c r="F839" s="226"/>
      <c r="G839" s="226"/>
    </row>
    <row r="840" spans="1:7" ht="15.75">
      <c r="A840" s="226"/>
      <c r="B840" s="226"/>
      <c r="C840" s="226"/>
      <c r="D840" s="226"/>
      <c r="E840" s="226"/>
      <c r="F840" s="226"/>
      <c r="G840" s="226"/>
    </row>
    <row r="841" spans="1:7" ht="15.75">
      <c r="A841" s="226"/>
      <c r="B841" s="226"/>
      <c r="C841" s="226"/>
      <c r="D841" s="226"/>
      <c r="E841" s="226"/>
      <c r="F841" s="226"/>
      <c r="G841" s="226"/>
    </row>
    <row r="842" spans="1:7" ht="15.75">
      <c r="A842" s="226"/>
      <c r="B842" s="226"/>
      <c r="C842" s="226"/>
      <c r="D842" s="226"/>
      <c r="E842" s="226"/>
      <c r="F842" s="226"/>
      <c r="G842" s="226"/>
    </row>
    <row r="843" spans="1:7" ht="15.75">
      <c r="A843" s="226"/>
      <c r="B843" s="226"/>
      <c r="C843" s="226"/>
      <c r="D843" s="226"/>
      <c r="E843" s="226"/>
      <c r="F843" s="226"/>
      <c r="G843" s="226"/>
    </row>
    <row r="844" spans="1:7" ht="15.75">
      <c r="A844" s="226"/>
      <c r="B844" s="226"/>
      <c r="C844" s="226"/>
      <c r="D844" s="226"/>
      <c r="E844" s="226"/>
      <c r="F844" s="226"/>
      <c r="G844" s="226"/>
    </row>
    <row r="845" spans="1:7" ht="15.75">
      <c r="A845" s="226"/>
      <c r="B845" s="226"/>
      <c r="C845" s="226"/>
      <c r="D845" s="226"/>
      <c r="E845" s="226"/>
      <c r="F845" s="226"/>
      <c r="G845" s="226"/>
    </row>
    <row r="846" spans="1:7" ht="15.75">
      <c r="A846" s="226"/>
      <c r="B846" s="226"/>
      <c r="C846" s="226"/>
      <c r="D846" s="226"/>
      <c r="E846" s="226"/>
      <c r="F846" s="226"/>
      <c r="G846" s="226"/>
    </row>
    <row r="847" spans="1:7" ht="15.75">
      <c r="A847" s="226"/>
      <c r="B847" s="226"/>
      <c r="C847" s="226"/>
      <c r="D847" s="226"/>
      <c r="E847" s="226"/>
      <c r="F847" s="226"/>
      <c r="G847" s="226"/>
    </row>
    <row r="848" spans="1:7" ht="15.75">
      <c r="A848" s="226"/>
      <c r="B848" s="226"/>
      <c r="C848" s="226"/>
      <c r="D848" s="226"/>
      <c r="E848" s="226"/>
      <c r="F848" s="226"/>
      <c r="G848" s="226"/>
    </row>
    <row r="849" spans="1:7" ht="15.75">
      <c r="A849" s="226"/>
      <c r="B849" s="226"/>
      <c r="C849" s="226"/>
      <c r="D849" s="226"/>
      <c r="E849" s="226"/>
      <c r="F849" s="226"/>
      <c r="G849" s="226"/>
    </row>
    <row r="850" spans="1:7" ht="15.75">
      <c r="A850" s="226"/>
      <c r="B850" s="226"/>
      <c r="C850" s="226"/>
      <c r="D850" s="226"/>
      <c r="E850" s="226"/>
      <c r="F850" s="226"/>
      <c r="G850" s="226"/>
    </row>
    <row r="851" spans="1:7" ht="15.75">
      <c r="A851" s="226"/>
      <c r="B851" s="226"/>
      <c r="C851" s="226"/>
      <c r="D851" s="226"/>
      <c r="E851" s="226"/>
      <c r="F851" s="226"/>
      <c r="G851" s="226"/>
    </row>
    <row r="852" spans="1:7" ht="15.75">
      <c r="A852" s="226"/>
      <c r="B852" s="226"/>
      <c r="C852" s="226"/>
      <c r="D852" s="226"/>
      <c r="E852" s="226"/>
      <c r="F852" s="226"/>
      <c r="G852" s="226"/>
    </row>
    <row r="853" spans="1:7" ht="15.75">
      <c r="A853" s="226"/>
      <c r="B853" s="226"/>
      <c r="C853" s="226"/>
      <c r="D853" s="226"/>
      <c r="E853" s="226"/>
      <c r="F853" s="226"/>
      <c r="G853" s="226"/>
    </row>
    <row r="854" spans="1:7" ht="15.75">
      <c r="A854" s="226"/>
      <c r="B854" s="226"/>
      <c r="C854" s="226"/>
      <c r="D854" s="226"/>
      <c r="E854" s="226"/>
      <c r="F854" s="226"/>
      <c r="G854" s="226"/>
    </row>
    <row r="855" spans="1:7" ht="15.75">
      <c r="A855" s="226"/>
      <c r="B855" s="226"/>
      <c r="C855" s="226"/>
      <c r="D855" s="226"/>
      <c r="E855" s="226"/>
      <c r="F855" s="226"/>
      <c r="G855" s="226"/>
    </row>
    <row r="856" spans="1:7" ht="15.75">
      <c r="A856" s="226"/>
      <c r="B856" s="226"/>
      <c r="C856" s="226"/>
      <c r="D856" s="226"/>
      <c r="E856" s="226"/>
      <c r="F856" s="226"/>
      <c r="G856" s="226"/>
    </row>
    <row r="857" spans="1:7" ht="15.75">
      <c r="A857" s="226"/>
      <c r="B857" s="226"/>
      <c r="C857" s="226"/>
      <c r="D857" s="226"/>
      <c r="E857" s="226"/>
      <c r="F857" s="226"/>
      <c r="G857" s="226"/>
    </row>
    <row r="858" spans="1:7" ht="15.75">
      <c r="A858" s="226"/>
      <c r="B858" s="226"/>
      <c r="C858" s="226"/>
      <c r="D858" s="226"/>
      <c r="E858" s="226"/>
      <c r="F858" s="226"/>
      <c r="G858" s="226"/>
    </row>
    <row r="859" spans="1:7" ht="15.75">
      <c r="A859" s="226"/>
      <c r="B859" s="226"/>
      <c r="C859" s="226"/>
      <c r="D859" s="226"/>
      <c r="E859" s="226"/>
      <c r="F859" s="226"/>
      <c r="G859" s="226"/>
    </row>
    <row r="860" spans="1:7" ht="15.75">
      <c r="A860" s="226"/>
      <c r="B860" s="226"/>
      <c r="C860" s="226"/>
      <c r="D860" s="226"/>
      <c r="E860" s="226"/>
      <c r="F860" s="226"/>
      <c r="G860" s="226"/>
    </row>
    <row r="861" spans="1:7" ht="15.75">
      <c r="A861" s="226"/>
      <c r="B861" s="226"/>
      <c r="C861" s="226"/>
      <c r="D861" s="226"/>
      <c r="E861" s="226"/>
      <c r="F861" s="226"/>
      <c r="G861" s="226"/>
    </row>
    <row r="862" spans="1:7" ht="15.75">
      <c r="A862" s="226"/>
      <c r="B862" s="226"/>
      <c r="C862" s="226"/>
      <c r="D862" s="226"/>
      <c r="E862" s="226"/>
      <c r="F862" s="226"/>
      <c r="G862" s="226"/>
    </row>
    <row r="863" spans="1:7" ht="15.75">
      <c r="A863" s="226"/>
      <c r="B863" s="226"/>
      <c r="C863" s="226"/>
      <c r="D863" s="226"/>
      <c r="E863" s="226"/>
      <c r="F863" s="226"/>
      <c r="G863" s="226"/>
    </row>
    <row r="864" spans="1:7" ht="15.75">
      <c r="A864" s="226"/>
      <c r="B864" s="226"/>
      <c r="C864" s="226"/>
      <c r="D864" s="226"/>
      <c r="E864" s="226"/>
      <c r="F864" s="226"/>
      <c r="G864" s="226"/>
    </row>
    <row r="865" spans="1:7" ht="15.75">
      <c r="A865" s="226"/>
      <c r="B865" s="226"/>
      <c r="C865" s="226"/>
      <c r="D865" s="226"/>
      <c r="E865" s="226"/>
      <c r="F865" s="226"/>
      <c r="G865" s="226"/>
    </row>
    <row r="866" spans="1:7" ht="15.75">
      <c r="A866" s="226"/>
      <c r="B866" s="226"/>
      <c r="C866" s="226"/>
      <c r="D866" s="226"/>
      <c r="E866" s="226"/>
      <c r="F866" s="226"/>
      <c r="G866" s="226"/>
    </row>
    <row r="867" spans="1:7" ht="15.75">
      <c r="A867" s="226"/>
      <c r="B867" s="226"/>
      <c r="C867" s="226"/>
      <c r="D867" s="226"/>
      <c r="E867" s="226"/>
      <c r="F867" s="226"/>
      <c r="G867" s="226"/>
    </row>
    <row r="868" spans="1:7" ht="15.75">
      <c r="A868" s="226"/>
      <c r="B868" s="226"/>
      <c r="C868" s="226"/>
      <c r="D868" s="226"/>
      <c r="E868" s="226"/>
      <c r="F868" s="226"/>
      <c r="G868" s="226"/>
    </row>
    <row r="869" spans="1:7" ht="15.75">
      <c r="A869" s="226"/>
      <c r="B869" s="226"/>
      <c r="C869" s="226"/>
      <c r="D869" s="226"/>
      <c r="E869" s="226"/>
      <c r="F869" s="226"/>
      <c r="G869" s="226"/>
    </row>
    <row r="870" spans="1:7" ht="15.75">
      <c r="A870" s="226"/>
      <c r="B870" s="226"/>
      <c r="C870" s="226"/>
      <c r="D870" s="226"/>
      <c r="E870" s="226"/>
      <c r="F870" s="226"/>
      <c r="G870" s="226"/>
    </row>
    <row r="871" spans="1:7" ht="15.75">
      <c r="A871" s="226"/>
      <c r="B871" s="226"/>
      <c r="C871" s="226"/>
      <c r="D871" s="226"/>
      <c r="E871" s="226"/>
      <c r="F871" s="226"/>
      <c r="G871" s="226"/>
    </row>
    <row r="872" spans="1:7" ht="15.75">
      <c r="A872" s="226"/>
      <c r="B872" s="226"/>
      <c r="C872" s="226"/>
      <c r="D872" s="226"/>
      <c r="E872" s="226"/>
      <c r="F872" s="226"/>
      <c r="G872" s="226"/>
    </row>
    <row r="873" spans="1:7" ht="15.75">
      <c r="A873" s="226"/>
      <c r="B873" s="226"/>
      <c r="C873" s="226"/>
      <c r="D873" s="226"/>
      <c r="E873" s="226"/>
      <c r="F873" s="226"/>
      <c r="G873" s="226"/>
    </row>
    <row r="874" spans="1:7" ht="15.75">
      <c r="A874" s="226"/>
      <c r="B874" s="226"/>
      <c r="C874" s="226"/>
      <c r="D874" s="226"/>
      <c r="E874" s="226"/>
      <c r="F874" s="226"/>
      <c r="G874" s="226"/>
    </row>
    <row r="875" spans="1:7" ht="15.75">
      <c r="A875" s="226"/>
      <c r="B875" s="226"/>
      <c r="C875" s="226"/>
      <c r="D875" s="226"/>
      <c r="E875" s="226"/>
      <c r="F875" s="226"/>
      <c r="G875" s="226"/>
    </row>
    <row r="876" spans="1:7" ht="15.75">
      <c r="A876" s="226"/>
      <c r="B876" s="226"/>
      <c r="C876" s="226"/>
      <c r="D876" s="226"/>
      <c r="E876" s="226"/>
      <c r="F876" s="226"/>
      <c r="G876" s="226"/>
    </row>
    <row r="877" spans="1:7" ht="15.75">
      <c r="A877" s="226"/>
      <c r="B877" s="226"/>
      <c r="C877" s="226"/>
      <c r="D877" s="226"/>
      <c r="E877" s="226"/>
      <c r="F877" s="226"/>
      <c r="G877" s="226"/>
    </row>
    <row r="878" spans="1:7" ht="15.75">
      <c r="A878" s="226"/>
      <c r="B878" s="226"/>
      <c r="C878" s="226"/>
      <c r="D878" s="226"/>
      <c r="E878" s="226"/>
      <c r="F878" s="226"/>
      <c r="G878" s="226"/>
    </row>
    <row r="879" spans="1:7" ht="15.75">
      <c r="A879" s="226"/>
      <c r="B879" s="226"/>
      <c r="C879" s="226"/>
      <c r="D879" s="226"/>
      <c r="E879" s="226"/>
      <c r="F879" s="226"/>
      <c r="G879" s="226"/>
    </row>
    <row r="880" spans="1:7" ht="15.75">
      <c r="A880" s="226"/>
      <c r="B880" s="226"/>
      <c r="C880" s="226"/>
      <c r="D880" s="226"/>
      <c r="E880" s="226"/>
      <c r="F880" s="226"/>
      <c r="G880" s="226"/>
    </row>
    <row r="881" spans="1:7" ht="15.75">
      <c r="A881" s="226"/>
      <c r="B881" s="226"/>
      <c r="C881" s="226"/>
      <c r="D881" s="226"/>
      <c r="E881" s="226"/>
      <c r="F881" s="226"/>
      <c r="G881" s="226"/>
    </row>
    <row r="882" spans="1:7" ht="15.75">
      <c r="A882" s="226"/>
      <c r="B882" s="226"/>
      <c r="C882" s="226"/>
      <c r="D882" s="226"/>
      <c r="E882" s="226"/>
      <c r="F882" s="226"/>
      <c r="G882" s="226"/>
    </row>
    <row r="883" spans="1:7" ht="15.75">
      <c r="A883" s="226"/>
      <c r="B883" s="226"/>
      <c r="C883" s="226"/>
      <c r="D883" s="226"/>
      <c r="E883" s="226"/>
      <c r="F883" s="226"/>
      <c r="G883" s="226"/>
    </row>
    <row r="884" spans="1:7" ht="15.75">
      <c r="A884" s="226"/>
      <c r="B884" s="226"/>
      <c r="C884" s="226"/>
      <c r="D884" s="226"/>
      <c r="E884" s="226"/>
      <c r="F884" s="226"/>
      <c r="G884" s="226"/>
    </row>
    <row r="885" spans="1:7" ht="15.75">
      <c r="A885" s="226"/>
      <c r="B885" s="226"/>
      <c r="C885" s="226"/>
      <c r="D885" s="226"/>
      <c r="E885" s="226"/>
      <c r="F885" s="226"/>
      <c r="G885" s="226"/>
    </row>
    <row r="886" spans="1:7" ht="15.75">
      <c r="A886" s="226"/>
      <c r="B886" s="226"/>
      <c r="C886" s="226"/>
      <c r="D886" s="226"/>
      <c r="E886" s="226"/>
      <c r="F886" s="226"/>
      <c r="G886" s="226"/>
    </row>
    <row r="887" spans="1:7" ht="15.75">
      <c r="A887" s="226"/>
      <c r="B887" s="226"/>
      <c r="C887" s="226"/>
      <c r="D887" s="226"/>
      <c r="E887" s="226"/>
      <c r="F887" s="226"/>
      <c r="G887" s="226"/>
    </row>
    <row r="888" spans="1:7" ht="15.75">
      <c r="A888" s="226"/>
      <c r="B888" s="226"/>
      <c r="C888" s="226"/>
      <c r="D888" s="226"/>
      <c r="E888" s="226"/>
      <c r="F888" s="226"/>
      <c r="G888" s="226"/>
    </row>
    <row r="889" spans="1:7" ht="15.75">
      <c r="A889" s="226"/>
      <c r="B889" s="226"/>
      <c r="C889" s="226"/>
      <c r="D889" s="226"/>
      <c r="E889" s="226"/>
      <c r="F889" s="226"/>
      <c r="G889" s="226"/>
    </row>
    <row r="890" spans="1:7" ht="15.75">
      <c r="A890" s="226"/>
      <c r="B890" s="226"/>
      <c r="C890" s="226"/>
      <c r="D890" s="226"/>
      <c r="E890" s="226"/>
      <c r="F890" s="226"/>
      <c r="G890" s="226"/>
    </row>
    <row r="891" spans="1:7" ht="15.75">
      <c r="A891" s="226"/>
      <c r="B891" s="226"/>
      <c r="C891" s="226"/>
      <c r="D891" s="226"/>
      <c r="E891" s="226"/>
      <c r="F891" s="226"/>
      <c r="G891" s="226"/>
    </row>
    <row r="892" spans="1:7" ht="15.75">
      <c r="A892" s="226"/>
      <c r="B892" s="226"/>
      <c r="C892" s="226"/>
      <c r="D892" s="226"/>
      <c r="E892" s="226"/>
      <c r="F892" s="226"/>
      <c r="G892" s="226"/>
    </row>
    <row r="893" spans="1:7" ht="15.75">
      <c r="A893" s="226"/>
      <c r="B893" s="226"/>
      <c r="C893" s="226"/>
      <c r="D893" s="226"/>
      <c r="E893" s="226"/>
      <c r="F893" s="226"/>
      <c r="G893" s="226"/>
    </row>
    <row r="894" spans="1:7" ht="15.75">
      <c r="A894" s="226"/>
      <c r="B894" s="226"/>
      <c r="C894" s="226"/>
      <c r="D894" s="226"/>
      <c r="E894" s="226"/>
      <c r="F894" s="226"/>
      <c r="G894" s="226"/>
    </row>
    <row r="895" spans="1:7" ht="15.75">
      <c r="A895" s="226"/>
      <c r="B895" s="226"/>
      <c r="C895" s="226"/>
      <c r="D895" s="226"/>
      <c r="E895" s="226"/>
      <c r="F895" s="226"/>
      <c r="G895" s="226"/>
    </row>
    <row r="896" spans="1:7" ht="15.75">
      <c r="A896" s="226"/>
      <c r="B896" s="226"/>
      <c r="C896" s="226"/>
      <c r="D896" s="226"/>
      <c r="E896" s="226"/>
      <c r="F896" s="226"/>
      <c r="G896" s="226"/>
    </row>
    <row r="897" spans="1:7" ht="15.75">
      <c r="A897" s="226"/>
      <c r="B897" s="226"/>
      <c r="C897" s="226"/>
      <c r="D897" s="226"/>
      <c r="E897" s="226"/>
      <c r="F897" s="226"/>
      <c r="G897" s="226"/>
    </row>
    <row r="898" spans="1:7" ht="15.75">
      <c r="A898" s="226"/>
      <c r="B898" s="226"/>
      <c r="C898" s="226"/>
      <c r="D898" s="226"/>
      <c r="E898" s="226"/>
      <c r="F898" s="226"/>
      <c r="G898" s="226"/>
    </row>
    <row r="899" spans="1:7" ht="15.75">
      <c r="A899" s="226"/>
      <c r="B899" s="226"/>
      <c r="C899" s="226"/>
      <c r="D899" s="226"/>
      <c r="E899" s="226"/>
      <c r="F899" s="226"/>
      <c r="G899" s="226"/>
    </row>
    <row r="900" spans="1:7" ht="15.75">
      <c r="A900" s="226"/>
      <c r="B900" s="226"/>
      <c r="C900" s="226"/>
      <c r="D900" s="226"/>
      <c r="E900" s="226"/>
      <c r="F900" s="226"/>
      <c r="G900" s="226"/>
    </row>
    <row r="901" spans="1:7" ht="15.75">
      <c r="A901" s="226"/>
      <c r="B901" s="226"/>
      <c r="C901" s="226"/>
      <c r="D901" s="226"/>
      <c r="E901" s="226"/>
      <c r="F901" s="226"/>
      <c r="G901" s="226"/>
    </row>
    <row r="902" spans="1:7" ht="15.75">
      <c r="A902" s="226"/>
      <c r="B902" s="226"/>
      <c r="C902" s="226"/>
      <c r="D902" s="226"/>
      <c r="E902" s="226"/>
      <c r="F902" s="226"/>
      <c r="G902" s="226"/>
    </row>
    <row r="903" spans="1:7" ht="15.75">
      <c r="A903" s="226"/>
      <c r="B903" s="226"/>
      <c r="C903" s="226"/>
      <c r="D903" s="226"/>
      <c r="E903" s="226"/>
      <c r="F903" s="226"/>
      <c r="G903" s="226"/>
    </row>
    <row r="904" spans="1:7" ht="15.75">
      <c r="A904" s="226"/>
      <c r="B904" s="226"/>
      <c r="C904" s="226"/>
      <c r="D904" s="226"/>
      <c r="E904" s="226"/>
      <c r="F904" s="226"/>
      <c r="G904" s="226"/>
    </row>
    <row r="905" spans="1:7" ht="15.75">
      <c r="A905" s="226"/>
      <c r="B905" s="226"/>
      <c r="C905" s="226"/>
      <c r="D905" s="226"/>
      <c r="E905" s="226"/>
      <c r="F905" s="226"/>
      <c r="G905" s="226"/>
    </row>
    <row r="906" spans="1:7" ht="15.75">
      <c r="A906" s="226"/>
      <c r="B906" s="226"/>
      <c r="C906" s="226"/>
      <c r="D906" s="226"/>
      <c r="E906" s="226"/>
      <c r="F906" s="226"/>
      <c r="G906" s="226"/>
    </row>
    <row r="907" spans="1:7" ht="15.75">
      <c r="A907" s="226"/>
      <c r="B907" s="226"/>
      <c r="C907" s="226"/>
      <c r="D907" s="226"/>
      <c r="E907" s="226"/>
      <c r="F907" s="226"/>
      <c r="G907" s="226"/>
    </row>
    <row r="908" spans="1:7" ht="15.75">
      <c r="A908" s="226"/>
      <c r="B908" s="226"/>
      <c r="C908" s="226"/>
      <c r="D908" s="226"/>
      <c r="E908" s="226"/>
      <c r="F908" s="226"/>
      <c r="G908" s="226"/>
    </row>
    <row r="909" spans="1:7" ht="15.75">
      <c r="A909" s="226"/>
      <c r="B909" s="226"/>
      <c r="C909" s="226"/>
      <c r="D909" s="226"/>
      <c r="E909" s="226"/>
      <c r="F909" s="226"/>
      <c r="G909" s="226"/>
    </row>
    <row r="910" spans="1:7" ht="15.75">
      <c r="A910" s="226"/>
      <c r="B910" s="226"/>
      <c r="C910" s="226"/>
      <c r="D910" s="226"/>
      <c r="E910" s="226"/>
      <c r="F910" s="226"/>
      <c r="G910" s="226"/>
    </row>
    <row r="911" spans="1:7" ht="15.75">
      <c r="A911" s="226"/>
      <c r="B911" s="226"/>
      <c r="C911" s="226"/>
      <c r="D911" s="226"/>
      <c r="E911" s="226"/>
      <c r="F911" s="226"/>
      <c r="G911" s="226"/>
    </row>
    <row r="912" spans="1:7" ht="15.75">
      <c r="A912" s="226"/>
      <c r="B912" s="226"/>
      <c r="C912" s="226"/>
      <c r="D912" s="226"/>
      <c r="E912" s="226"/>
      <c r="F912" s="226"/>
      <c r="G912" s="226"/>
    </row>
    <row r="913" spans="1:7" ht="15.75">
      <c r="A913" s="226"/>
      <c r="B913" s="226"/>
      <c r="C913" s="226"/>
      <c r="D913" s="226"/>
      <c r="E913" s="226"/>
      <c r="F913" s="226"/>
      <c r="G913" s="226"/>
    </row>
    <row r="914" spans="1:7" ht="15.75">
      <c r="A914" s="226"/>
      <c r="B914" s="226"/>
      <c r="C914" s="226"/>
      <c r="D914" s="226"/>
      <c r="E914" s="226"/>
      <c r="F914" s="226"/>
      <c r="G914" s="226"/>
    </row>
    <row r="915" spans="1:7" ht="15.75">
      <c r="A915" s="226"/>
      <c r="B915" s="226"/>
      <c r="C915" s="226"/>
      <c r="D915" s="226"/>
      <c r="E915" s="226"/>
      <c r="F915" s="226"/>
      <c r="G915" s="226"/>
    </row>
    <row r="916" spans="1:7" ht="15.75">
      <c r="A916" s="226"/>
      <c r="B916" s="226"/>
      <c r="C916" s="226"/>
      <c r="D916" s="226"/>
      <c r="E916" s="226"/>
      <c r="F916" s="226"/>
      <c r="G916" s="226"/>
    </row>
    <row r="917" spans="1:7" ht="15.75">
      <c r="A917" s="226"/>
      <c r="B917" s="226"/>
      <c r="C917" s="226"/>
      <c r="D917" s="226"/>
      <c r="E917" s="226"/>
      <c r="F917" s="226"/>
      <c r="G917" s="226"/>
    </row>
    <row r="918" spans="1:7" ht="15.75">
      <c r="A918" s="226"/>
      <c r="B918" s="226"/>
      <c r="C918" s="226"/>
      <c r="D918" s="226"/>
      <c r="E918" s="226"/>
      <c r="F918" s="226"/>
      <c r="G918" s="226"/>
    </row>
    <row r="919" spans="1:7" ht="15.75">
      <c r="A919" s="226"/>
      <c r="B919" s="226"/>
      <c r="C919" s="226"/>
      <c r="D919" s="226"/>
      <c r="E919" s="226"/>
      <c r="F919" s="226"/>
      <c r="G919" s="226"/>
    </row>
    <row r="920" spans="1:7" ht="15.75">
      <c r="A920" s="226"/>
      <c r="B920" s="226"/>
      <c r="C920" s="226"/>
      <c r="D920" s="226"/>
      <c r="E920" s="226"/>
      <c r="F920" s="226"/>
      <c r="G920" s="226"/>
    </row>
    <row r="921" spans="1:7" ht="15.75">
      <c r="A921" s="226"/>
      <c r="B921" s="226"/>
      <c r="C921" s="226"/>
      <c r="D921" s="226"/>
      <c r="E921" s="226"/>
      <c r="F921" s="226"/>
      <c r="G921" s="226"/>
    </row>
    <row r="922" spans="1:7" ht="15.75">
      <c r="A922" s="226"/>
      <c r="B922" s="226"/>
      <c r="C922" s="226"/>
      <c r="D922" s="226"/>
      <c r="E922" s="226"/>
      <c r="F922" s="226"/>
      <c r="G922" s="226"/>
    </row>
    <row r="923" spans="1:7" ht="15.75">
      <c r="A923" s="226"/>
      <c r="B923" s="226"/>
      <c r="C923" s="226"/>
      <c r="D923" s="226"/>
      <c r="E923" s="226"/>
      <c r="F923" s="226"/>
      <c r="G923" s="226"/>
    </row>
    <row r="924" spans="1:7" ht="15.75">
      <c r="A924" s="226"/>
      <c r="B924" s="226"/>
      <c r="C924" s="226"/>
      <c r="D924" s="226"/>
      <c r="E924" s="226"/>
      <c r="F924" s="226"/>
      <c r="G924" s="226"/>
    </row>
    <row r="925" spans="1:7" ht="15.75">
      <c r="A925" s="226"/>
      <c r="B925" s="226"/>
      <c r="C925" s="226"/>
      <c r="D925" s="226"/>
      <c r="E925" s="226"/>
      <c r="F925" s="226"/>
      <c r="G925" s="226"/>
    </row>
    <row r="926" spans="1:7" ht="15.75">
      <c r="A926" s="226"/>
      <c r="B926" s="226"/>
      <c r="C926" s="226"/>
      <c r="D926" s="226"/>
      <c r="E926" s="226"/>
      <c r="F926" s="226"/>
      <c r="G926" s="226"/>
    </row>
    <row r="927" spans="1:7" ht="15.75">
      <c r="A927" s="226"/>
      <c r="B927" s="226"/>
      <c r="C927" s="226"/>
      <c r="D927" s="226"/>
      <c r="E927" s="226"/>
      <c r="F927" s="226"/>
      <c r="G927" s="226"/>
    </row>
    <row r="928" spans="1:7" ht="15.75">
      <c r="A928" s="226"/>
      <c r="B928" s="226"/>
      <c r="C928" s="226"/>
      <c r="D928" s="226"/>
      <c r="E928" s="226"/>
      <c r="F928" s="226"/>
      <c r="G928" s="226"/>
    </row>
    <row r="929" spans="1:7" ht="15.75">
      <c r="A929" s="226"/>
      <c r="B929" s="226"/>
      <c r="C929" s="226"/>
      <c r="D929" s="226"/>
      <c r="E929" s="226"/>
      <c r="F929" s="226"/>
      <c r="G929" s="226"/>
    </row>
    <row r="930" spans="1:7" ht="15.75">
      <c r="A930" s="226"/>
      <c r="B930" s="226"/>
      <c r="C930" s="226"/>
      <c r="D930" s="226"/>
      <c r="E930" s="226"/>
      <c r="F930" s="226"/>
      <c r="G930" s="226"/>
    </row>
    <row r="931" spans="1:7" ht="15.75">
      <c r="A931" s="226"/>
      <c r="B931" s="226"/>
      <c r="C931" s="226"/>
      <c r="D931" s="226"/>
      <c r="E931" s="226"/>
      <c r="F931" s="226"/>
      <c r="G931" s="226"/>
    </row>
    <row r="932" spans="1:7" ht="15.75">
      <c r="A932" s="226"/>
      <c r="B932" s="226"/>
      <c r="C932" s="226"/>
      <c r="D932" s="226"/>
      <c r="E932" s="226"/>
      <c r="F932" s="226"/>
      <c r="G932" s="226"/>
    </row>
    <row r="933" spans="1:7" ht="15.75">
      <c r="A933" s="226"/>
      <c r="B933" s="226"/>
      <c r="C933" s="226"/>
      <c r="D933" s="226"/>
      <c r="E933" s="226"/>
      <c r="F933" s="226"/>
      <c r="G933" s="226"/>
    </row>
    <row r="934" spans="1:7" ht="15.75">
      <c r="A934" s="226"/>
      <c r="B934" s="226"/>
      <c r="C934" s="226"/>
      <c r="D934" s="226"/>
      <c r="E934" s="226"/>
      <c r="F934" s="226"/>
      <c r="G934" s="226"/>
    </row>
    <row r="935" spans="1:7" ht="15.75">
      <c r="A935" s="226"/>
      <c r="B935" s="226"/>
      <c r="C935" s="226"/>
      <c r="D935" s="226"/>
      <c r="E935" s="226"/>
      <c r="F935" s="226"/>
      <c r="G935" s="226"/>
    </row>
    <row r="936" spans="1:7" ht="15.75">
      <c r="A936" s="226"/>
      <c r="B936" s="226"/>
      <c r="C936" s="226"/>
      <c r="D936" s="226"/>
      <c r="E936" s="226"/>
      <c r="F936" s="226"/>
      <c r="G936" s="226"/>
    </row>
    <row r="937" spans="1:7" ht="15.75">
      <c r="A937" s="226"/>
      <c r="B937" s="226"/>
      <c r="C937" s="226"/>
      <c r="D937" s="226"/>
      <c r="E937" s="226"/>
      <c r="F937" s="226"/>
      <c r="G937" s="226"/>
    </row>
    <row r="938" spans="1:7" ht="15.75">
      <c r="A938" s="226"/>
      <c r="B938" s="226"/>
      <c r="C938" s="226"/>
      <c r="D938" s="226"/>
      <c r="E938" s="226"/>
      <c r="F938" s="226"/>
      <c r="G938" s="226"/>
    </row>
    <row r="939" spans="1:7" ht="15.75">
      <c r="A939" s="226"/>
      <c r="B939" s="226"/>
      <c r="C939" s="226"/>
      <c r="D939" s="226"/>
      <c r="E939" s="226"/>
      <c r="F939" s="226"/>
      <c r="G939" s="226"/>
    </row>
    <row r="940" spans="1:7" ht="15.75">
      <c r="A940" s="226"/>
      <c r="B940" s="226"/>
      <c r="C940" s="226"/>
      <c r="D940" s="226"/>
      <c r="E940" s="226"/>
      <c r="F940" s="226"/>
      <c r="G940" s="226"/>
    </row>
    <row r="941" spans="1:7" ht="15.75">
      <c r="A941" s="226"/>
      <c r="B941" s="226"/>
      <c r="C941" s="226"/>
      <c r="D941" s="226"/>
      <c r="E941" s="226"/>
      <c r="F941" s="226"/>
      <c r="G941" s="226"/>
    </row>
    <row r="942" spans="1:7" ht="15.75">
      <c r="A942" s="226"/>
      <c r="B942" s="226"/>
      <c r="C942" s="226"/>
      <c r="D942" s="226"/>
      <c r="E942" s="226"/>
      <c r="F942" s="226"/>
      <c r="G942" s="226"/>
    </row>
    <row r="943" spans="1:7" ht="15.75">
      <c r="A943" s="226"/>
      <c r="B943" s="226"/>
      <c r="C943" s="226"/>
      <c r="D943" s="226"/>
      <c r="E943" s="226"/>
      <c r="F943" s="226"/>
      <c r="G943" s="226"/>
    </row>
    <row r="944" spans="1:7" ht="15.75">
      <c r="A944" s="226"/>
      <c r="B944" s="226"/>
      <c r="C944" s="226"/>
      <c r="D944" s="226"/>
      <c r="E944" s="226"/>
      <c r="F944" s="226"/>
      <c r="G944" s="226"/>
    </row>
    <row r="945" spans="1:7" ht="15.75">
      <c r="A945" s="226"/>
      <c r="B945" s="226"/>
      <c r="C945" s="226"/>
      <c r="D945" s="226"/>
      <c r="E945" s="226"/>
      <c r="F945" s="226"/>
      <c r="G945" s="226"/>
    </row>
    <row r="946" spans="1:7" ht="15.75">
      <c r="A946" s="226"/>
      <c r="B946" s="226"/>
      <c r="C946" s="226"/>
      <c r="D946" s="226"/>
      <c r="E946" s="226"/>
      <c r="F946" s="226"/>
      <c r="G946" s="226"/>
    </row>
    <row r="947" spans="1:7" ht="15.75">
      <c r="A947" s="226"/>
      <c r="B947" s="226"/>
      <c r="C947" s="226"/>
      <c r="D947" s="226"/>
      <c r="E947" s="226"/>
      <c r="F947" s="226"/>
      <c r="G947" s="226"/>
    </row>
    <row r="948" spans="1:7" ht="15.75">
      <c r="A948" s="226"/>
      <c r="B948" s="226"/>
      <c r="C948" s="226"/>
      <c r="D948" s="226"/>
      <c r="E948" s="226"/>
      <c r="F948" s="226"/>
      <c r="G948" s="226"/>
    </row>
    <row r="949" spans="1:7" ht="15.75">
      <c r="A949" s="226"/>
      <c r="B949" s="226"/>
      <c r="C949" s="226"/>
      <c r="D949" s="226"/>
      <c r="E949" s="226"/>
      <c r="F949" s="226"/>
      <c r="G949" s="226"/>
    </row>
    <row r="950" spans="1:7" ht="15.75">
      <c r="A950" s="226"/>
      <c r="B950" s="226"/>
      <c r="C950" s="226"/>
      <c r="D950" s="226"/>
      <c r="E950" s="226"/>
      <c r="F950" s="226"/>
      <c r="G950" s="226"/>
    </row>
    <row r="951" spans="1:7" ht="15.75">
      <c r="A951" s="226"/>
      <c r="B951" s="226"/>
      <c r="C951" s="226"/>
      <c r="D951" s="226"/>
      <c r="E951" s="226"/>
      <c r="F951" s="226"/>
      <c r="G951" s="226"/>
    </row>
    <row r="952" spans="1:7" ht="15.75">
      <c r="A952" s="226"/>
      <c r="B952" s="226"/>
      <c r="C952" s="226"/>
      <c r="D952" s="226"/>
      <c r="E952" s="226"/>
      <c r="F952" s="226"/>
      <c r="G952" s="226"/>
    </row>
    <row r="953" spans="1:7" ht="15.75">
      <c r="A953" s="226"/>
      <c r="B953" s="226"/>
      <c r="C953" s="226"/>
      <c r="D953" s="226"/>
      <c r="E953" s="226"/>
      <c r="F953" s="226"/>
      <c r="G953" s="226"/>
    </row>
    <row r="954" spans="1:7" ht="15.75">
      <c r="A954" s="226"/>
      <c r="B954" s="226"/>
      <c r="C954" s="226"/>
      <c r="D954" s="226"/>
      <c r="E954" s="226"/>
      <c r="F954" s="226"/>
      <c r="G954" s="226"/>
    </row>
    <row r="955" spans="1:7" ht="15.75">
      <c r="A955" s="226"/>
      <c r="B955" s="226"/>
      <c r="C955" s="226"/>
      <c r="D955" s="226"/>
      <c r="E955" s="226"/>
      <c r="F955" s="226"/>
      <c r="G955" s="226"/>
    </row>
    <row r="956" spans="1:7" ht="15.75">
      <c r="A956" s="226"/>
      <c r="B956" s="226"/>
      <c r="C956" s="226"/>
      <c r="D956" s="226"/>
      <c r="E956" s="226"/>
      <c r="F956" s="226"/>
      <c r="G956" s="226"/>
    </row>
    <row r="957" spans="1:7" ht="15.75">
      <c r="A957" s="226"/>
      <c r="B957" s="226"/>
      <c r="C957" s="226"/>
      <c r="D957" s="226"/>
      <c r="E957" s="226"/>
      <c r="F957" s="226"/>
      <c r="G957" s="226"/>
    </row>
    <row r="958" spans="1:7" ht="15.75">
      <c r="A958" s="226"/>
      <c r="B958" s="226"/>
      <c r="C958" s="226"/>
      <c r="D958" s="226"/>
      <c r="E958" s="226"/>
      <c r="F958" s="226"/>
      <c r="G958" s="226"/>
    </row>
    <row r="959" spans="1:7" ht="15.75">
      <c r="A959" s="226"/>
      <c r="B959" s="226"/>
      <c r="C959" s="226"/>
      <c r="D959" s="226"/>
      <c r="E959" s="226"/>
      <c r="F959" s="226"/>
      <c r="G959" s="226"/>
    </row>
    <row r="960" spans="1:7" ht="15.75">
      <c r="A960" s="226"/>
      <c r="B960" s="226"/>
      <c r="C960" s="226"/>
      <c r="D960" s="226"/>
      <c r="E960" s="226"/>
      <c r="F960" s="226"/>
      <c r="G960" s="226"/>
    </row>
    <row r="961" spans="1:7" ht="15.75">
      <c r="A961" s="226"/>
      <c r="B961" s="226"/>
      <c r="C961" s="226"/>
      <c r="D961" s="226"/>
      <c r="E961" s="226"/>
      <c r="F961" s="226"/>
      <c r="G961" s="226"/>
    </row>
    <row r="962" spans="1:7" ht="15.75">
      <c r="A962" s="226"/>
      <c r="B962" s="226"/>
      <c r="C962" s="226"/>
      <c r="D962" s="226"/>
      <c r="E962" s="226"/>
      <c r="F962" s="226"/>
      <c r="G962" s="226"/>
    </row>
    <row r="963" spans="1:7" ht="15.75">
      <c r="A963" s="226"/>
      <c r="B963" s="226"/>
      <c r="C963" s="226"/>
      <c r="D963" s="226"/>
      <c r="E963" s="226"/>
      <c r="F963" s="226"/>
      <c r="G963" s="226"/>
    </row>
    <row r="964" spans="1:7" ht="15.75">
      <c r="A964" s="226"/>
      <c r="B964" s="226"/>
      <c r="C964" s="226"/>
      <c r="D964" s="226"/>
      <c r="E964" s="226"/>
      <c r="F964" s="226"/>
      <c r="G964" s="226"/>
    </row>
    <row r="965" spans="1:7" ht="15.75">
      <c r="A965" s="226"/>
      <c r="B965" s="226"/>
      <c r="C965" s="226"/>
      <c r="D965" s="226"/>
      <c r="E965" s="226"/>
      <c r="F965" s="226"/>
      <c r="G965" s="226"/>
    </row>
    <row r="966" spans="1:7" ht="15.75">
      <c r="A966" s="226"/>
      <c r="B966" s="226"/>
      <c r="C966" s="226"/>
      <c r="D966" s="226"/>
      <c r="E966" s="226"/>
      <c r="F966" s="226"/>
      <c r="G966" s="226"/>
    </row>
    <row r="967" spans="1:7" ht="15.75">
      <c r="A967" s="226"/>
      <c r="B967" s="226"/>
      <c r="C967" s="226"/>
      <c r="D967" s="226"/>
      <c r="E967" s="226"/>
      <c r="F967" s="226"/>
      <c r="G967" s="226"/>
    </row>
    <row r="968" spans="1:7" ht="15.75">
      <c r="A968" s="226"/>
      <c r="B968" s="226"/>
      <c r="C968" s="226"/>
      <c r="D968" s="226"/>
      <c r="E968" s="226"/>
      <c r="F968" s="226"/>
      <c r="G968" s="226"/>
    </row>
    <row r="969" spans="1:7" ht="15.75">
      <c r="A969" s="226"/>
      <c r="B969" s="226"/>
      <c r="C969" s="226"/>
      <c r="D969" s="226"/>
      <c r="E969" s="226"/>
      <c r="F969" s="226"/>
      <c r="G969" s="226"/>
    </row>
    <row r="970" spans="1:7" ht="15.75">
      <c r="A970" s="226"/>
      <c r="B970" s="226"/>
      <c r="C970" s="226"/>
      <c r="D970" s="226"/>
      <c r="E970" s="226"/>
      <c r="F970" s="226"/>
      <c r="G970" s="226"/>
    </row>
    <row r="971" spans="1:7" ht="15.75">
      <c r="A971" s="226"/>
      <c r="B971" s="226"/>
      <c r="C971" s="226"/>
      <c r="D971" s="226"/>
      <c r="E971" s="226"/>
      <c r="F971" s="226"/>
      <c r="G971" s="226"/>
    </row>
    <row r="972" spans="1:7" ht="15.75">
      <c r="A972" s="226"/>
      <c r="B972" s="226"/>
      <c r="C972" s="226"/>
      <c r="D972" s="226"/>
      <c r="E972" s="226"/>
      <c r="F972" s="226"/>
      <c r="G972" s="226"/>
    </row>
    <row r="973" spans="1:7" ht="15.75">
      <c r="A973" s="226"/>
      <c r="B973" s="226"/>
      <c r="C973" s="226"/>
      <c r="D973" s="226"/>
      <c r="E973" s="226"/>
      <c r="F973" s="226"/>
      <c r="G973" s="226"/>
    </row>
    <row r="974" spans="1:7" ht="15.75">
      <c r="A974" s="226"/>
      <c r="B974" s="226"/>
      <c r="C974" s="226"/>
      <c r="D974" s="226"/>
      <c r="E974" s="226"/>
      <c r="F974" s="226"/>
      <c r="G974" s="226"/>
    </row>
    <row r="975" spans="1:7" ht="15.75">
      <c r="A975" s="226"/>
      <c r="B975" s="226"/>
      <c r="C975" s="226"/>
      <c r="D975" s="226"/>
      <c r="E975" s="226"/>
      <c r="F975" s="226"/>
      <c r="G975" s="226"/>
    </row>
    <row r="976" spans="1:7" ht="15.75">
      <c r="A976" s="226"/>
      <c r="B976" s="226"/>
      <c r="C976" s="226"/>
      <c r="D976" s="226"/>
      <c r="E976" s="226"/>
      <c r="F976" s="226"/>
      <c r="G976" s="226"/>
    </row>
    <row r="977" spans="1:7" ht="15.75">
      <c r="A977" s="226"/>
      <c r="B977" s="226"/>
      <c r="C977" s="226"/>
      <c r="D977" s="226"/>
      <c r="E977" s="226"/>
      <c r="F977" s="226"/>
      <c r="G977" s="226"/>
    </row>
    <row r="978" spans="1:7" ht="15.75">
      <c r="A978" s="226"/>
      <c r="B978" s="226"/>
      <c r="C978" s="226"/>
      <c r="D978" s="226"/>
      <c r="E978" s="226"/>
      <c r="F978" s="226"/>
      <c r="G978" s="226"/>
    </row>
    <row r="979" spans="1:7" ht="15.75">
      <c r="A979" s="226"/>
      <c r="B979" s="226"/>
      <c r="C979" s="226"/>
      <c r="D979" s="226"/>
      <c r="E979" s="226"/>
      <c r="F979" s="226"/>
      <c r="G979" s="226"/>
    </row>
    <row r="980" spans="1:7" ht="15.75">
      <c r="A980" s="226"/>
      <c r="B980" s="226"/>
      <c r="C980" s="226"/>
      <c r="D980" s="226"/>
      <c r="E980" s="226"/>
      <c r="F980" s="226"/>
      <c r="G980" s="226"/>
    </row>
    <row r="981" spans="1:7" ht="15.75">
      <c r="A981" s="226"/>
      <c r="B981" s="226"/>
      <c r="C981" s="226"/>
      <c r="D981" s="226"/>
      <c r="E981" s="226"/>
      <c r="F981" s="226"/>
      <c r="G981" s="226"/>
    </row>
    <row r="982" spans="1:7" ht="15.75">
      <c r="A982" s="226"/>
      <c r="B982" s="226"/>
      <c r="C982" s="226"/>
      <c r="D982" s="226"/>
      <c r="E982" s="226"/>
      <c r="F982" s="226"/>
      <c r="G982" s="226"/>
    </row>
    <row r="983" spans="1:7" ht="15.75">
      <c r="A983" s="226"/>
      <c r="B983" s="226"/>
      <c r="C983" s="226"/>
      <c r="D983" s="226"/>
      <c r="E983" s="226"/>
      <c r="F983" s="226"/>
      <c r="G983" s="226"/>
    </row>
    <row r="984" spans="1:7" ht="15.75">
      <c r="A984" s="226"/>
      <c r="B984" s="226"/>
      <c r="C984" s="226"/>
      <c r="D984" s="226"/>
      <c r="E984" s="226"/>
      <c r="F984" s="226"/>
      <c r="G984" s="226"/>
    </row>
    <row r="985" spans="1:7" ht="15.75">
      <c r="A985" s="226"/>
      <c r="B985" s="226"/>
      <c r="C985" s="226"/>
      <c r="D985" s="226"/>
      <c r="E985" s="226"/>
      <c r="F985" s="226"/>
      <c r="G985" s="226"/>
    </row>
    <row r="986" spans="1:7" ht="15.75">
      <c r="A986" s="226"/>
      <c r="B986" s="226"/>
      <c r="C986" s="226"/>
      <c r="D986" s="226"/>
      <c r="E986" s="226"/>
      <c r="F986" s="226"/>
      <c r="G986" s="226"/>
    </row>
    <row r="987" spans="1:7" ht="15.75">
      <c r="A987" s="226"/>
      <c r="B987" s="226"/>
      <c r="C987" s="226"/>
      <c r="D987" s="226"/>
      <c r="E987" s="226"/>
      <c r="F987" s="226"/>
      <c r="G987" s="226"/>
    </row>
    <row r="988" spans="1:7" ht="15.75">
      <c r="A988" s="226"/>
      <c r="B988" s="226"/>
      <c r="C988" s="226"/>
      <c r="D988" s="226"/>
      <c r="E988" s="226"/>
      <c r="F988" s="226"/>
      <c r="G988" s="226"/>
    </row>
    <row r="989" spans="1:7" ht="15.75">
      <c r="A989" s="226"/>
      <c r="B989" s="226"/>
      <c r="C989" s="226"/>
      <c r="D989" s="226"/>
      <c r="E989" s="226"/>
      <c r="F989" s="226"/>
      <c r="G989" s="226"/>
    </row>
    <row r="990" spans="1:7" ht="15.75">
      <c r="A990" s="226"/>
      <c r="B990" s="226"/>
      <c r="C990" s="226"/>
      <c r="D990" s="226"/>
      <c r="E990" s="226"/>
      <c r="F990" s="226"/>
      <c r="G990" s="226"/>
    </row>
    <row r="991" spans="1:7" ht="15.75">
      <c r="A991" s="226"/>
      <c r="B991" s="226"/>
      <c r="C991" s="226"/>
      <c r="D991" s="226"/>
      <c r="E991" s="226"/>
      <c r="F991" s="226"/>
      <c r="G991" s="226"/>
    </row>
    <row r="992" spans="1:7" ht="15.75">
      <c r="A992" s="226"/>
      <c r="B992" s="226"/>
      <c r="C992" s="226"/>
      <c r="D992" s="226"/>
      <c r="E992" s="226"/>
      <c r="F992" s="226"/>
      <c r="G992" s="226"/>
    </row>
    <row r="993" spans="1:7" ht="15.75">
      <c r="A993" s="226"/>
      <c r="B993" s="226"/>
      <c r="C993" s="226"/>
      <c r="D993" s="226"/>
      <c r="E993" s="226"/>
      <c r="F993" s="226"/>
      <c r="G993" s="226"/>
    </row>
    <row r="994" spans="1:7" ht="15.75">
      <c r="A994" s="226"/>
      <c r="B994" s="226"/>
      <c r="C994" s="226"/>
      <c r="D994" s="226"/>
      <c r="E994" s="226"/>
      <c r="F994" s="226"/>
      <c r="G994" s="226"/>
    </row>
    <row r="995" spans="1:7" ht="15.75">
      <c r="A995" s="226"/>
      <c r="B995" s="226"/>
      <c r="C995" s="226"/>
      <c r="D995" s="226"/>
      <c r="E995" s="226"/>
      <c r="F995" s="226"/>
      <c r="G995" s="226"/>
    </row>
    <row r="996" spans="1:7" ht="15.75">
      <c r="A996" s="226"/>
      <c r="B996" s="226"/>
      <c r="C996" s="226"/>
      <c r="D996" s="226"/>
      <c r="E996" s="226"/>
      <c r="F996" s="226"/>
      <c r="G996" s="226"/>
    </row>
    <row r="997" spans="1:7" ht="15.75">
      <c r="A997" s="226"/>
      <c r="B997" s="226"/>
      <c r="C997" s="226"/>
      <c r="D997" s="226"/>
      <c r="E997" s="226"/>
      <c r="F997" s="226"/>
      <c r="G997" s="226"/>
    </row>
    <row r="998" spans="1:7" ht="15.75">
      <c r="A998" s="226"/>
      <c r="B998" s="226"/>
      <c r="C998" s="226"/>
      <c r="D998" s="226"/>
      <c r="E998" s="226"/>
      <c r="F998" s="226"/>
      <c r="G998" s="226"/>
    </row>
    <row r="999" spans="1:7" ht="15.75">
      <c r="A999" s="226"/>
      <c r="B999" s="226"/>
      <c r="C999" s="226"/>
      <c r="D999" s="226"/>
      <c r="E999" s="226"/>
      <c r="F999" s="226"/>
      <c r="G999" s="226"/>
    </row>
    <row r="1000" spans="1:7" ht="15.75">
      <c r="A1000" s="226"/>
      <c r="B1000" s="226"/>
      <c r="C1000" s="226"/>
      <c r="D1000" s="226"/>
      <c r="E1000" s="226"/>
      <c r="F1000" s="226"/>
      <c r="G1000" s="226"/>
    </row>
    <row r="1001" spans="1:7" ht="15.75">
      <c r="A1001" s="226"/>
      <c r="B1001" s="226"/>
      <c r="C1001" s="226"/>
      <c r="D1001" s="226"/>
      <c r="E1001" s="226"/>
      <c r="F1001" s="226"/>
      <c r="G1001" s="226"/>
    </row>
    <row r="1002" spans="1:7" ht="15.75">
      <c r="A1002" s="226"/>
      <c r="B1002" s="226"/>
      <c r="C1002" s="226"/>
      <c r="D1002" s="226"/>
      <c r="E1002" s="226"/>
      <c r="F1002" s="226"/>
      <c r="G1002" s="226"/>
    </row>
    <row r="1003" spans="1:7" ht="15.75">
      <c r="A1003" s="226"/>
      <c r="B1003" s="226"/>
      <c r="C1003" s="226"/>
      <c r="D1003" s="226"/>
      <c r="E1003" s="226"/>
      <c r="F1003" s="226"/>
      <c r="G1003" s="226"/>
    </row>
    <row r="1004" spans="1:7" ht="15.75">
      <c r="A1004" s="226"/>
      <c r="B1004" s="226"/>
      <c r="C1004" s="226"/>
      <c r="D1004" s="226"/>
      <c r="E1004" s="226"/>
      <c r="F1004" s="226"/>
      <c r="G1004" s="226"/>
    </row>
    <row r="1005" spans="1:7" ht="15.75">
      <c r="A1005" s="226"/>
      <c r="B1005" s="226"/>
      <c r="C1005" s="226"/>
      <c r="D1005" s="226"/>
      <c r="E1005" s="226"/>
      <c r="F1005" s="226"/>
      <c r="G1005" s="226"/>
    </row>
    <row r="1006" spans="1:7" ht="15.75">
      <c r="A1006" s="226"/>
      <c r="B1006" s="226"/>
      <c r="C1006" s="226"/>
      <c r="D1006" s="226"/>
      <c r="E1006" s="226"/>
      <c r="F1006" s="226"/>
      <c r="G1006" s="226"/>
    </row>
    <row r="1007" spans="1:7" ht="15.75">
      <c r="A1007" s="226"/>
      <c r="B1007" s="226"/>
      <c r="C1007" s="226"/>
      <c r="D1007" s="226"/>
      <c r="E1007" s="226"/>
      <c r="F1007" s="226"/>
      <c r="G1007" s="226"/>
    </row>
    <row r="1008" spans="1:7" ht="15.75">
      <c r="A1008" s="226"/>
      <c r="B1008" s="226"/>
      <c r="C1008" s="226"/>
      <c r="D1008" s="226"/>
      <c r="E1008" s="226"/>
      <c r="F1008" s="226"/>
      <c r="G1008" s="226"/>
    </row>
    <row r="1009" spans="1:7" ht="15.75">
      <c r="A1009" s="226"/>
      <c r="B1009" s="226"/>
      <c r="C1009" s="226"/>
      <c r="D1009" s="226"/>
      <c r="E1009" s="226"/>
      <c r="F1009" s="226"/>
      <c r="G1009" s="226"/>
    </row>
    <row r="1010" spans="1:7" ht="15.75">
      <c r="A1010" s="226"/>
      <c r="B1010" s="226"/>
      <c r="C1010" s="226"/>
      <c r="D1010" s="226"/>
      <c r="E1010" s="226"/>
      <c r="F1010" s="226"/>
      <c r="G1010" s="226"/>
    </row>
    <row r="1011" spans="1:7" ht="15.75">
      <c r="A1011" s="226"/>
      <c r="B1011" s="226"/>
      <c r="C1011" s="226"/>
      <c r="D1011" s="226"/>
      <c r="E1011" s="226"/>
      <c r="F1011" s="226"/>
      <c r="G1011" s="226"/>
    </row>
    <row r="1012" spans="1:7" ht="15.75">
      <c r="A1012" s="226"/>
      <c r="B1012" s="226"/>
      <c r="C1012" s="226"/>
      <c r="D1012" s="226"/>
      <c r="E1012" s="226"/>
      <c r="F1012" s="226"/>
      <c r="G1012" s="226"/>
    </row>
    <row r="1013" spans="1:7" ht="15.75">
      <c r="A1013" s="226"/>
      <c r="B1013" s="226"/>
      <c r="C1013" s="226"/>
      <c r="D1013" s="226"/>
      <c r="E1013" s="226"/>
      <c r="F1013" s="226"/>
      <c r="G1013" s="226"/>
    </row>
    <row r="1014" spans="1:7" ht="15.75">
      <c r="A1014" s="226"/>
      <c r="B1014" s="226"/>
      <c r="C1014" s="226"/>
      <c r="D1014" s="226"/>
      <c r="E1014" s="226"/>
      <c r="F1014" s="226"/>
      <c r="G1014" s="226"/>
    </row>
    <row r="1015" spans="1:7" ht="15.75">
      <c r="A1015" s="226"/>
      <c r="B1015" s="226"/>
      <c r="C1015" s="226"/>
      <c r="D1015" s="226"/>
      <c r="E1015" s="226"/>
      <c r="F1015" s="226"/>
      <c r="G1015" s="226"/>
    </row>
    <row r="1016" spans="1:7" ht="15.75">
      <c r="A1016" s="226"/>
      <c r="B1016" s="226"/>
      <c r="C1016" s="226"/>
      <c r="D1016" s="226"/>
      <c r="E1016" s="226"/>
      <c r="F1016" s="226"/>
      <c r="G1016" s="226"/>
    </row>
    <row r="1017" spans="1:7" ht="15.75">
      <c r="A1017" s="226"/>
      <c r="B1017" s="226"/>
      <c r="C1017" s="226"/>
      <c r="D1017" s="226"/>
      <c r="E1017" s="226"/>
      <c r="F1017" s="226"/>
      <c r="G1017" s="226"/>
    </row>
    <row r="1018" spans="1:7" ht="15.75">
      <c r="A1018" s="226"/>
      <c r="B1018" s="226"/>
      <c r="C1018" s="226"/>
      <c r="D1018" s="226"/>
      <c r="E1018" s="226"/>
      <c r="F1018" s="226"/>
      <c r="G1018" s="226"/>
    </row>
    <row r="1019" spans="1:7" ht="15.75">
      <c r="A1019" s="226"/>
      <c r="B1019" s="226"/>
      <c r="C1019" s="226"/>
      <c r="D1019" s="226"/>
      <c r="E1019" s="226"/>
      <c r="F1019" s="226"/>
      <c r="G1019" s="226"/>
    </row>
    <row r="1020" spans="1:7" ht="15.75">
      <c r="A1020" s="226"/>
      <c r="B1020" s="226"/>
      <c r="C1020" s="226"/>
      <c r="D1020" s="226"/>
      <c r="E1020" s="226"/>
      <c r="F1020" s="226"/>
      <c r="G1020" s="226"/>
    </row>
    <row r="1021" spans="1:7" ht="15.75">
      <c r="A1021" s="226"/>
      <c r="B1021" s="226"/>
      <c r="C1021" s="226"/>
      <c r="D1021" s="226"/>
      <c r="E1021" s="226"/>
      <c r="F1021" s="226"/>
      <c r="G1021" s="226"/>
    </row>
    <row r="1022" spans="1:7" ht="15.75">
      <c r="A1022" s="226"/>
      <c r="B1022" s="226"/>
      <c r="C1022" s="226"/>
      <c r="D1022" s="226"/>
      <c r="E1022" s="226"/>
      <c r="F1022" s="226"/>
      <c r="G1022" s="226"/>
    </row>
    <row r="1023" spans="1:7" ht="15.75">
      <c r="A1023" s="226"/>
      <c r="B1023" s="226"/>
      <c r="C1023" s="226"/>
      <c r="D1023" s="226"/>
      <c r="E1023" s="226"/>
      <c r="F1023" s="226"/>
      <c r="G1023" s="226"/>
    </row>
    <row r="1024" spans="1:7" ht="15.75">
      <c r="A1024" s="226"/>
      <c r="B1024" s="226"/>
      <c r="C1024" s="226"/>
      <c r="D1024" s="226"/>
      <c r="E1024" s="226"/>
      <c r="F1024" s="226"/>
      <c r="G1024" s="226"/>
    </row>
    <row r="1025" spans="1:7" ht="15.75">
      <c r="A1025" s="226"/>
      <c r="B1025" s="226"/>
      <c r="C1025" s="226"/>
      <c r="D1025" s="226"/>
      <c r="E1025" s="226"/>
      <c r="F1025" s="226"/>
      <c r="G1025" s="226"/>
    </row>
    <row r="1026" spans="1:7" ht="15.75">
      <c r="A1026" s="226"/>
      <c r="B1026" s="226"/>
      <c r="C1026" s="226"/>
      <c r="D1026" s="226"/>
      <c r="E1026" s="226"/>
      <c r="F1026" s="226"/>
      <c r="G1026" s="226"/>
    </row>
    <row r="1027" spans="1:7" ht="15.75">
      <c r="A1027" s="226"/>
      <c r="B1027" s="226"/>
      <c r="C1027" s="226"/>
      <c r="D1027" s="226"/>
      <c r="E1027" s="226"/>
      <c r="F1027" s="226"/>
      <c r="G1027" s="226"/>
    </row>
    <row r="1028" spans="1:7" ht="15.75">
      <c r="A1028" s="226"/>
      <c r="B1028" s="226"/>
      <c r="C1028" s="226"/>
      <c r="D1028" s="226"/>
      <c r="E1028" s="226"/>
      <c r="F1028" s="226"/>
      <c r="G1028" s="226"/>
    </row>
    <row r="1029" spans="1:7" ht="15.75">
      <c r="A1029" s="226"/>
      <c r="B1029" s="226"/>
      <c r="C1029" s="226"/>
      <c r="D1029" s="226"/>
      <c r="E1029" s="226"/>
      <c r="F1029" s="226"/>
      <c r="G1029" s="226"/>
    </row>
    <row r="1030" spans="1:7" ht="15.75">
      <c r="A1030" s="226"/>
      <c r="B1030" s="226"/>
      <c r="C1030" s="226"/>
      <c r="D1030" s="226"/>
      <c r="E1030" s="226"/>
      <c r="F1030" s="226"/>
      <c r="G1030" s="226"/>
    </row>
    <row r="1031" spans="1:7" ht="15.75">
      <c r="A1031" s="226"/>
      <c r="B1031" s="226"/>
      <c r="C1031" s="226"/>
      <c r="D1031" s="226"/>
      <c r="E1031" s="226"/>
      <c r="F1031" s="226"/>
      <c r="G1031" s="226"/>
    </row>
    <row r="1032" spans="1:7" ht="15.75">
      <c r="A1032" s="226"/>
      <c r="B1032" s="226"/>
      <c r="C1032" s="226"/>
      <c r="D1032" s="226"/>
      <c r="E1032" s="226"/>
      <c r="F1032" s="226"/>
      <c r="G1032" s="226"/>
    </row>
    <row r="1033" spans="1:7" ht="15.75">
      <c r="A1033" s="226"/>
      <c r="B1033" s="226"/>
      <c r="C1033" s="226"/>
      <c r="D1033" s="226"/>
      <c r="E1033" s="226"/>
      <c r="F1033" s="226"/>
      <c r="G1033" s="226"/>
    </row>
    <row r="1034" spans="1:7" ht="15.75">
      <c r="A1034" s="226"/>
      <c r="B1034" s="226"/>
      <c r="C1034" s="226"/>
      <c r="D1034" s="226"/>
      <c r="E1034" s="226"/>
      <c r="F1034" s="226"/>
      <c r="G1034" s="226"/>
    </row>
    <row r="1035" spans="1:7" ht="15.75">
      <c r="A1035" s="226"/>
      <c r="B1035" s="226"/>
      <c r="C1035" s="226"/>
      <c r="D1035" s="226"/>
      <c r="E1035" s="226"/>
      <c r="F1035" s="226"/>
      <c r="G1035" s="226"/>
    </row>
    <row r="1036" spans="1:7" ht="15.75">
      <c r="A1036" s="226"/>
      <c r="B1036" s="226"/>
      <c r="C1036" s="226"/>
      <c r="D1036" s="226"/>
      <c r="E1036" s="226"/>
      <c r="F1036" s="226"/>
      <c r="G1036" s="226"/>
    </row>
    <row r="1037" spans="1:7" ht="15.75">
      <c r="A1037" s="226"/>
      <c r="B1037" s="226"/>
      <c r="C1037" s="226"/>
      <c r="D1037" s="226"/>
      <c r="E1037" s="226"/>
      <c r="F1037" s="226"/>
      <c r="G1037" s="226"/>
    </row>
    <row r="1038" spans="1:7" ht="15.75">
      <c r="A1038" s="226"/>
      <c r="B1038" s="226"/>
      <c r="C1038" s="226"/>
      <c r="D1038" s="226"/>
      <c r="E1038" s="226"/>
      <c r="F1038" s="226"/>
      <c r="G1038" s="226"/>
    </row>
    <row r="1039" spans="1:7" ht="15.75">
      <c r="A1039" s="226"/>
      <c r="B1039" s="226"/>
      <c r="C1039" s="226"/>
      <c r="D1039" s="226"/>
      <c r="E1039" s="226"/>
      <c r="F1039" s="226"/>
      <c r="G1039" s="226"/>
    </row>
    <row r="1040" spans="1:7" ht="15.75">
      <c r="A1040" s="226"/>
      <c r="B1040" s="226"/>
      <c r="C1040" s="226"/>
      <c r="D1040" s="226"/>
      <c r="E1040" s="226"/>
      <c r="F1040" s="226"/>
      <c r="G1040" s="226"/>
    </row>
    <row r="1041" spans="1:7" ht="15.75">
      <c r="A1041" s="226"/>
      <c r="B1041" s="226"/>
      <c r="C1041" s="226"/>
      <c r="D1041" s="226"/>
      <c r="E1041" s="226"/>
      <c r="F1041" s="226"/>
      <c r="G1041" s="226"/>
    </row>
    <row r="1042" spans="1:7" ht="15.75">
      <c r="A1042" s="226"/>
      <c r="B1042" s="226"/>
      <c r="C1042" s="226"/>
      <c r="D1042" s="226"/>
      <c r="E1042" s="226"/>
      <c r="F1042" s="226"/>
      <c r="G1042" s="226"/>
    </row>
    <row r="1043" spans="1:7" ht="15.75">
      <c r="A1043" s="226"/>
      <c r="B1043" s="226"/>
      <c r="C1043" s="226"/>
      <c r="D1043" s="226"/>
      <c r="E1043" s="226"/>
      <c r="F1043" s="226"/>
      <c r="G1043" s="226"/>
    </row>
    <row r="1044" spans="1:7" ht="15.75">
      <c r="A1044" s="226"/>
      <c r="B1044" s="226"/>
      <c r="C1044" s="226"/>
      <c r="D1044" s="226"/>
      <c r="E1044" s="226"/>
      <c r="F1044" s="226"/>
      <c r="G1044" s="226"/>
    </row>
    <row r="1045" spans="1:7" ht="15.75">
      <c r="A1045" s="226"/>
      <c r="B1045" s="226"/>
      <c r="C1045" s="226"/>
      <c r="D1045" s="226"/>
      <c r="E1045" s="226"/>
      <c r="F1045" s="226"/>
      <c r="G1045" s="226"/>
    </row>
    <row r="1046" spans="1:7" ht="15.75">
      <c r="A1046" s="226"/>
      <c r="B1046" s="226"/>
      <c r="C1046" s="226"/>
      <c r="D1046" s="226"/>
      <c r="E1046" s="226"/>
      <c r="F1046" s="226"/>
      <c r="G1046" s="226"/>
    </row>
    <row r="1047" spans="1:7" ht="15.75">
      <c r="A1047" s="226"/>
      <c r="B1047" s="226"/>
      <c r="C1047" s="226"/>
      <c r="D1047" s="226"/>
      <c r="E1047" s="226"/>
      <c r="F1047" s="226"/>
      <c r="G1047" s="226"/>
    </row>
    <row r="1048" spans="1:7" ht="15.75">
      <c r="A1048" s="226"/>
      <c r="B1048" s="226"/>
      <c r="C1048" s="226"/>
      <c r="D1048" s="226"/>
      <c r="E1048" s="226"/>
      <c r="F1048" s="226"/>
      <c r="G1048" s="226"/>
    </row>
    <row r="1049" spans="1:7" ht="15.75">
      <c r="A1049" s="226"/>
      <c r="B1049" s="226"/>
      <c r="C1049" s="226"/>
      <c r="D1049" s="226"/>
      <c r="E1049" s="226"/>
      <c r="F1049" s="226"/>
      <c r="G1049" s="226"/>
    </row>
    <row r="1050" spans="1:7" ht="15.75">
      <c r="A1050" s="226"/>
      <c r="B1050" s="226"/>
      <c r="C1050" s="226"/>
      <c r="D1050" s="226"/>
      <c r="E1050" s="226"/>
      <c r="F1050" s="226"/>
      <c r="G1050" s="226"/>
    </row>
    <row r="1051" spans="1:7" ht="15.75">
      <c r="A1051" s="226"/>
      <c r="B1051" s="226"/>
      <c r="C1051" s="226"/>
      <c r="D1051" s="226"/>
      <c r="E1051" s="226"/>
      <c r="F1051" s="226"/>
      <c r="G1051" s="226"/>
    </row>
    <row r="1052" spans="1:7" ht="15.75">
      <c r="A1052" s="226"/>
      <c r="B1052" s="226"/>
      <c r="C1052" s="226"/>
      <c r="D1052" s="226"/>
      <c r="E1052" s="226"/>
      <c r="F1052" s="226"/>
      <c r="G1052" s="226"/>
    </row>
    <row r="1053" spans="1:7" ht="15.75">
      <c r="A1053" s="226"/>
      <c r="B1053" s="226"/>
      <c r="C1053" s="226"/>
      <c r="D1053" s="226"/>
      <c r="E1053" s="226"/>
      <c r="F1053" s="226"/>
      <c r="G1053" s="226"/>
    </row>
    <row r="1054" spans="1:7" ht="15.75">
      <c r="A1054" s="226"/>
      <c r="B1054" s="226"/>
      <c r="C1054" s="226"/>
      <c r="D1054" s="226"/>
      <c r="E1054" s="226"/>
      <c r="F1054" s="226"/>
      <c r="G1054" s="226"/>
    </row>
    <row r="1055" spans="1:7" ht="15.75">
      <c r="A1055" s="226"/>
      <c r="B1055" s="226"/>
      <c r="C1055" s="226"/>
      <c r="D1055" s="226"/>
      <c r="E1055" s="226"/>
      <c r="F1055" s="226"/>
      <c r="G1055" s="226"/>
    </row>
    <row r="1056" spans="1:7" ht="15.75">
      <c r="A1056" s="226"/>
      <c r="B1056" s="226"/>
      <c r="C1056" s="226"/>
      <c r="D1056" s="226"/>
      <c r="E1056" s="226"/>
      <c r="F1056" s="226"/>
      <c r="G1056" s="226"/>
    </row>
    <row r="1057" spans="1:7" ht="15.75">
      <c r="A1057" s="226"/>
      <c r="B1057" s="226"/>
      <c r="C1057" s="226"/>
      <c r="D1057" s="226"/>
      <c r="E1057" s="226"/>
      <c r="F1057" s="226"/>
      <c r="G1057" s="226"/>
    </row>
    <row r="1058" spans="1:7" ht="15.75">
      <c r="A1058" s="226"/>
      <c r="B1058" s="226"/>
      <c r="C1058" s="226"/>
      <c r="D1058" s="226"/>
      <c r="E1058" s="226"/>
      <c r="F1058" s="226"/>
      <c r="G1058" s="226"/>
    </row>
    <row r="1059" spans="1:7" ht="15.75">
      <c r="A1059" s="226"/>
      <c r="B1059" s="226"/>
      <c r="C1059" s="226"/>
      <c r="D1059" s="226"/>
      <c r="E1059" s="226"/>
      <c r="F1059" s="226"/>
      <c r="G1059" s="226"/>
    </row>
    <row r="1060" spans="1:7" ht="15.75">
      <c r="A1060" s="226"/>
      <c r="B1060" s="226"/>
      <c r="C1060" s="226"/>
      <c r="D1060" s="226"/>
      <c r="E1060" s="226"/>
      <c r="F1060" s="226"/>
      <c r="G1060" s="226"/>
    </row>
    <row r="1061" spans="1:7" ht="15.75">
      <c r="A1061" s="226"/>
      <c r="B1061" s="226"/>
      <c r="C1061" s="226"/>
      <c r="D1061" s="226"/>
      <c r="E1061" s="226"/>
      <c r="F1061" s="226"/>
      <c r="G1061" s="226"/>
    </row>
    <row r="1062" spans="1:7" ht="15.75">
      <c r="A1062" s="226"/>
      <c r="B1062" s="226"/>
      <c r="C1062" s="226"/>
      <c r="D1062" s="226"/>
      <c r="E1062" s="226"/>
      <c r="F1062" s="226"/>
      <c r="G1062" s="226"/>
    </row>
    <row r="1063" spans="1:7" ht="15.75">
      <c r="A1063" s="226"/>
      <c r="B1063" s="226"/>
      <c r="C1063" s="226"/>
      <c r="D1063" s="226"/>
      <c r="E1063" s="226"/>
      <c r="F1063" s="226"/>
      <c r="G1063" s="226"/>
    </row>
    <row r="1064" spans="1:7" ht="15.75">
      <c r="A1064" s="226"/>
      <c r="B1064" s="226"/>
      <c r="C1064" s="226"/>
      <c r="D1064" s="226"/>
      <c r="E1064" s="226"/>
      <c r="F1064" s="226"/>
      <c r="G1064" s="226"/>
    </row>
    <row r="1065" spans="1:7" ht="15.75">
      <c r="A1065" s="226"/>
      <c r="B1065" s="226"/>
      <c r="C1065" s="226"/>
      <c r="D1065" s="226"/>
      <c r="E1065" s="226"/>
      <c r="F1065" s="226"/>
      <c r="G1065" s="226"/>
    </row>
    <row r="1066" spans="1:7" ht="15.75">
      <c r="A1066" s="226"/>
      <c r="B1066" s="226"/>
      <c r="C1066" s="226"/>
      <c r="D1066" s="226"/>
      <c r="E1066" s="226"/>
      <c r="F1066" s="226"/>
      <c r="G1066" s="226"/>
    </row>
    <row r="1067" spans="1:7" ht="15.75">
      <c r="A1067" s="226"/>
      <c r="B1067" s="226"/>
      <c r="C1067" s="226"/>
      <c r="D1067" s="226"/>
      <c r="E1067" s="226"/>
      <c r="F1067" s="226"/>
      <c r="G1067" s="226"/>
    </row>
    <row r="1068" spans="1:7" ht="15.75">
      <c r="A1068" s="226"/>
      <c r="B1068" s="226"/>
      <c r="C1068" s="226"/>
      <c r="D1068" s="226"/>
      <c r="E1068" s="226"/>
      <c r="F1068" s="226"/>
      <c r="G1068" s="226"/>
    </row>
    <row r="1069" spans="1:7" ht="15.75">
      <c r="A1069" s="226"/>
      <c r="B1069" s="226"/>
      <c r="C1069" s="226"/>
      <c r="D1069" s="226"/>
      <c r="E1069" s="226"/>
      <c r="F1069" s="226"/>
      <c r="G1069" s="226"/>
    </row>
    <row r="1070" spans="1:7" ht="15.75">
      <c r="A1070" s="226"/>
      <c r="B1070" s="226"/>
      <c r="C1070" s="226"/>
      <c r="D1070" s="226"/>
      <c r="E1070" s="226"/>
      <c r="F1070" s="226"/>
      <c r="G1070" s="226"/>
    </row>
    <row r="1071" spans="1:7" ht="15.75">
      <c r="A1071" s="226"/>
      <c r="B1071" s="226"/>
      <c r="C1071" s="226"/>
      <c r="D1071" s="226"/>
      <c r="E1071" s="226"/>
      <c r="F1071" s="226"/>
      <c r="G1071" s="226"/>
    </row>
    <row r="1072" spans="1:7" ht="15.75">
      <c r="A1072" s="226"/>
      <c r="B1072" s="226"/>
      <c r="C1072" s="226"/>
      <c r="D1072" s="226"/>
      <c r="E1072" s="226"/>
      <c r="F1072" s="226"/>
      <c r="G1072" s="226"/>
    </row>
    <row r="1073" spans="1:7" ht="15.75">
      <c r="A1073" s="226"/>
      <c r="B1073" s="226"/>
      <c r="C1073" s="226"/>
      <c r="D1073" s="226"/>
      <c r="E1073" s="226"/>
      <c r="F1073" s="226"/>
      <c r="G1073" s="226"/>
    </row>
    <row r="1074" spans="1:7" ht="15.75">
      <c r="A1074" s="226"/>
      <c r="B1074" s="226"/>
      <c r="C1074" s="226"/>
      <c r="D1074" s="226"/>
      <c r="E1074" s="226"/>
      <c r="F1074" s="226"/>
      <c r="G1074" s="226"/>
    </row>
    <row r="1075" spans="1:7" ht="15.75">
      <c r="A1075" s="226"/>
      <c r="B1075" s="226"/>
      <c r="C1075" s="226"/>
      <c r="D1075" s="226"/>
      <c r="E1075" s="226"/>
      <c r="F1075" s="226"/>
      <c r="G1075" s="226"/>
    </row>
    <row r="1076" spans="1:7" ht="15.75">
      <c r="A1076" s="226"/>
      <c r="B1076" s="226"/>
      <c r="C1076" s="226"/>
      <c r="D1076" s="226"/>
      <c r="E1076" s="226"/>
      <c r="F1076" s="226"/>
      <c r="G1076" s="226"/>
    </row>
    <row r="1077" spans="1:7" ht="15.75">
      <c r="A1077" s="226"/>
      <c r="B1077" s="226"/>
      <c r="C1077" s="226"/>
      <c r="D1077" s="226"/>
      <c r="E1077" s="226"/>
      <c r="F1077" s="226"/>
      <c r="G1077" s="226"/>
    </row>
    <row r="1078" spans="1:7" ht="15.75">
      <c r="A1078" s="226"/>
      <c r="B1078" s="226"/>
      <c r="C1078" s="226"/>
      <c r="D1078" s="226"/>
      <c r="E1078" s="226"/>
      <c r="F1078" s="226"/>
      <c r="G1078" s="226"/>
    </row>
    <row r="1079" spans="1:7" ht="15.75">
      <c r="A1079" s="226"/>
      <c r="B1079" s="226"/>
      <c r="C1079" s="226"/>
      <c r="D1079" s="226"/>
      <c r="E1079" s="226"/>
      <c r="F1079" s="226"/>
      <c r="G1079" s="226"/>
    </row>
    <row r="1080" spans="1:7" ht="15.75">
      <c r="A1080" s="226"/>
      <c r="B1080" s="226"/>
      <c r="C1080" s="226"/>
      <c r="D1080" s="226"/>
      <c r="E1080" s="226"/>
      <c r="F1080" s="226"/>
      <c r="G1080" s="226"/>
    </row>
    <row r="1081" spans="1:7" ht="15.75">
      <c r="A1081" s="226"/>
      <c r="B1081" s="226"/>
      <c r="C1081" s="226"/>
      <c r="D1081" s="226"/>
      <c r="E1081" s="226"/>
      <c r="F1081" s="226"/>
      <c r="G1081" s="226"/>
    </row>
    <row r="1082" spans="1:7" ht="15.75">
      <c r="A1082" s="226"/>
      <c r="B1082" s="226"/>
      <c r="C1082" s="226"/>
      <c r="D1082" s="226"/>
      <c r="E1082" s="226"/>
      <c r="F1082" s="226"/>
      <c r="G1082" s="226"/>
    </row>
    <row r="1083" spans="1:7" ht="15.75">
      <c r="A1083" s="226"/>
      <c r="B1083" s="226"/>
      <c r="C1083" s="226"/>
      <c r="D1083" s="226"/>
      <c r="E1083" s="226"/>
      <c r="F1083" s="226"/>
      <c r="G1083" s="226"/>
    </row>
    <row r="1084" spans="1:7" ht="15.75">
      <c r="A1084" s="226"/>
      <c r="B1084" s="226"/>
      <c r="C1084" s="226"/>
      <c r="D1084" s="226"/>
      <c r="E1084" s="226"/>
      <c r="F1084" s="226"/>
      <c r="G1084" s="226"/>
    </row>
    <row r="1085" spans="1:7" ht="15.75">
      <c r="A1085" s="226"/>
      <c r="B1085" s="226"/>
      <c r="C1085" s="226"/>
      <c r="D1085" s="226"/>
      <c r="E1085" s="226"/>
      <c r="F1085" s="226"/>
      <c r="G1085" s="226"/>
    </row>
    <row r="1086" spans="1:7" ht="15.75">
      <c r="A1086" s="226"/>
      <c r="B1086" s="226"/>
      <c r="C1086" s="226"/>
      <c r="D1086" s="226"/>
      <c r="E1086" s="226"/>
      <c r="F1086" s="226"/>
      <c r="G1086" s="226"/>
    </row>
    <row r="1087" spans="1:7" ht="15.75">
      <c r="A1087" s="226"/>
      <c r="B1087" s="226"/>
      <c r="C1087" s="226"/>
      <c r="D1087" s="226"/>
      <c r="E1087" s="226"/>
      <c r="F1087" s="226"/>
      <c r="G1087" s="226"/>
    </row>
    <row r="1088" spans="1:7" ht="15.75">
      <c r="A1088" s="226"/>
      <c r="B1088" s="226"/>
      <c r="C1088" s="226"/>
      <c r="D1088" s="226"/>
      <c r="E1088" s="226"/>
      <c r="F1088" s="226"/>
      <c r="G1088" s="226"/>
    </row>
    <row r="1089" spans="1:7" ht="15.75">
      <c r="A1089" s="226"/>
      <c r="B1089" s="226"/>
      <c r="C1089" s="226"/>
      <c r="D1089" s="226"/>
      <c r="E1089" s="226"/>
      <c r="F1089" s="226"/>
      <c r="G1089" s="226"/>
    </row>
    <row r="1090" spans="1:7" ht="15.75">
      <c r="A1090" s="226"/>
      <c r="B1090" s="226"/>
      <c r="C1090" s="226"/>
      <c r="D1090" s="226"/>
      <c r="E1090" s="226"/>
      <c r="F1090" s="226"/>
      <c r="G1090" s="226"/>
    </row>
    <row r="1091" spans="1:7" ht="15.75">
      <c r="A1091" s="226"/>
      <c r="B1091" s="226"/>
      <c r="C1091" s="226"/>
      <c r="D1091" s="226"/>
      <c r="E1091" s="226"/>
      <c r="F1091" s="226"/>
      <c r="G1091" s="226"/>
    </row>
    <row r="1092" spans="1:7" ht="15.75">
      <c r="A1092" s="226"/>
      <c r="B1092" s="226"/>
      <c r="C1092" s="226"/>
      <c r="D1092" s="226"/>
      <c r="E1092" s="226"/>
      <c r="F1092" s="226"/>
      <c r="G1092" s="226"/>
    </row>
    <row r="1093" spans="1:7" ht="15.75">
      <c r="A1093" s="226"/>
      <c r="B1093" s="226"/>
      <c r="C1093" s="226"/>
      <c r="D1093" s="226"/>
      <c r="E1093" s="226"/>
      <c r="F1093" s="226"/>
      <c r="G1093" s="226"/>
    </row>
    <row r="1094" spans="1:7" ht="15.75">
      <c r="A1094" s="226"/>
      <c r="B1094" s="226"/>
      <c r="C1094" s="226"/>
      <c r="D1094" s="226"/>
      <c r="E1094" s="226"/>
      <c r="F1094" s="226"/>
      <c r="G1094" s="226"/>
    </row>
    <row r="1095" spans="1:7" ht="15.75">
      <c r="A1095" s="226"/>
      <c r="B1095" s="226"/>
      <c r="C1095" s="226"/>
      <c r="D1095" s="226"/>
      <c r="E1095" s="226"/>
      <c r="F1095" s="226"/>
      <c r="G1095" s="226"/>
    </row>
    <row r="1096" spans="1:7" ht="15.75">
      <c r="A1096" s="226"/>
      <c r="B1096" s="226"/>
      <c r="C1096" s="226"/>
      <c r="D1096" s="226"/>
      <c r="E1096" s="226"/>
      <c r="F1096" s="226"/>
      <c r="G1096" s="226"/>
    </row>
    <row r="1097" spans="1:7" ht="15.75">
      <c r="A1097" s="226"/>
      <c r="B1097" s="226"/>
      <c r="C1097" s="226"/>
      <c r="D1097" s="226"/>
      <c r="E1097" s="226"/>
      <c r="F1097" s="226"/>
      <c r="G1097" s="226"/>
    </row>
    <row r="1098" spans="1:7" ht="15.75">
      <c r="A1098" s="226"/>
      <c r="B1098" s="226"/>
      <c r="C1098" s="226"/>
      <c r="D1098" s="226"/>
      <c r="E1098" s="226"/>
      <c r="F1098" s="226"/>
      <c r="G1098" s="226"/>
    </row>
    <row r="1099" spans="1:7" ht="15.75">
      <c r="A1099" s="226"/>
      <c r="B1099" s="226"/>
      <c r="C1099" s="226"/>
      <c r="D1099" s="226"/>
      <c r="E1099" s="226"/>
      <c r="F1099" s="226"/>
      <c r="G1099" s="226"/>
    </row>
    <row r="1100" spans="1:7" ht="15.75">
      <c r="A1100" s="226"/>
      <c r="B1100" s="226"/>
      <c r="C1100" s="226"/>
      <c r="D1100" s="226"/>
      <c r="E1100" s="226"/>
      <c r="F1100" s="226"/>
      <c r="G1100" s="226"/>
    </row>
    <row r="1101" spans="1:7" ht="15.75">
      <c r="A1101" s="226"/>
      <c r="B1101" s="226"/>
      <c r="C1101" s="226"/>
      <c r="D1101" s="226"/>
      <c r="E1101" s="226"/>
      <c r="F1101" s="226"/>
      <c r="G1101" s="226"/>
    </row>
    <row r="1102" spans="1:7" ht="15.75">
      <c r="A1102" s="226"/>
      <c r="B1102" s="226"/>
      <c r="C1102" s="226"/>
      <c r="D1102" s="226"/>
      <c r="E1102" s="226"/>
      <c r="F1102" s="226"/>
      <c r="G1102" s="226"/>
    </row>
    <row r="1103" spans="1:7" ht="15.75">
      <c r="A1103" s="226"/>
      <c r="B1103" s="226"/>
      <c r="C1103" s="226"/>
      <c r="D1103" s="226"/>
      <c r="E1103" s="226"/>
      <c r="F1103" s="226"/>
      <c r="G1103" s="226"/>
    </row>
    <row r="1104" spans="1:7" ht="15.75">
      <c r="A1104" s="226"/>
      <c r="B1104" s="226"/>
      <c r="C1104" s="226"/>
      <c r="D1104" s="226"/>
      <c r="E1104" s="226"/>
      <c r="F1104" s="226"/>
      <c r="G1104" s="226"/>
    </row>
    <row r="1105" spans="1:7" ht="15.75">
      <c r="A1105" s="226"/>
      <c r="B1105" s="226"/>
      <c r="C1105" s="226"/>
      <c r="D1105" s="226"/>
      <c r="E1105" s="226"/>
      <c r="F1105" s="226"/>
      <c r="G1105" s="226"/>
    </row>
    <row r="1106" spans="1:7" ht="15.75">
      <c r="A1106" s="226"/>
      <c r="B1106" s="226"/>
      <c r="C1106" s="226"/>
      <c r="D1106" s="226"/>
      <c r="E1106" s="226"/>
      <c r="F1106" s="226"/>
      <c r="G1106" s="226"/>
    </row>
    <row r="1107" spans="1:7" ht="15.75">
      <c r="A1107" s="226"/>
      <c r="B1107" s="226"/>
      <c r="C1107" s="226"/>
      <c r="D1107" s="226"/>
      <c r="E1107" s="226"/>
      <c r="F1107" s="226"/>
      <c r="G1107" s="226"/>
    </row>
    <row r="1108" spans="1:7" ht="15.75">
      <c r="A1108" s="226"/>
      <c r="B1108" s="226"/>
      <c r="C1108" s="226"/>
      <c r="D1108" s="226"/>
      <c r="E1108" s="226"/>
      <c r="F1108" s="226"/>
      <c r="G1108" s="226"/>
    </row>
    <row r="1109" spans="1:7" ht="15.75">
      <c r="A1109" s="226"/>
      <c r="B1109" s="226"/>
      <c r="C1109" s="226"/>
      <c r="D1109" s="226"/>
      <c r="E1109" s="226"/>
      <c r="F1109" s="226"/>
      <c r="G1109" s="226"/>
    </row>
    <row r="1110" spans="1:7" ht="15.75">
      <c r="A1110" s="226"/>
      <c r="B1110" s="226"/>
      <c r="C1110" s="226"/>
      <c r="D1110" s="226"/>
      <c r="E1110" s="226"/>
      <c r="F1110" s="226"/>
      <c r="G1110" s="226"/>
    </row>
    <row r="1111" spans="1:7" ht="15.75">
      <c r="A1111" s="226"/>
      <c r="B1111" s="226"/>
      <c r="C1111" s="226"/>
      <c r="D1111" s="226"/>
      <c r="E1111" s="226"/>
      <c r="F1111" s="226"/>
      <c r="G1111" s="226"/>
    </row>
    <row r="1112" spans="1:7" ht="15.75">
      <c r="A1112" s="226"/>
      <c r="B1112" s="226"/>
      <c r="C1112" s="226"/>
      <c r="D1112" s="226"/>
      <c r="E1112" s="226"/>
      <c r="F1112" s="226"/>
      <c r="G1112" s="226"/>
    </row>
    <row r="1113" spans="1:7" ht="15.75">
      <c r="A1113" s="226"/>
      <c r="B1113" s="226"/>
      <c r="C1113" s="226"/>
      <c r="D1113" s="226"/>
      <c r="E1113" s="226"/>
      <c r="F1113" s="226"/>
      <c r="G1113" s="226"/>
    </row>
    <row r="1114" spans="1:7" ht="15.75">
      <c r="A1114" s="226"/>
      <c r="B1114" s="226"/>
      <c r="C1114" s="226"/>
      <c r="D1114" s="226"/>
      <c r="E1114" s="226"/>
      <c r="F1114" s="226"/>
      <c r="G1114" s="226"/>
    </row>
    <row r="1115" spans="1:7" ht="15.75">
      <c r="A1115" s="226"/>
      <c r="B1115" s="226"/>
      <c r="C1115" s="226"/>
      <c r="D1115" s="226"/>
      <c r="E1115" s="226"/>
      <c r="F1115" s="226"/>
      <c r="G1115" s="226"/>
    </row>
    <row r="1116" spans="1:7" ht="15.75">
      <c r="A1116" s="226"/>
      <c r="B1116" s="226"/>
      <c r="C1116" s="226"/>
      <c r="D1116" s="226"/>
      <c r="E1116" s="226"/>
      <c r="F1116" s="226"/>
      <c r="G1116" s="226"/>
    </row>
    <row r="1117" spans="1:7" ht="15.75">
      <c r="A1117" s="226"/>
      <c r="B1117" s="226"/>
      <c r="C1117" s="226"/>
      <c r="D1117" s="226"/>
      <c r="E1117" s="226"/>
      <c r="F1117" s="226"/>
      <c r="G1117" s="226"/>
    </row>
    <row r="1118" spans="1:7" ht="15.75">
      <c r="A1118" s="226"/>
      <c r="B1118" s="226"/>
      <c r="C1118" s="226"/>
      <c r="D1118" s="226"/>
      <c r="E1118" s="226"/>
      <c r="F1118" s="226"/>
      <c r="G1118" s="226"/>
    </row>
    <row r="1119" spans="1:7" ht="15.75">
      <c r="A1119" s="226"/>
      <c r="B1119" s="226"/>
      <c r="C1119" s="226"/>
      <c r="D1119" s="226"/>
      <c r="E1119" s="226"/>
      <c r="F1119" s="226"/>
      <c r="G1119" s="226"/>
    </row>
    <row r="1120" spans="1:7" ht="15.75">
      <c r="A1120" s="226"/>
      <c r="B1120" s="226"/>
      <c r="C1120" s="226"/>
      <c r="D1120" s="226"/>
      <c r="E1120" s="226"/>
      <c r="F1120" s="226"/>
      <c r="G1120" s="226"/>
    </row>
    <row r="1121" spans="1:7" ht="15.75">
      <c r="A1121" s="226"/>
      <c r="B1121" s="226"/>
      <c r="C1121" s="226"/>
      <c r="D1121" s="226"/>
      <c r="E1121" s="226"/>
      <c r="F1121" s="226"/>
      <c r="G1121" s="226"/>
    </row>
    <row r="1122" spans="1:7" ht="15.75">
      <c r="A1122" s="226"/>
      <c r="B1122" s="226"/>
      <c r="C1122" s="226"/>
      <c r="D1122" s="226"/>
      <c r="E1122" s="226"/>
      <c r="F1122" s="226"/>
      <c r="G1122" s="226"/>
    </row>
    <row r="1123" spans="1:7" ht="15.75">
      <c r="A1123" s="226"/>
      <c r="B1123" s="226"/>
      <c r="C1123" s="226"/>
      <c r="D1123" s="226"/>
      <c r="E1123" s="226"/>
      <c r="F1123" s="226"/>
      <c r="G1123" s="226"/>
    </row>
    <row r="1124" spans="1:7" ht="15.75">
      <c r="A1124" s="226"/>
      <c r="B1124" s="226"/>
      <c r="C1124" s="226"/>
      <c r="D1124" s="226"/>
      <c r="E1124" s="226"/>
      <c r="F1124" s="226"/>
      <c r="G1124" s="226"/>
    </row>
    <row r="1125" spans="1:7" ht="15.75">
      <c r="A1125" s="226"/>
      <c r="B1125" s="226"/>
      <c r="C1125" s="226"/>
      <c r="D1125" s="226"/>
      <c r="E1125" s="226"/>
      <c r="F1125" s="226"/>
      <c r="G1125" s="226"/>
    </row>
    <row r="1126" spans="1:7" ht="15.75">
      <c r="A1126" s="226"/>
      <c r="B1126" s="226"/>
      <c r="C1126" s="226"/>
      <c r="D1126" s="226"/>
      <c r="E1126" s="226"/>
      <c r="F1126" s="226"/>
      <c r="G1126" s="226"/>
    </row>
    <row r="1127" spans="1:7" ht="15.75">
      <c r="A1127" s="226"/>
      <c r="B1127" s="226"/>
      <c r="C1127" s="226"/>
      <c r="D1127" s="226"/>
      <c r="E1127" s="226"/>
      <c r="F1127" s="226"/>
      <c r="G1127" s="226"/>
    </row>
    <row r="1128" spans="1:7" ht="15.75">
      <c r="A1128" s="226"/>
      <c r="B1128" s="226"/>
      <c r="C1128" s="226"/>
      <c r="D1128" s="226"/>
      <c r="E1128" s="226"/>
      <c r="F1128" s="226"/>
      <c r="G1128" s="226"/>
    </row>
    <row r="1129" spans="1:7" ht="15.75">
      <c r="A1129" s="226"/>
      <c r="B1129" s="226"/>
      <c r="C1129" s="226"/>
      <c r="D1129" s="226"/>
      <c r="E1129" s="226"/>
      <c r="F1129" s="226"/>
      <c r="G1129" s="226"/>
    </row>
    <row r="1130" spans="1:7" ht="15.75">
      <c r="A1130" s="226"/>
      <c r="B1130" s="226"/>
      <c r="C1130" s="226"/>
      <c r="D1130" s="226"/>
      <c r="E1130" s="226"/>
      <c r="F1130" s="226"/>
      <c r="G1130" s="226"/>
    </row>
    <row r="1131" spans="1:7" ht="15.75">
      <c r="A1131" s="226"/>
      <c r="B1131" s="226"/>
      <c r="C1131" s="226"/>
      <c r="D1131" s="226"/>
      <c r="E1131" s="226"/>
      <c r="F1131" s="226"/>
      <c r="G1131" s="226"/>
    </row>
    <row r="1132" spans="1:7" ht="15.75">
      <c r="A1132" s="226"/>
      <c r="B1132" s="226"/>
      <c r="C1132" s="226"/>
      <c r="D1132" s="226"/>
      <c r="E1132" s="226"/>
      <c r="F1132" s="226"/>
      <c r="G1132" s="226"/>
    </row>
    <row r="1133" spans="1:7" ht="15.75">
      <c r="A1133" s="226"/>
      <c r="B1133" s="226"/>
      <c r="C1133" s="226"/>
      <c r="D1133" s="226"/>
      <c r="E1133" s="226"/>
      <c r="F1133" s="226"/>
      <c r="G1133" s="226"/>
    </row>
    <row r="1134" spans="1:7" ht="15.75">
      <c r="A1134" s="226"/>
      <c r="B1134" s="226"/>
      <c r="C1134" s="226"/>
      <c r="D1134" s="226"/>
      <c r="E1134" s="226"/>
      <c r="F1134" s="226"/>
      <c r="G1134" s="226"/>
    </row>
    <row r="1135" spans="1:7" ht="15.75">
      <c r="A1135" s="226"/>
      <c r="B1135" s="226"/>
      <c r="C1135" s="226"/>
      <c r="D1135" s="226"/>
      <c r="E1135" s="226"/>
      <c r="F1135" s="226"/>
      <c r="G1135" s="226"/>
    </row>
    <row r="1136" spans="1:7" ht="15.75">
      <c r="A1136" s="226"/>
      <c r="B1136" s="226"/>
      <c r="C1136" s="226"/>
      <c r="D1136" s="226"/>
      <c r="E1136" s="226"/>
      <c r="F1136" s="226"/>
      <c r="G1136" s="226"/>
    </row>
    <row r="1137" spans="1:7" ht="15.75">
      <c r="A1137" s="226"/>
      <c r="B1137" s="226"/>
      <c r="C1137" s="226"/>
      <c r="D1137" s="226"/>
      <c r="E1137" s="226"/>
      <c r="F1137" s="226"/>
      <c r="G1137" s="226"/>
    </row>
    <row r="1138" spans="1:7" ht="15.75">
      <c r="A1138" s="226"/>
      <c r="B1138" s="226"/>
      <c r="C1138" s="226"/>
      <c r="D1138" s="226"/>
      <c r="E1138" s="226"/>
      <c r="F1138" s="226"/>
      <c r="G1138" s="226"/>
    </row>
    <row r="1139" spans="1:7" ht="15.75">
      <c r="A1139" s="226"/>
      <c r="B1139" s="226"/>
      <c r="C1139" s="226"/>
      <c r="D1139" s="226"/>
      <c r="E1139" s="226"/>
      <c r="F1139" s="226"/>
      <c r="G1139" s="226"/>
    </row>
    <row r="1140" spans="1:7" ht="15.75">
      <c r="A1140" s="226"/>
      <c r="B1140" s="226"/>
      <c r="C1140" s="226"/>
      <c r="D1140" s="226"/>
      <c r="E1140" s="226"/>
      <c r="F1140" s="226"/>
      <c r="G1140" s="226"/>
    </row>
    <row r="1141" spans="1:7" ht="15.75">
      <c r="A1141" s="226"/>
      <c r="B1141" s="226"/>
      <c r="C1141" s="226"/>
      <c r="D1141" s="226"/>
      <c r="E1141" s="226"/>
      <c r="F1141" s="226"/>
      <c r="G1141" s="226"/>
    </row>
    <row r="1142" spans="1:7" ht="15.75">
      <c r="A1142" s="226"/>
      <c r="B1142" s="226"/>
      <c r="C1142" s="226"/>
      <c r="D1142" s="226"/>
      <c r="E1142" s="226"/>
      <c r="F1142" s="226"/>
      <c r="G1142" s="226"/>
    </row>
    <row r="1143" spans="1:7" ht="15.75">
      <c r="A1143" s="226"/>
      <c r="B1143" s="226"/>
      <c r="C1143" s="226"/>
      <c r="D1143" s="226"/>
      <c r="E1143" s="226"/>
      <c r="F1143" s="226"/>
      <c r="G1143" s="226"/>
    </row>
    <row r="1144" spans="1:7" ht="15.75">
      <c r="A1144" s="226"/>
      <c r="B1144" s="226"/>
      <c r="C1144" s="226"/>
      <c r="D1144" s="226"/>
      <c r="E1144" s="226"/>
      <c r="F1144" s="226"/>
      <c r="G1144" s="226"/>
    </row>
    <row r="1145" spans="1:7" ht="15.75">
      <c r="A1145" s="226"/>
      <c r="B1145" s="226"/>
      <c r="C1145" s="226"/>
      <c r="D1145" s="226"/>
      <c r="E1145" s="226"/>
      <c r="F1145" s="226"/>
      <c r="G1145" s="226"/>
    </row>
    <row r="1146" spans="1:7" ht="15.75">
      <c r="A1146" s="226"/>
      <c r="B1146" s="226"/>
      <c r="C1146" s="226"/>
      <c r="D1146" s="226"/>
      <c r="E1146" s="226"/>
      <c r="F1146" s="226"/>
      <c r="G1146" s="226"/>
    </row>
    <row r="1147" spans="1:7" ht="15.75">
      <c r="A1147" s="226"/>
      <c r="B1147" s="226"/>
      <c r="C1147" s="226"/>
      <c r="D1147" s="226"/>
      <c r="E1147" s="226"/>
      <c r="F1147" s="226"/>
      <c r="G1147" s="226"/>
    </row>
    <row r="1148" spans="1:7" ht="15.75">
      <c r="A1148" s="226"/>
      <c r="B1148" s="226"/>
      <c r="C1148" s="226"/>
      <c r="D1148" s="226"/>
      <c r="E1148" s="226"/>
      <c r="F1148" s="226"/>
      <c r="G1148" s="226"/>
    </row>
    <row r="1149" spans="1:7" ht="15.75">
      <c r="A1149" s="226"/>
      <c r="B1149" s="226"/>
      <c r="C1149" s="226"/>
      <c r="D1149" s="226"/>
      <c r="E1149" s="226"/>
      <c r="F1149" s="226"/>
      <c r="G1149" s="226"/>
    </row>
    <row r="1150" spans="1:7" ht="15.75">
      <c r="A1150" s="226"/>
      <c r="B1150" s="226"/>
      <c r="C1150" s="226"/>
      <c r="D1150" s="226"/>
      <c r="E1150" s="226"/>
      <c r="F1150" s="226"/>
      <c r="G1150" s="226"/>
    </row>
  </sheetData>
  <mergeCells count="3">
    <mergeCell ref="A1:G1"/>
    <mergeCell ref="A2:G2"/>
    <mergeCell ref="A3:G3"/>
  </mergeCells>
  <pageMargins left="0.70866141732283472" right="0.70866141732283472" top="1.1417322834645669" bottom="0.74803149606299213" header="0.31496062992125984" footer="0.31496062992125984"/>
  <pageSetup scale="5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dimension ref="A1:E576"/>
  <sheetViews>
    <sheetView zoomScaleNormal="100" zoomScaleSheetLayoutView="100" workbookViewId="0">
      <selection activeCell="B21" sqref="B21"/>
    </sheetView>
  </sheetViews>
  <sheetFormatPr baseColWidth="10" defaultRowHeight="15"/>
  <cols>
    <col min="1" max="1" width="4" bestFit="1" customWidth="1"/>
    <col min="2" max="2" width="43" bestFit="1" customWidth="1"/>
    <col min="3" max="3" width="25.7109375" customWidth="1"/>
    <col min="4" max="4" width="27.7109375" customWidth="1"/>
    <col min="5" max="5" width="24.28515625" customWidth="1"/>
  </cols>
  <sheetData>
    <row r="1" spans="1:5">
      <c r="A1" s="227" t="s">
        <v>93</v>
      </c>
      <c r="B1" s="227"/>
      <c r="C1" s="227"/>
      <c r="D1" s="227"/>
      <c r="E1" s="227"/>
    </row>
    <row r="2" spans="1:5">
      <c r="A2" s="227" t="s">
        <v>1240</v>
      </c>
      <c r="B2" s="227"/>
      <c r="C2" s="227"/>
      <c r="D2" s="227"/>
      <c r="E2" s="227"/>
    </row>
    <row r="3" spans="1:5">
      <c r="A3" s="227" t="s">
        <v>1241</v>
      </c>
      <c r="B3" s="227"/>
      <c r="C3" s="227"/>
      <c r="D3" s="227"/>
      <c r="E3" s="227"/>
    </row>
    <row r="4" spans="1:5">
      <c r="A4" s="228"/>
      <c r="B4" s="228"/>
      <c r="C4" s="229"/>
      <c r="D4" s="229"/>
      <c r="E4" s="229"/>
    </row>
    <row r="5" spans="1:5" ht="45">
      <c r="A5" s="230" t="s">
        <v>95</v>
      </c>
      <c r="B5" s="230" t="s">
        <v>96</v>
      </c>
      <c r="C5" s="231" t="s">
        <v>66</v>
      </c>
      <c r="D5" s="231" t="s">
        <v>1242</v>
      </c>
      <c r="E5" s="231" t="s">
        <v>99</v>
      </c>
    </row>
    <row r="6" spans="1:5">
      <c r="A6" s="232"/>
      <c r="B6" s="232"/>
      <c r="C6" s="222">
        <v>3002263734</v>
      </c>
      <c r="D6" s="222">
        <v>976718676</v>
      </c>
      <c r="E6" s="222">
        <v>3978982410</v>
      </c>
    </row>
    <row r="7" spans="1:5" ht="16.5">
      <c r="A7" s="233" t="s">
        <v>100</v>
      </c>
      <c r="B7" s="233" t="s">
        <v>101</v>
      </c>
      <c r="C7" s="225">
        <v>1013646</v>
      </c>
      <c r="D7" s="225">
        <v>278478</v>
      </c>
      <c r="E7" s="225">
        <v>1292124</v>
      </c>
    </row>
    <row r="8" spans="1:5" ht="16.5">
      <c r="A8" s="233" t="s">
        <v>102</v>
      </c>
      <c r="B8" s="233" t="s">
        <v>103</v>
      </c>
      <c r="C8" s="225">
        <v>30986706</v>
      </c>
      <c r="D8" s="225">
        <v>11530914</v>
      </c>
      <c r="E8" s="225">
        <v>42517620</v>
      </c>
    </row>
    <row r="9" spans="1:5" ht="16.5">
      <c r="A9" s="233" t="s">
        <v>104</v>
      </c>
      <c r="B9" s="233" t="s">
        <v>105</v>
      </c>
      <c r="C9" s="225">
        <v>3562536</v>
      </c>
      <c r="D9" s="225">
        <v>640962</v>
      </c>
      <c r="E9" s="225">
        <v>4203498</v>
      </c>
    </row>
    <row r="10" spans="1:5" ht="16.5">
      <c r="A10" s="233" t="s">
        <v>106</v>
      </c>
      <c r="B10" s="233" t="s">
        <v>107</v>
      </c>
      <c r="C10" s="225">
        <v>722640</v>
      </c>
      <c r="D10" s="225">
        <v>259980</v>
      </c>
      <c r="E10" s="225">
        <v>982620</v>
      </c>
    </row>
    <row r="11" spans="1:5" ht="16.5">
      <c r="A11" s="233" t="s">
        <v>108</v>
      </c>
      <c r="B11" s="233" t="s">
        <v>109</v>
      </c>
      <c r="C11" s="225">
        <v>7339854</v>
      </c>
      <c r="D11" s="225">
        <v>3789516</v>
      </c>
      <c r="E11" s="225">
        <v>11129370</v>
      </c>
    </row>
    <row r="12" spans="1:5" ht="16.5">
      <c r="A12" s="233" t="s">
        <v>110</v>
      </c>
      <c r="B12" s="233" t="s">
        <v>111</v>
      </c>
      <c r="C12" s="225">
        <v>11431296</v>
      </c>
      <c r="D12" s="225">
        <v>4577940</v>
      </c>
      <c r="E12" s="225">
        <v>16009236</v>
      </c>
    </row>
    <row r="13" spans="1:5" ht="16.5">
      <c r="A13" s="233" t="s">
        <v>112</v>
      </c>
      <c r="B13" s="233" t="s">
        <v>113</v>
      </c>
      <c r="C13" s="225">
        <v>3653910</v>
      </c>
      <c r="D13" s="225">
        <v>671016</v>
      </c>
      <c r="E13" s="225">
        <v>4324926</v>
      </c>
    </row>
    <row r="14" spans="1:5" ht="16.5">
      <c r="A14" s="233" t="s">
        <v>114</v>
      </c>
      <c r="B14" s="233" t="s">
        <v>115</v>
      </c>
      <c r="C14" s="225">
        <v>643566</v>
      </c>
      <c r="D14" s="225">
        <v>216306</v>
      </c>
      <c r="E14" s="225">
        <v>859872</v>
      </c>
    </row>
    <row r="15" spans="1:5" ht="16.5">
      <c r="A15" s="233" t="s">
        <v>116</v>
      </c>
      <c r="B15" s="233" t="s">
        <v>117</v>
      </c>
      <c r="C15" s="225">
        <v>5599422</v>
      </c>
      <c r="D15" s="225">
        <v>1726356</v>
      </c>
      <c r="E15" s="225">
        <v>7325778</v>
      </c>
    </row>
    <row r="16" spans="1:5" ht="16.5">
      <c r="A16" s="233" t="s">
        <v>118</v>
      </c>
      <c r="B16" s="233" t="s">
        <v>119</v>
      </c>
      <c r="C16" s="225">
        <v>5280588</v>
      </c>
      <c r="D16" s="225">
        <v>3495882</v>
      </c>
      <c r="E16" s="225">
        <v>8776470</v>
      </c>
    </row>
    <row r="17" spans="1:5" ht="16.5">
      <c r="A17" s="233" t="s">
        <v>120</v>
      </c>
      <c r="B17" s="233" t="s">
        <v>121</v>
      </c>
      <c r="C17" s="225">
        <v>886302</v>
      </c>
      <c r="D17" s="225">
        <v>313416</v>
      </c>
      <c r="E17" s="225">
        <v>1199718</v>
      </c>
    </row>
    <row r="18" spans="1:5" ht="16.5">
      <c r="A18" s="233" t="s">
        <v>122</v>
      </c>
      <c r="B18" s="233" t="s">
        <v>123</v>
      </c>
      <c r="C18" s="225">
        <v>12627162</v>
      </c>
      <c r="D18" s="225">
        <v>2533020</v>
      </c>
      <c r="E18" s="225">
        <v>15160182</v>
      </c>
    </row>
    <row r="19" spans="1:5" ht="16.5">
      <c r="A19" s="233" t="s">
        <v>124</v>
      </c>
      <c r="B19" s="233" t="s">
        <v>125</v>
      </c>
      <c r="C19" s="225">
        <v>1317714</v>
      </c>
      <c r="D19" s="225">
        <v>715458</v>
      </c>
      <c r="E19" s="225">
        <v>2033172</v>
      </c>
    </row>
    <row r="20" spans="1:5" ht="16.5">
      <c r="A20" s="233" t="s">
        <v>126</v>
      </c>
      <c r="B20" s="233" t="s">
        <v>127</v>
      </c>
      <c r="C20" s="225">
        <v>9244038</v>
      </c>
      <c r="D20" s="225">
        <v>6794976</v>
      </c>
      <c r="E20" s="225">
        <v>16039014</v>
      </c>
    </row>
    <row r="21" spans="1:5" ht="16.5">
      <c r="A21" s="233" t="s">
        <v>128</v>
      </c>
      <c r="B21" s="233" t="s">
        <v>129</v>
      </c>
      <c r="C21" s="225">
        <v>6484038</v>
      </c>
      <c r="D21" s="225">
        <v>1210506</v>
      </c>
      <c r="E21" s="225">
        <v>7694544</v>
      </c>
    </row>
    <row r="22" spans="1:5" ht="16.5">
      <c r="A22" s="233" t="s">
        <v>130</v>
      </c>
      <c r="B22" s="233" t="s">
        <v>131</v>
      </c>
      <c r="C22" s="225">
        <v>14196210</v>
      </c>
      <c r="D22" s="225">
        <v>2191602</v>
      </c>
      <c r="E22" s="225">
        <v>16387812</v>
      </c>
    </row>
    <row r="23" spans="1:5" ht="16.5">
      <c r="A23" s="233" t="s">
        <v>132</v>
      </c>
      <c r="B23" s="233" t="s">
        <v>133</v>
      </c>
      <c r="C23" s="225">
        <v>3721386</v>
      </c>
      <c r="D23" s="225">
        <v>848280</v>
      </c>
      <c r="E23" s="225">
        <v>4569666</v>
      </c>
    </row>
    <row r="24" spans="1:5" ht="16.5">
      <c r="A24" s="233" t="s">
        <v>134</v>
      </c>
      <c r="B24" s="233" t="s">
        <v>135</v>
      </c>
      <c r="C24" s="225">
        <v>713172</v>
      </c>
      <c r="D24" s="225">
        <v>214248</v>
      </c>
      <c r="E24" s="225">
        <v>927420</v>
      </c>
    </row>
    <row r="25" spans="1:5" ht="16.5">
      <c r="A25" s="233" t="s">
        <v>136</v>
      </c>
      <c r="B25" s="233" t="s">
        <v>137</v>
      </c>
      <c r="C25" s="225">
        <v>2696346</v>
      </c>
      <c r="D25" s="225">
        <v>788934</v>
      </c>
      <c r="E25" s="225">
        <v>3485280</v>
      </c>
    </row>
    <row r="26" spans="1:5" ht="16.5">
      <c r="A26" s="233" t="s">
        <v>138</v>
      </c>
      <c r="B26" s="233" t="s">
        <v>139</v>
      </c>
      <c r="C26" s="225">
        <v>4588698</v>
      </c>
      <c r="D26" s="225">
        <v>991626</v>
      </c>
      <c r="E26" s="225">
        <v>5580324</v>
      </c>
    </row>
    <row r="27" spans="1:5" ht="16.5">
      <c r="A27" s="233" t="s">
        <v>140</v>
      </c>
      <c r="B27" s="233" t="s">
        <v>141</v>
      </c>
      <c r="C27" s="225">
        <v>9353202</v>
      </c>
      <c r="D27" s="225">
        <v>3767934</v>
      </c>
      <c r="E27" s="225">
        <v>13121136</v>
      </c>
    </row>
    <row r="28" spans="1:5" ht="16.5">
      <c r="A28" s="233" t="s">
        <v>142</v>
      </c>
      <c r="B28" s="233" t="s">
        <v>143</v>
      </c>
      <c r="C28" s="225">
        <v>884094</v>
      </c>
      <c r="D28" s="225">
        <v>222474</v>
      </c>
      <c r="E28" s="225">
        <v>1106568</v>
      </c>
    </row>
    <row r="29" spans="1:5" ht="16.5">
      <c r="A29" s="233" t="s">
        <v>144</v>
      </c>
      <c r="B29" s="233" t="s">
        <v>145</v>
      </c>
      <c r="C29" s="225">
        <v>15826518</v>
      </c>
      <c r="D29" s="225">
        <v>4734132</v>
      </c>
      <c r="E29" s="225">
        <v>20560650</v>
      </c>
    </row>
    <row r="30" spans="1:5" ht="16.5">
      <c r="A30" s="233" t="s">
        <v>146</v>
      </c>
      <c r="B30" s="233" t="s">
        <v>147</v>
      </c>
      <c r="C30" s="225">
        <v>4935516</v>
      </c>
      <c r="D30" s="225">
        <v>988032</v>
      </c>
      <c r="E30" s="225">
        <v>5923548</v>
      </c>
    </row>
    <row r="31" spans="1:5" ht="16.5">
      <c r="A31" s="233" t="s">
        <v>148</v>
      </c>
      <c r="B31" s="233" t="s">
        <v>149</v>
      </c>
      <c r="C31" s="225">
        <v>6471930</v>
      </c>
      <c r="D31" s="225">
        <v>2852862</v>
      </c>
      <c r="E31" s="225">
        <v>9324792</v>
      </c>
    </row>
    <row r="32" spans="1:5" ht="16.5">
      <c r="A32" s="233" t="s">
        <v>150</v>
      </c>
      <c r="B32" s="233" t="s">
        <v>151</v>
      </c>
      <c r="C32" s="225">
        <v>7571622</v>
      </c>
      <c r="D32" s="225">
        <v>2178756</v>
      </c>
      <c r="E32" s="225">
        <v>9750378</v>
      </c>
    </row>
    <row r="33" spans="1:5" ht="16.5">
      <c r="A33" s="233" t="s">
        <v>152</v>
      </c>
      <c r="B33" s="233" t="s">
        <v>153</v>
      </c>
      <c r="C33" s="225">
        <v>3259320</v>
      </c>
      <c r="D33" s="225">
        <v>631452</v>
      </c>
      <c r="E33" s="225">
        <v>3890772</v>
      </c>
    </row>
    <row r="34" spans="1:5" ht="16.5">
      <c r="A34" s="233" t="s">
        <v>154</v>
      </c>
      <c r="B34" s="233" t="s">
        <v>155</v>
      </c>
      <c r="C34" s="225">
        <v>12493470</v>
      </c>
      <c r="D34" s="225">
        <v>5055516</v>
      </c>
      <c r="E34" s="225">
        <v>17548986</v>
      </c>
    </row>
    <row r="35" spans="1:5" ht="16.5">
      <c r="A35" s="233" t="s">
        <v>156</v>
      </c>
      <c r="B35" s="233" t="s">
        <v>157</v>
      </c>
      <c r="C35" s="225">
        <v>8576496</v>
      </c>
      <c r="D35" s="225">
        <v>1095156</v>
      </c>
      <c r="E35" s="225">
        <v>9671652</v>
      </c>
    </row>
    <row r="36" spans="1:5" ht="16.5">
      <c r="A36" s="233" t="s">
        <v>158</v>
      </c>
      <c r="B36" s="233" t="s">
        <v>159</v>
      </c>
      <c r="C36" s="225">
        <v>2774376</v>
      </c>
      <c r="D36" s="225">
        <v>2134830</v>
      </c>
      <c r="E36" s="225">
        <v>4909206</v>
      </c>
    </row>
    <row r="37" spans="1:5" ht="16.5">
      <c r="A37" s="233" t="s">
        <v>160</v>
      </c>
      <c r="B37" s="233" t="s">
        <v>161</v>
      </c>
      <c r="C37" s="225">
        <v>9359508</v>
      </c>
      <c r="D37" s="225">
        <v>1891290</v>
      </c>
      <c r="E37" s="225">
        <v>11250798</v>
      </c>
    </row>
    <row r="38" spans="1:5" ht="16.5">
      <c r="A38" s="233" t="s">
        <v>162</v>
      </c>
      <c r="B38" s="233" t="s">
        <v>163</v>
      </c>
      <c r="C38" s="225">
        <v>733224</v>
      </c>
      <c r="D38" s="225">
        <v>265374</v>
      </c>
      <c r="E38" s="225">
        <v>998598</v>
      </c>
    </row>
    <row r="39" spans="1:5" ht="16.5">
      <c r="A39" s="233" t="s">
        <v>164</v>
      </c>
      <c r="B39" s="233" t="s">
        <v>165</v>
      </c>
      <c r="C39" s="225">
        <v>1166112</v>
      </c>
      <c r="D39" s="225">
        <v>625032</v>
      </c>
      <c r="E39" s="225">
        <v>1791144</v>
      </c>
    </row>
    <row r="40" spans="1:5" ht="16.5">
      <c r="A40" s="233" t="s">
        <v>166</v>
      </c>
      <c r="B40" s="233" t="s">
        <v>167</v>
      </c>
      <c r="C40" s="225">
        <v>701298</v>
      </c>
      <c r="D40" s="225">
        <v>366078</v>
      </c>
      <c r="E40" s="225">
        <v>1067376</v>
      </c>
    </row>
    <row r="41" spans="1:5" ht="16.5">
      <c r="A41" s="233" t="s">
        <v>168</v>
      </c>
      <c r="B41" s="233" t="s">
        <v>169</v>
      </c>
      <c r="C41" s="225">
        <v>121308</v>
      </c>
      <c r="D41" s="225">
        <v>139752</v>
      </c>
      <c r="E41" s="225">
        <v>261060</v>
      </c>
    </row>
    <row r="42" spans="1:5" ht="16.5">
      <c r="A42" s="233" t="s">
        <v>170</v>
      </c>
      <c r="B42" s="233" t="s">
        <v>171</v>
      </c>
      <c r="C42" s="225">
        <v>4323534</v>
      </c>
      <c r="D42" s="225">
        <v>1357710</v>
      </c>
      <c r="E42" s="225">
        <v>5681244</v>
      </c>
    </row>
    <row r="43" spans="1:5" ht="16.5">
      <c r="A43" s="233" t="s">
        <v>172</v>
      </c>
      <c r="B43" s="233" t="s">
        <v>173</v>
      </c>
      <c r="C43" s="225">
        <v>5703774</v>
      </c>
      <c r="D43" s="225">
        <v>1130868</v>
      </c>
      <c r="E43" s="225">
        <v>6834642</v>
      </c>
    </row>
    <row r="44" spans="1:5" ht="16.5">
      <c r="A44" s="233" t="s">
        <v>174</v>
      </c>
      <c r="B44" s="233" t="s">
        <v>175</v>
      </c>
      <c r="C44" s="225">
        <v>2591976</v>
      </c>
      <c r="D44" s="225">
        <v>542568</v>
      </c>
      <c r="E44" s="225">
        <v>3134544</v>
      </c>
    </row>
    <row r="45" spans="1:5" ht="16.5">
      <c r="A45" s="233" t="s">
        <v>176</v>
      </c>
      <c r="B45" s="233" t="s">
        <v>177</v>
      </c>
      <c r="C45" s="225">
        <v>25899978</v>
      </c>
      <c r="D45" s="225">
        <v>17941572</v>
      </c>
      <c r="E45" s="225">
        <v>43841550</v>
      </c>
    </row>
    <row r="46" spans="1:5" ht="16.5">
      <c r="A46" s="233" t="s">
        <v>178</v>
      </c>
      <c r="B46" s="233" t="s">
        <v>179</v>
      </c>
      <c r="C46" s="225">
        <v>9665220</v>
      </c>
      <c r="D46" s="225">
        <v>1540104</v>
      </c>
      <c r="E46" s="225">
        <v>11205324</v>
      </c>
    </row>
    <row r="47" spans="1:5" ht="16.5">
      <c r="A47" s="233" t="s">
        <v>180</v>
      </c>
      <c r="B47" s="233" t="s">
        <v>181</v>
      </c>
      <c r="C47" s="225">
        <v>36319164</v>
      </c>
      <c r="D47" s="225">
        <v>7707996</v>
      </c>
      <c r="E47" s="225">
        <v>44027160</v>
      </c>
    </row>
    <row r="48" spans="1:5" ht="16.5">
      <c r="A48" s="233" t="s">
        <v>182</v>
      </c>
      <c r="B48" s="233" t="s">
        <v>183</v>
      </c>
      <c r="C48" s="225">
        <v>5070756</v>
      </c>
      <c r="D48" s="225">
        <v>1971438</v>
      </c>
      <c r="E48" s="225">
        <v>7042194</v>
      </c>
    </row>
    <row r="49" spans="1:5" ht="16.5">
      <c r="A49" s="233" t="s">
        <v>184</v>
      </c>
      <c r="B49" s="233" t="s">
        <v>185</v>
      </c>
      <c r="C49" s="225">
        <v>38537904</v>
      </c>
      <c r="D49" s="225">
        <v>23901372</v>
      </c>
      <c r="E49" s="225">
        <v>62439276</v>
      </c>
    </row>
    <row r="50" spans="1:5" ht="16.5">
      <c r="A50" s="233" t="s">
        <v>186</v>
      </c>
      <c r="B50" s="233" t="s">
        <v>187</v>
      </c>
      <c r="C50" s="225">
        <v>21466458</v>
      </c>
      <c r="D50" s="225">
        <v>10670298</v>
      </c>
      <c r="E50" s="225">
        <v>32136756</v>
      </c>
    </row>
    <row r="51" spans="1:5" ht="16.5">
      <c r="A51" s="233" t="s">
        <v>188</v>
      </c>
      <c r="B51" s="233" t="s">
        <v>189</v>
      </c>
      <c r="C51" s="225">
        <v>2412138</v>
      </c>
      <c r="D51" s="225">
        <v>1932390</v>
      </c>
      <c r="E51" s="225">
        <v>4344528</v>
      </c>
    </row>
    <row r="52" spans="1:5" ht="16.5">
      <c r="A52" s="233" t="s">
        <v>190</v>
      </c>
      <c r="B52" s="233" t="s">
        <v>191</v>
      </c>
      <c r="C52" s="225">
        <v>3565692</v>
      </c>
      <c r="D52" s="225">
        <v>851106</v>
      </c>
      <c r="E52" s="225">
        <v>4416798</v>
      </c>
    </row>
    <row r="53" spans="1:5" ht="16.5">
      <c r="A53" s="233" t="s">
        <v>192</v>
      </c>
      <c r="B53" s="233" t="s">
        <v>193</v>
      </c>
      <c r="C53" s="225">
        <v>49692</v>
      </c>
      <c r="D53" s="225">
        <v>23886</v>
      </c>
      <c r="E53" s="225">
        <v>73578</v>
      </c>
    </row>
    <row r="54" spans="1:5" ht="16.5">
      <c r="A54" s="233" t="s">
        <v>194</v>
      </c>
      <c r="B54" s="233" t="s">
        <v>195</v>
      </c>
      <c r="C54" s="225">
        <v>1614168</v>
      </c>
      <c r="D54" s="225">
        <v>334992</v>
      </c>
      <c r="E54" s="225">
        <v>1949160</v>
      </c>
    </row>
    <row r="55" spans="1:5" ht="16.5">
      <c r="A55" s="233" t="s">
        <v>196</v>
      </c>
      <c r="B55" s="233" t="s">
        <v>197</v>
      </c>
      <c r="C55" s="225">
        <v>984750</v>
      </c>
      <c r="D55" s="225">
        <v>293118</v>
      </c>
      <c r="E55" s="225">
        <v>1277868</v>
      </c>
    </row>
    <row r="56" spans="1:5" ht="16.5">
      <c r="A56" s="233" t="s">
        <v>198</v>
      </c>
      <c r="B56" s="233" t="s">
        <v>199</v>
      </c>
      <c r="C56" s="225">
        <v>5437770</v>
      </c>
      <c r="D56" s="225">
        <v>970560</v>
      </c>
      <c r="E56" s="225">
        <v>6408330</v>
      </c>
    </row>
    <row r="57" spans="1:5" ht="16.5">
      <c r="A57" s="233" t="s">
        <v>200</v>
      </c>
      <c r="B57" s="233" t="s">
        <v>201</v>
      </c>
      <c r="C57" s="225">
        <v>6249384</v>
      </c>
      <c r="D57" s="225">
        <v>1122132</v>
      </c>
      <c r="E57" s="225">
        <v>7371516</v>
      </c>
    </row>
    <row r="58" spans="1:5" ht="16.5">
      <c r="A58" s="233" t="s">
        <v>202</v>
      </c>
      <c r="B58" s="233" t="s">
        <v>203</v>
      </c>
      <c r="C58" s="225">
        <v>4601430</v>
      </c>
      <c r="D58" s="225">
        <v>1588146</v>
      </c>
      <c r="E58" s="225">
        <v>6189576</v>
      </c>
    </row>
    <row r="59" spans="1:5" ht="16.5">
      <c r="A59" s="233" t="s">
        <v>204</v>
      </c>
      <c r="B59" s="233" t="s">
        <v>205</v>
      </c>
      <c r="C59" s="225">
        <v>651006</v>
      </c>
      <c r="D59" s="225">
        <v>313668</v>
      </c>
      <c r="E59" s="225">
        <v>964674</v>
      </c>
    </row>
    <row r="60" spans="1:5" ht="16.5">
      <c r="A60" s="233" t="s">
        <v>206</v>
      </c>
      <c r="B60" s="233" t="s">
        <v>207</v>
      </c>
      <c r="C60" s="225">
        <v>223944</v>
      </c>
      <c r="D60" s="225">
        <v>105066</v>
      </c>
      <c r="E60" s="225">
        <v>329010</v>
      </c>
    </row>
    <row r="61" spans="1:5" ht="16.5">
      <c r="A61" s="233" t="s">
        <v>208</v>
      </c>
      <c r="B61" s="233" t="s">
        <v>209</v>
      </c>
      <c r="C61" s="225">
        <v>1939410</v>
      </c>
      <c r="D61" s="225">
        <v>906852</v>
      </c>
      <c r="E61" s="225">
        <v>2846262</v>
      </c>
    </row>
    <row r="62" spans="1:5" ht="16.5">
      <c r="A62" s="233" t="s">
        <v>210</v>
      </c>
      <c r="B62" s="233" t="s">
        <v>211</v>
      </c>
      <c r="C62" s="225">
        <v>854994</v>
      </c>
      <c r="D62" s="225">
        <v>372756</v>
      </c>
      <c r="E62" s="225">
        <v>1227750</v>
      </c>
    </row>
    <row r="63" spans="1:5" ht="16.5">
      <c r="A63" s="233" t="s">
        <v>212</v>
      </c>
      <c r="B63" s="233" t="s">
        <v>213</v>
      </c>
      <c r="C63" s="225">
        <v>19306836</v>
      </c>
      <c r="D63" s="225">
        <v>9767040</v>
      </c>
      <c r="E63" s="225">
        <v>29073876</v>
      </c>
    </row>
    <row r="64" spans="1:5" ht="16.5">
      <c r="A64" s="233" t="s">
        <v>214</v>
      </c>
      <c r="B64" s="233" t="s">
        <v>215</v>
      </c>
      <c r="C64" s="225">
        <v>14758530</v>
      </c>
      <c r="D64" s="225">
        <v>3451434</v>
      </c>
      <c r="E64" s="225">
        <v>18209964</v>
      </c>
    </row>
    <row r="65" spans="1:5" ht="16.5">
      <c r="A65" s="233" t="s">
        <v>216</v>
      </c>
      <c r="B65" s="233" t="s">
        <v>217</v>
      </c>
      <c r="C65" s="225">
        <v>28177170</v>
      </c>
      <c r="D65" s="225">
        <v>10632276</v>
      </c>
      <c r="E65" s="225">
        <v>38809446</v>
      </c>
    </row>
    <row r="66" spans="1:5" ht="16.5">
      <c r="A66" s="233" t="s">
        <v>218</v>
      </c>
      <c r="B66" s="233" t="s">
        <v>219</v>
      </c>
      <c r="C66" s="225">
        <v>3507066</v>
      </c>
      <c r="D66" s="225">
        <v>711606</v>
      </c>
      <c r="E66" s="225">
        <v>4218672</v>
      </c>
    </row>
    <row r="67" spans="1:5" ht="16.5">
      <c r="A67" s="233" t="s">
        <v>220</v>
      </c>
      <c r="B67" s="233" t="s">
        <v>221</v>
      </c>
      <c r="C67" s="225">
        <v>3311670</v>
      </c>
      <c r="D67" s="225">
        <v>659712</v>
      </c>
      <c r="E67" s="225">
        <v>3971382</v>
      </c>
    </row>
    <row r="68" spans="1:5" ht="16.5">
      <c r="A68" s="233" t="s">
        <v>222</v>
      </c>
      <c r="B68" s="233" t="s">
        <v>223</v>
      </c>
      <c r="C68" s="225">
        <v>195318</v>
      </c>
      <c r="D68" s="225">
        <v>150540</v>
      </c>
      <c r="E68" s="225">
        <v>345858</v>
      </c>
    </row>
    <row r="69" spans="1:5" ht="16.5">
      <c r="A69" s="233" t="s">
        <v>224</v>
      </c>
      <c r="B69" s="233" t="s">
        <v>225</v>
      </c>
      <c r="C69" s="225">
        <v>1200660</v>
      </c>
      <c r="D69" s="225">
        <v>997278</v>
      </c>
      <c r="E69" s="225">
        <v>2197938</v>
      </c>
    </row>
    <row r="70" spans="1:5" ht="16.5">
      <c r="A70" s="233" t="s">
        <v>226</v>
      </c>
      <c r="B70" s="233" t="s">
        <v>227</v>
      </c>
      <c r="C70" s="225">
        <v>7984884</v>
      </c>
      <c r="D70" s="225">
        <v>1898484</v>
      </c>
      <c r="E70" s="225">
        <v>9883368</v>
      </c>
    </row>
    <row r="71" spans="1:5" ht="16.5">
      <c r="A71" s="233" t="s">
        <v>228</v>
      </c>
      <c r="B71" s="233" t="s">
        <v>229</v>
      </c>
      <c r="C71" s="225">
        <v>1029360</v>
      </c>
      <c r="D71" s="225">
        <v>303654</v>
      </c>
      <c r="E71" s="225">
        <v>1333014</v>
      </c>
    </row>
    <row r="72" spans="1:5" ht="16.5">
      <c r="A72" s="233" t="s">
        <v>230</v>
      </c>
      <c r="B72" s="233" t="s">
        <v>231</v>
      </c>
      <c r="C72" s="225">
        <v>4201944</v>
      </c>
      <c r="D72" s="225">
        <v>1375176</v>
      </c>
      <c r="E72" s="225">
        <v>5577120</v>
      </c>
    </row>
    <row r="73" spans="1:5" ht="16.5">
      <c r="A73" s="233" t="s">
        <v>232</v>
      </c>
      <c r="B73" s="233" t="s">
        <v>233</v>
      </c>
      <c r="C73" s="225">
        <v>66270336</v>
      </c>
      <c r="D73" s="225">
        <v>67656162</v>
      </c>
      <c r="E73" s="225">
        <v>133926498</v>
      </c>
    </row>
    <row r="74" spans="1:5" ht="16.5">
      <c r="A74" s="233" t="s">
        <v>234</v>
      </c>
      <c r="B74" s="233" t="s">
        <v>235</v>
      </c>
      <c r="C74" s="225">
        <v>13611864</v>
      </c>
      <c r="D74" s="225">
        <v>5482482</v>
      </c>
      <c r="E74" s="225">
        <v>19094346</v>
      </c>
    </row>
    <row r="75" spans="1:5" ht="16.5">
      <c r="A75" s="233" t="s">
        <v>236</v>
      </c>
      <c r="B75" s="233" t="s">
        <v>237</v>
      </c>
      <c r="C75" s="225">
        <v>2125122</v>
      </c>
      <c r="D75" s="225">
        <v>628374</v>
      </c>
      <c r="E75" s="225">
        <v>2753496</v>
      </c>
    </row>
    <row r="76" spans="1:5" ht="16.5">
      <c r="A76" s="233" t="s">
        <v>238</v>
      </c>
      <c r="B76" s="233" t="s">
        <v>239</v>
      </c>
      <c r="C76" s="225">
        <v>7338354</v>
      </c>
      <c r="D76" s="225">
        <v>1702980</v>
      </c>
      <c r="E76" s="225">
        <v>9041334</v>
      </c>
    </row>
    <row r="77" spans="1:5" ht="16.5">
      <c r="A77" s="233" t="s">
        <v>240</v>
      </c>
      <c r="B77" s="233" t="s">
        <v>241</v>
      </c>
      <c r="C77" s="225">
        <v>4314648</v>
      </c>
      <c r="D77" s="225">
        <v>786108</v>
      </c>
      <c r="E77" s="225">
        <v>5100756</v>
      </c>
    </row>
    <row r="78" spans="1:5" ht="16.5">
      <c r="A78" s="233" t="s">
        <v>242</v>
      </c>
      <c r="B78" s="233" t="s">
        <v>243</v>
      </c>
      <c r="C78" s="225">
        <v>6088218</v>
      </c>
      <c r="D78" s="225">
        <v>1690134</v>
      </c>
      <c r="E78" s="225">
        <v>7778352</v>
      </c>
    </row>
    <row r="79" spans="1:5" ht="16.5">
      <c r="A79" s="233" t="s">
        <v>244</v>
      </c>
      <c r="B79" s="233" t="s">
        <v>245</v>
      </c>
      <c r="C79" s="225">
        <v>22326264</v>
      </c>
      <c r="D79" s="225">
        <v>8194308</v>
      </c>
      <c r="E79" s="225">
        <v>30520572</v>
      </c>
    </row>
    <row r="80" spans="1:5" ht="16.5">
      <c r="A80" s="233" t="s">
        <v>246</v>
      </c>
      <c r="B80" s="233" t="s">
        <v>247</v>
      </c>
      <c r="C80" s="225">
        <v>428748</v>
      </c>
      <c r="D80" s="225">
        <v>129732</v>
      </c>
      <c r="E80" s="225">
        <v>558480</v>
      </c>
    </row>
    <row r="81" spans="1:5" ht="16.5">
      <c r="A81" s="233" t="s">
        <v>248</v>
      </c>
      <c r="B81" s="233" t="s">
        <v>249</v>
      </c>
      <c r="C81" s="225">
        <v>1520742</v>
      </c>
      <c r="D81" s="225">
        <v>686172</v>
      </c>
      <c r="E81" s="225">
        <v>2206914</v>
      </c>
    </row>
    <row r="82" spans="1:5" ht="16.5">
      <c r="A82" s="233" t="s">
        <v>250</v>
      </c>
      <c r="B82" s="233" t="s">
        <v>251</v>
      </c>
      <c r="C82" s="225">
        <v>2143428</v>
      </c>
      <c r="D82" s="225">
        <v>855726</v>
      </c>
      <c r="E82" s="225">
        <v>2999154</v>
      </c>
    </row>
    <row r="83" spans="1:5" ht="16.5">
      <c r="A83" s="233" t="s">
        <v>252</v>
      </c>
      <c r="B83" s="233" t="s">
        <v>253</v>
      </c>
      <c r="C83" s="225">
        <v>1558218</v>
      </c>
      <c r="D83" s="225">
        <v>916614</v>
      </c>
      <c r="E83" s="225">
        <v>2474832</v>
      </c>
    </row>
    <row r="84" spans="1:5" ht="16.5">
      <c r="A84" s="233" t="s">
        <v>254</v>
      </c>
      <c r="B84" s="233" t="s">
        <v>255</v>
      </c>
      <c r="C84" s="225">
        <v>672888</v>
      </c>
      <c r="D84" s="225">
        <v>280530</v>
      </c>
      <c r="E84" s="225">
        <v>953418</v>
      </c>
    </row>
    <row r="85" spans="1:5" ht="16.5">
      <c r="A85" s="233" t="s">
        <v>256</v>
      </c>
      <c r="B85" s="233" t="s">
        <v>257</v>
      </c>
      <c r="C85" s="225">
        <v>21082716</v>
      </c>
      <c r="D85" s="225">
        <v>21161028</v>
      </c>
      <c r="E85" s="225">
        <v>42243744</v>
      </c>
    </row>
    <row r="86" spans="1:5" ht="16.5">
      <c r="A86" s="233" t="s">
        <v>258</v>
      </c>
      <c r="B86" s="233" t="s">
        <v>259</v>
      </c>
      <c r="C86" s="225">
        <v>1100472</v>
      </c>
      <c r="D86" s="225">
        <v>337050</v>
      </c>
      <c r="E86" s="225">
        <v>1437522</v>
      </c>
    </row>
    <row r="87" spans="1:5" ht="16.5">
      <c r="A87" s="233" t="s">
        <v>260</v>
      </c>
      <c r="B87" s="233" t="s">
        <v>261</v>
      </c>
      <c r="C87" s="225">
        <v>1943454</v>
      </c>
      <c r="D87" s="225">
        <v>491700</v>
      </c>
      <c r="E87" s="225">
        <v>2435154</v>
      </c>
    </row>
    <row r="88" spans="1:5" ht="16.5">
      <c r="A88" s="233" t="s">
        <v>262</v>
      </c>
      <c r="B88" s="233" t="s">
        <v>263</v>
      </c>
      <c r="C88" s="225">
        <v>3089058</v>
      </c>
      <c r="D88" s="225">
        <v>1015260</v>
      </c>
      <c r="E88" s="225">
        <v>4104318</v>
      </c>
    </row>
    <row r="89" spans="1:5" ht="16.5">
      <c r="A89" s="233" t="s">
        <v>264</v>
      </c>
      <c r="B89" s="233" t="s">
        <v>265</v>
      </c>
      <c r="C89" s="225">
        <v>3594504</v>
      </c>
      <c r="D89" s="225">
        <v>2078052</v>
      </c>
      <c r="E89" s="225">
        <v>5672556</v>
      </c>
    </row>
    <row r="90" spans="1:5" ht="16.5">
      <c r="A90" s="233" t="s">
        <v>266</v>
      </c>
      <c r="B90" s="233" t="s">
        <v>267</v>
      </c>
      <c r="C90" s="225">
        <v>1172544</v>
      </c>
      <c r="D90" s="225">
        <v>1000104</v>
      </c>
      <c r="E90" s="225">
        <v>2172648</v>
      </c>
    </row>
    <row r="91" spans="1:5" ht="16.5">
      <c r="A91" s="233" t="s">
        <v>268</v>
      </c>
      <c r="B91" s="233" t="s">
        <v>269</v>
      </c>
      <c r="C91" s="225">
        <v>39251250</v>
      </c>
      <c r="D91" s="225">
        <v>5796924</v>
      </c>
      <c r="E91" s="225">
        <v>45048174</v>
      </c>
    </row>
    <row r="92" spans="1:5" ht="16.5">
      <c r="A92" s="233" t="s">
        <v>270</v>
      </c>
      <c r="B92" s="233" t="s">
        <v>271</v>
      </c>
      <c r="C92" s="225">
        <v>1149012</v>
      </c>
      <c r="D92" s="225">
        <v>224526</v>
      </c>
      <c r="E92" s="225">
        <v>1373538</v>
      </c>
    </row>
    <row r="93" spans="1:5" ht="16.5">
      <c r="A93" s="233" t="s">
        <v>272</v>
      </c>
      <c r="B93" s="233" t="s">
        <v>273</v>
      </c>
      <c r="C93" s="225">
        <v>2206806</v>
      </c>
      <c r="D93" s="225">
        <v>1046862</v>
      </c>
      <c r="E93" s="225">
        <v>3253668</v>
      </c>
    </row>
    <row r="94" spans="1:5" ht="16.5">
      <c r="A94" s="233" t="s">
        <v>274</v>
      </c>
      <c r="B94" s="233" t="s">
        <v>275</v>
      </c>
      <c r="C94" s="225">
        <v>3890298</v>
      </c>
      <c r="D94" s="225">
        <v>732414</v>
      </c>
      <c r="E94" s="225">
        <v>4622712</v>
      </c>
    </row>
    <row r="95" spans="1:5" ht="16.5">
      <c r="A95" s="233" t="s">
        <v>276</v>
      </c>
      <c r="B95" s="233" t="s">
        <v>277</v>
      </c>
      <c r="C95" s="225">
        <v>1104858</v>
      </c>
      <c r="D95" s="225">
        <v>552846</v>
      </c>
      <c r="E95" s="225">
        <v>1657704</v>
      </c>
    </row>
    <row r="96" spans="1:5" ht="16.5">
      <c r="A96" s="233" t="s">
        <v>278</v>
      </c>
      <c r="B96" s="233" t="s">
        <v>279</v>
      </c>
      <c r="C96" s="225">
        <v>4220964</v>
      </c>
      <c r="D96" s="225">
        <v>1507224</v>
      </c>
      <c r="E96" s="225">
        <v>5728188</v>
      </c>
    </row>
    <row r="97" spans="1:5" ht="16.5">
      <c r="A97" s="233" t="s">
        <v>280</v>
      </c>
      <c r="B97" s="233" t="s">
        <v>281</v>
      </c>
      <c r="C97" s="225">
        <v>1372638</v>
      </c>
      <c r="D97" s="225">
        <v>1253406</v>
      </c>
      <c r="E97" s="225">
        <v>2626044</v>
      </c>
    </row>
    <row r="98" spans="1:5" ht="16.5">
      <c r="A98" s="233" t="s">
        <v>282</v>
      </c>
      <c r="B98" s="233" t="s">
        <v>283</v>
      </c>
      <c r="C98" s="225">
        <v>1197660</v>
      </c>
      <c r="D98" s="225">
        <v>369672</v>
      </c>
      <c r="E98" s="225">
        <v>1567332</v>
      </c>
    </row>
    <row r="99" spans="1:5" ht="16.5">
      <c r="A99" s="233" t="s">
        <v>284</v>
      </c>
      <c r="B99" s="233" t="s">
        <v>285</v>
      </c>
      <c r="C99" s="225">
        <v>392406</v>
      </c>
      <c r="D99" s="225">
        <v>129732</v>
      </c>
      <c r="E99" s="225">
        <v>522138</v>
      </c>
    </row>
    <row r="100" spans="1:5" ht="16.5">
      <c r="A100" s="233" t="s">
        <v>286</v>
      </c>
      <c r="B100" s="233" t="s">
        <v>287</v>
      </c>
      <c r="C100" s="225">
        <v>2006514</v>
      </c>
      <c r="D100" s="225">
        <v>487590</v>
      </c>
      <c r="E100" s="225">
        <v>2494104</v>
      </c>
    </row>
    <row r="101" spans="1:5" ht="16.5">
      <c r="A101" s="233" t="s">
        <v>288</v>
      </c>
      <c r="B101" s="233" t="s">
        <v>289</v>
      </c>
      <c r="C101" s="225">
        <v>5796474</v>
      </c>
      <c r="D101" s="225">
        <v>1025022</v>
      </c>
      <c r="E101" s="225">
        <v>6821496</v>
      </c>
    </row>
    <row r="102" spans="1:5" ht="16.5">
      <c r="A102" s="233" t="s">
        <v>290</v>
      </c>
      <c r="B102" s="233" t="s">
        <v>291</v>
      </c>
      <c r="C102" s="225">
        <v>356022</v>
      </c>
      <c r="D102" s="225">
        <v>198324</v>
      </c>
      <c r="E102" s="225">
        <v>554346</v>
      </c>
    </row>
    <row r="103" spans="1:5" ht="16.5">
      <c r="A103" s="233" t="s">
        <v>292</v>
      </c>
      <c r="B103" s="233" t="s">
        <v>293</v>
      </c>
      <c r="C103" s="225">
        <v>1202808</v>
      </c>
      <c r="D103" s="225">
        <v>447000</v>
      </c>
      <c r="E103" s="225">
        <v>1649808</v>
      </c>
    </row>
    <row r="104" spans="1:5" ht="16.5">
      <c r="A104" s="233" t="s">
        <v>294</v>
      </c>
      <c r="B104" s="233" t="s">
        <v>295</v>
      </c>
      <c r="C104" s="225">
        <v>6147042</v>
      </c>
      <c r="D104" s="225">
        <v>1137288</v>
      </c>
      <c r="E104" s="225">
        <v>7284330</v>
      </c>
    </row>
    <row r="105" spans="1:5" ht="16.5">
      <c r="A105" s="233" t="s">
        <v>296</v>
      </c>
      <c r="B105" s="233" t="s">
        <v>297</v>
      </c>
      <c r="C105" s="225">
        <v>493446</v>
      </c>
      <c r="D105" s="225">
        <v>122022</v>
      </c>
      <c r="E105" s="225">
        <v>615468</v>
      </c>
    </row>
    <row r="106" spans="1:5" ht="16.5">
      <c r="A106" s="233" t="s">
        <v>298</v>
      </c>
      <c r="B106" s="233" t="s">
        <v>299</v>
      </c>
      <c r="C106" s="225">
        <v>494826</v>
      </c>
      <c r="D106" s="225">
        <v>127674</v>
      </c>
      <c r="E106" s="225">
        <v>622500</v>
      </c>
    </row>
    <row r="107" spans="1:5" ht="16.5">
      <c r="A107" s="233" t="s">
        <v>300</v>
      </c>
      <c r="B107" s="233" t="s">
        <v>301</v>
      </c>
      <c r="C107" s="225">
        <v>839916</v>
      </c>
      <c r="D107" s="225">
        <v>186504</v>
      </c>
      <c r="E107" s="225">
        <v>1026420</v>
      </c>
    </row>
    <row r="108" spans="1:5" ht="16.5">
      <c r="A108" s="233" t="s">
        <v>302</v>
      </c>
      <c r="B108" s="233" t="s">
        <v>303</v>
      </c>
      <c r="C108" s="225">
        <v>3804036</v>
      </c>
      <c r="D108" s="225">
        <v>1131636</v>
      </c>
      <c r="E108" s="225">
        <v>4935672</v>
      </c>
    </row>
    <row r="109" spans="1:5" ht="16.5">
      <c r="A109" s="233" t="s">
        <v>304</v>
      </c>
      <c r="B109" s="233" t="s">
        <v>305</v>
      </c>
      <c r="C109" s="225">
        <v>3428754</v>
      </c>
      <c r="D109" s="225">
        <v>1451736</v>
      </c>
      <c r="E109" s="225">
        <v>4880490</v>
      </c>
    </row>
    <row r="110" spans="1:5" ht="16.5">
      <c r="A110" s="233" t="s">
        <v>306</v>
      </c>
      <c r="B110" s="233" t="s">
        <v>307</v>
      </c>
      <c r="C110" s="225">
        <v>3372990</v>
      </c>
      <c r="D110" s="225">
        <v>644298</v>
      </c>
      <c r="E110" s="225">
        <v>4017288</v>
      </c>
    </row>
    <row r="111" spans="1:5" ht="16.5">
      <c r="A111" s="233" t="s">
        <v>308</v>
      </c>
      <c r="B111" s="233" t="s">
        <v>309</v>
      </c>
      <c r="C111" s="225">
        <v>6110724</v>
      </c>
      <c r="D111" s="225">
        <v>1708374</v>
      </c>
      <c r="E111" s="225">
        <v>7819098</v>
      </c>
    </row>
    <row r="112" spans="1:5" ht="16.5">
      <c r="A112" s="233" t="s">
        <v>310</v>
      </c>
      <c r="B112" s="233" t="s">
        <v>311</v>
      </c>
      <c r="C112" s="225">
        <v>212250</v>
      </c>
      <c r="D112" s="225">
        <v>76296</v>
      </c>
      <c r="E112" s="225">
        <v>288546</v>
      </c>
    </row>
    <row r="113" spans="1:5" ht="16.5">
      <c r="A113" s="233" t="s">
        <v>312</v>
      </c>
      <c r="B113" s="233" t="s">
        <v>313</v>
      </c>
      <c r="C113" s="225">
        <v>7810134</v>
      </c>
      <c r="D113" s="225">
        <v>5512026</v>
      </c>
      <c r="E113" s="225">
        <v>13322160</v>
      </c>
    </row>
    <row r="114" spans="1:5" ht="16.5">
      <c r="A114" s="233" t="s">
        <v>314</v>
      </c>
      <c r="B114" s="233" t="s">
        <v>315</v>
      </c>
      <c r="C114" s="225">
        <v>5110500</v>
      </c>
      <c r="D114" s="225">
        <v>1101840</v>
      </c>
      <c r="E114" s="225">
        <v>6212340</v>
      </c>
    </row>
    <row r="115" spans="1:5" ht="16.5">
      <c r="A115" s="233" t="s">
        <v>316</v>
      </c>
      <c r="B115" s="233" t="s">
        <v>317</v>
      </c>
      <c r="C115" s="225">
        <v>564444</v>
      </c>
      <c r="D115" s="225">
        <v>316752</v>
      </c>
      <c r="E115" s="225">
        <v>881196</v>
      </c>
    </row>
    <row r="116" spans="1:5" ht="16.5">
      <c r="A116" s="233" t="s">
        <v>318</v>
      </c>
      <c r="B116" s="233" t="s">
        <v>319</v>
      </c>
      <c r="C116" s="225">
        <v>3129300</v>
      </c>
      <c r="D116" s="225">
        <v>411804</v>
      </c>
      <c r="E116" s="225">
        <v>3541104</v>
      </c>
    </row>
    <row r="117" spans="1:5" ht="16.5">
      <c r="A117" s="233" t="s">
        <v>320</v>
      </c>
      <c r="B117" s="233" t="s">
        <v>321</v>
      </c>
      <c r="C117" s="225">
        <v>4337544</v>
      </c>
      <c r="D117" s="225">
        <v>1128810</v>
      </c>
      <c r="E117" s="225">
        <v>5466354</v>
      </c>
    </row>
    <row r="118" spans="1:5" ht="16.5">
      <c r="A118" s="233" t="s">
        <v>322</v>
      </c>
      <c r="B118" s="233" t="s">
        <v>323</v>
      </c>
      <c r="C118" s="225">
        <v>2085366</v>
      </c>
      <c r="D118" s="225">
        <v>626574</v>
      </c>
      <c r="E118" s="225">
        <v>2711940</v>
      </c>
    </row>
    <row r="119" spans="1:5" ht="16.5">
      <c r="A119" s="233" t="s">
        <v>324</v>
      </c>
      <c r="B119" s="233" t="s">
        <v>325</v>
      </c>
      <c r="C119" s="225">
        <v>2415132</v>
      </c>
      <c r="D119" s="225">
        <v>727536</v>
      </c>
      <c r="E119" s="225">
        <v>3142668</v>
      </c>
    </row>
    <row r="120" spans="1:5" ht="16.5">
      <c r="A120" s="233" t="s">
        <v>326</v>
      </c>
      <c r="B120" s="233" t="s">
        <v>327</v>
      </c>
      <c r="C120" s="225">
        <v>556038</v>
      </c>
      <c r="D120" s="225">
        <v>173916</v>
      </c>
      <c r="E120" s="225">
        <v>729954</v>
      </c>
    </row>
    <row r="121" spans="1:5" ht="16.5">
      <c r="A121" s="233" t="s">
        <v>328</v>
      </c>
      <c r="B121" s="233" t="s">
        <v>329</v>
      </c>
      <c r="C121" s="225">
        <v>2547810</v>
      </c>
      <c r="D121" s="225">
        <v>2230908</v>
      </c>
      <c r="E121" s="225">
        <v>4778718</v>
      </c>
    </row>
    <row r="122" spans="1:5" ht="16.5">
      <c r="A122" s="233" t="s">
        <v>330</v>
      </c>
      <c r="B122" s="233" t="s">
        <v>331</v>
      </c>
      <c r="C122" s="225">
        <v>5457594</v>
      </c>
      <c r="D122" s="225">
        <v>1040952</v>
      </c>
      <c r="E122" s="225">
        <v>6498546</v>
      </c>
    </row>
    <row r="123" spans="1:5" ht="16.5">
      <c r="A123" s="233" t="s">
        <v>332</v>
      </c>
      <c r="B123" s="233" t="s">
        <v>333</v>
      </c>
      <c r="C123" s="225">
        <v>3612810</v>
      </c>
      <c r="D123" s="225">
        <v>622206</v>
      </c>
      <c r="E123" s="225">
        <v>4235016</v>
      </c>
    </row>
    <row r="124" spans="1:5" ht="16.5">
      <c r="A124" s="233" t="s">
        <v>334</v>
      </c>
      <c r="B124" s="233" t="s">
        <v>335</v>
      </c>
      <c r="C124" s="225">
        <v>2695704</v>
      </c>
      <c r="D124" s="225">
        <v>634536</v>
      </c>
      <c r="E124" s="225">
        <v>3330240</v>
      </c>
    </row>
    <row r="125" spans="1:5" ht="16.5">
      <c r="A125" s="233" t="s">
        <v>336</v>
      </c>
      <c r="B125" s="233" t="s">
        <v>337</v>
      </c>
      <c r="C125" s="225">
        <v>495444</v>
      </c>
      <c r="D125" s="225">
        <v>102498</v>
      </c>
      <c r="E125" s="225">
        <v>597942</v>
      </c>
    </row>
    <row r="126" spans="1:5" ht="16.5">
      <c r="A126" s="233" t="s">
        <v>338</v>
      </c>
      <c r="B126" s="233" t="s">
        <v>339</v>
      </c>
      <c r="C126" s="225">
        <v>200106</v>
      </c>
      <c r="D126" s="225">
        <v>94536</v>
      </c>
      <c r="E126" s="225">
        <v>294642</v>
      </c>
    </row>
    <row r="127" spans="1:5" ht="16.5">
      <c r="A127" s="233" t="s">
        <v>340</v>
      </c>
      <c r="B127" s="233" t="s">
        <v>341</v>
      </c>
      <c r="C127" s="225">
        <v>581886</v>
      </c>
      <c r="D127" s="225">
        <v>168264</v>
      </c>
      <c r="E127" s="225">
        <v>750150</v>
      </c>
    </row>
    <row r="128" spans="1:5" ht="16.5">
      <c r="A128" s="233" t="s">
        <v>342</v>
      </c>
      <c r="B128" s="233" t="s">
        <v>343</v>
      </c>
      <c r="C128" s="225">
        <v>726042</v>
      </c>
      <c r="D128" s="225">
        <v>173916</v>
      </c>
      <c r="E128" s="225">
        <v>899958</v>
      </c>
    </row>
    <row r="129" spans="1:5" ht="16.5">
      <c r="A129" s="233" t="s">
        <v>344</v>
      </c>
      <c r="B129" s="233" t="s">
        <v>345</v>
      </c>
      <c r="C129" s="225">
        <v>2624772</v>
      </c>
      <c r="D129" s="225">
        <v>694908</v>
      </c>
      <c r="E129" s="225">
        <v>3319680</v>
      </c>
    </row>
    <row r="130" spans="1:5" ht="16.5">
      <c r="A130" s="233" t="s">
        <v>346</v>
      </c>
      <c r="B130" s="233" t="s">
        <v>347</v>
      </c>
      <c r="C130" s="225">
        <v>18473952</v>
      </c>
      <c r="D130" s="225">
        <v>4391430</v>
      </c>
      <c r="E130" s="225">
        <v>22865382</v>
      </c>
    </row>
    <row r="131" spans="1:5" ht="16.5">
      <c r="A131" s="233" t="s">
        <v>348</v>
      </c>
      <c r="B131" s="233" t="s">
        <v>349</v>
      </c>
      <c r="C131" s="225">
        <v>13649676</v>
      </c>
      <c r="D131" s="225">
        <v>3034746</v>
      </c>
      <c r="E131" s="225">
        <v>16684422</v>
      </c>
    </row>
    <row r="132" spans="1:5" ht="16.5">
      <c r="A132" s="233" t="s">
        <v>350</v>
      </c>
      <c r="B132" s="233" t="s">
        <v>351</v>
      </c>
      <c r="C132" s="225">
        <v>7611990</v>
      </c>
      <c r="D132" s="225">
        <v>1290660</v>
      </c>
      <c r="E132" s="225">
        <v>8902650</v>
      </c>
    </row>
    <row r="133" spans="1:5" ht="16.5">
      <c r="A133" s="233" t="s">
        <v>352</v>
      </c>
      <c r="B133" s="233" t="s">
        <v>353</v>
      </c>
      <c r="C133" s="225">
        <v>2624784</v>
      </c>
      <c r="D133" s="225">
        <v>329598</v>
      </c>
      <c r="E133" s="225">
        <v>2954382</v>
      </c>
    </row>
    <row r="134" spans="1:5" ht="16.5">
      <c r="A134" s="233" t="s">
        <v>354</v>
      </c>
      <c r="B134" s="233" t="s">
        <v>355</v>
      </c>
      <c r="C134" s="225">
        <v>736992</v>
      </c>
      <c r="D134" s="225">
        <v>315984</v>
      </c>
      <c r="E134" s="225">
        <v>1052976</v>
      </c>
    </row>
    <row r="135" spans="1:5" ht="16.5">
      <c r="A135" s="233" t="s">
        <v>356</v>
      </c>
      <c r="B135" s="233" t="s">
        <v>357</v>
      </c>
      <c r="C135" s="225">
        <v>178074</v>
      </c>
      <c r="D135" s="225">
        <v>85800</v>
      </c>
      <c r="E135" s="225">
        <v>263874</v>
      </c>
    </row>
    <row r="136" spans="1:5" ht="16.5">
      <c r="A136" s="233" t="s">
        <v>358</v>
      </c>
      <c r="B136" s="233" t="s">
        <v>359</v>
      </c>
      <c r="C136" s="225">
        <v>5846184</v>
      </c>
      <c r="D136" s="225">
        <v>1309668</v>
      </c>
      <c r="E136" s="225">
        <v>7155852</v>
      </c>
    </row>
    <row r="137" spans="1:5" ht="16.5">
      <c r="A137" s="233" t="s">
        <v>360</v>
      </c>
      <c r="B137" s="233" t="s">
        <v>361</v>
      </c>
      <c r="C137" s="225">
        <v>10560606</v>
      </c>
      <c r="D137" s="225">
        <v>2697438</v>
      </c>
      <c r="E137" s="225">
        <v>13258044</v>
      </c>
    </row>
    <row r="138" spans="1:5" ht="16.5">
      <c r="A138" s="233" t="s">
        <v>362</v>
      </c>
      <c r="B138" s="233" t="s">
        <v>363</v>
      </c>
      <c r="C138" s="225">
        <v>824466</v>
      </c>
      <c r="D138" s="225">
        <v>319836</v>
      </c>
      <c r="E138" s="225">
        <v>1144302</v>
      </c>
    </row>
    <row r="139" spans="1:5" ht="16.5">
      <c r="A139" s="233" t="s">
        <v>364</v>
      </c>
      <c r="B139" s="233" t="s">
        <v>365</v>
      </c>
      <c r="C139" s="225">
        <v>8909844</v>
      </c>
      <c r="D139" s="225">
        <v>1020912</v>
      </c>
      <c r="E139" s="225">
        <v>9930756</v>
      </c>
    </row>
    <row r="140" spans="1:5" ht="16.5">
      <c r="A140" s="233" t="s">
        <v>366</v>
      </c>
      <c r="B140" s="233" t="s">
        <v>367</v>
      </c>
      <c r="C140" s="225">
        <v>26555466</v>
      </c>
      <c r="D140" s="225">
        <v>6894654</v>
      </c>
      <c r="E140" s="225">
        <v>33450120</v>
      </c>
    </row>
    <row r="141" spans="1:5" ht="16.5">
      <c r="A141" s="233" t="s">
        <v>368</v>
      </c>
      <c r="B141" s="233" t="s">
        <v>369</v>
      </c>
      <c r="C141" s="225">
        <v>6914124</v>
      </c>
      <c r="D141" s="225">
        <v>1846332</v>
      </c>
      <c r="E141" s="225">
        <v>8760456</v>
      </c>
    </row>
    <row r="142" spans="1:5" ht="16.5">
      <c r="A142" s="233" t="s">
        <v>370</v>
      </c>
      <c r="B142" s="233" t="s">
        <v>371</v>
      </c>
      <c r="C142" s="225">
        <v>13742826</v>
      </c>
      <c r="D142" s="225">
        <v>2973606</v>
      </c>
      <c r="E142" s="225">
        <v>16716432</v>
      </c>
    </row>
    <row r="143" spans="1:5" ht="16.5">
      <c r="A143" s="233" t="s">
        <v>372</v>
      </c>
      <c r="B143" s="233" t="s">
        <v>373</v>
      </c>
      <c r="C143" s="225">
        <v>5900130</v>
      </c>
      <c r="D143" s="225">
        <v>880392</v>
      </c>
      <c r="E143" s="225">
        <v>6780522</v>
      </c>
    </row>
    <row r="144" spans="1:5" ht="16.5">
      <c r="A144" s="233" t="s">
        <v>374</v>
      </c>
      <c r="B144" s="233" t="s">
        <v>375</v>
      </c>
      <c r="C144" s="225">
        <v>285714</v>
      </c>
      <c r="D144" s="225">
        <v>118170</v>
      </c>
      <c r="E144" s="225">
        <v>403884</v>
      </c>
    </row>
    <row r="145" spans="1:5" ht="16.5">
      <c r="A145" s="233" t="s">
        <v>376</v>
      </c>
      <c r="B145" s="233" t="s">
        <v>377</v>
      </c>
      <c r="C145" s="225">
        <v>2947140</v>
      </c>
      <c r="D145" s="225">
        <v>548736</v>
      </c>
      <c r="E145" s="225">
        <v>3495876</v>
      </c>
    </row>
    <row r="146" spans="1:5" ht="16.5">
      <c r="A146" s="233" t="s">
        <v>378</v>
      </c>
      <c r="B146" s="233" t="s">
        <v>379</v>
      </c>
      <c r="C146" s="225">
        <v>610296</v>
      </c>
      <c r="D146" s="225">
        <v>212454</v>
      </c>
      <c r="E146" s="225">
        <v>822750</v>
      </c>
    </row>
    <row r="147" spans="1:5" ht="16.5">
      <c r="A147" s="233" t="s">
        <v>380</v>
      </c>
      <c r="B147" s="233" t="s">
        <v>381</v>
      </c>
      <c r="C147" s="225">
        <v>6114204</v>
      </c>
      <c r="D147" s="225">
        <v>1857894</v>
      </c>
      <c r="E147" s="225">
        <v>7972098</v>
      </c>
    </row>
    <row r="148" spans="1:5" ht="16.5">
      <c r="A148" s="233" t="s">
        <v>382</v>
      </c>
      <c r="B148" s="233" t="s">
        <v>383</v>
      </c>
      <c r="C148" s="225">
        <v>1162746</v>
      </c>
      <c r="D148" s="225">
        <v>298002</v>
      </c>
      <c r="E148" s="225">
        <v>1460748</v>
      </c>
    </row>
    <row r="149" spans="1:5" ht="16.5">
      <c r="A149" s="233" t="s">
        <v>384</v>
      </c>
      <c r="B149" s="233" t="s">
        <v>385</v>
      </c>
      <c r="C149" s="225">
        <v>5679120</v>
      </c>
      <c r="D149" s="225">
        <v>2301558</v>
      </c>
      <c r="E149" s="225">
        <v>7980678</v>
      </c>
    </row>
    <row r="150" spans="1:5" ht="16.5">
      <c r="A150" s="233" t="s">
        <v>386</v>
      </c>
      <c r="B150" s="233" t="s">
        <v>387</v>
      </c>
      <c r="C150" s="225">
        <v>1211274</v>
      </c>
      <c r="D150" s="225">
        <v>285156</v>
      </c>
      <c r="E150" s="225">
        <v>1496430</v>
      </c>
    </row>
    <row r="151" spans="1:5" ht="16.5">
      <c r="A151" s="233" t="s">
        <v>388</v>
      </c>
      <c r="B151" s="233" t="s">
        <v>389</v>
      </c>
      <c r="C151" s="225">
        <v>2090148</v>
      </c>
      <c r="D151" s="225">
        <v>892464</v>
      </c>
      <c r="E151" s="225">
        <v>2982612</v>
      </c>
    </row>
    <row r="152" spans="1:5" ht="16.5">
      <c r="A152" s="233" t="s">
        <v>390</v>
      </c>
      <c r="B152" s="233" t="s">
        <v>391</v>
      </c>
      <c r="C152" s="225">
        <v>3708858</v>
      </c>
      <c r="D152" s="225">
        <v>684888</v>
      </c>
      <c r="E152" s="225">
        <v>4393746</v>
      </c>
    </row>
    <row r="153" spans="1:5" ht="16.5">
      <c r="A153" s="233" t="s">
        <v>392</v>
      </c>
      <c r="B153" s="233" t="s">
        <v>393</v>
      </c>
      <c r="C153" s="225">
        <v>397152</v>
      </c>
      <c r="D153" s="225">
        <v>97104</v>
      </c>
      <c r="E153" s="225">
        <v>494256</v>
      </c>
    </row>
    <row r="154" spans="1:5" ht="16.5">
      <c r="A154" s="233" t="s">
        <v>394</v>
      </c>
      <c r="B154" s="233" t="s">
        <v>395</v>
      </c>
      <c r="C154" s="225">
        <v>2198430</v>
      </c>
      <c r="D154" s="225">
        <v>499668</v>
      </c>
      <c r="E154" s="225">
        <v>2698098</v>
      </c>
    </row>
    <row r="155" spans="1:5" ht="16.5">
      <c r="A155" s="233" t="s">
        <v>396</v>
      </c>
      <c r="B155" s="233" t="s">
        <v>397</v>
      </c>
      <c r="C155" s="225">
        <v>1519560</v>
      </c>
      <c r="D155" s="225">
        <v>387660</v>
      </c>
      <c r="E155" s="225">
        <v>1907220</v>
      </c>
    </row>
    <row r="156" spans="1:5" ht="16.5">
      <c r="A156" s="233" t="s">
        <v>398</v>
      </c>
      <c r="B156" s="233" t="s">
        <v>399</v>
      </c>
      <c r="C156" s="225">
        <v>5654832</v>
      </c>
      <c r="D156" s="225">
        <v>3055296</v>
      </c>
      <c r="E156" s="225">
        <v>8710128</v>
      </c>
    </row>
    <row r="157" spans="1:5" ht="16.5">
      <c r="A157" s="233" t="s">
        <v>400</v>
      </c>
      <c r="B157" s="233" t="s">
        <v>401</v>
      </c>
      <c r="C157" s="225">
        <v>390090</v>
      </c>
      <c r="D157" s="225">
        <v>101214</v>
      </c>
      <c r="E157" s="225">
        <v>491304</v>
      </c>
    </row>
    <row r="158" spans="1:5" ht="16.5">
      <c r="A158" s="233" t="s">
        <v>402</v>
      </c>
      <c r="B158" s="233" t="s">
        <v>403</v>
      </c>
      <c r="C158" s="225">
        <v>2007564</v>
      </c>
      <c r="D158" s="225">
        <v>552846</v>
      </c>
      <c r="E158" s="225">
        <v>2560410</v>
      </c>
    </row>
    <row r="159" spans="1:5" ht="16.5">
      <c r="A159" s="233" t="s">
        <v>404</v>
      </c>
      <c r="B159" s="233" t="s">
        <v>405</v>
      </c>
      <c r="C159" s="225">
        <v>4579740</v>
      </c>
      <c r="D159" s="225">
        <v>1215900</v>
      </c>
      <c r="E159" s="225">
        <v>5795640</v>
      </c>
    </row>
    <row r="160" spans="1:5" ht="16.5">
      <c r="A160" s="233" t="s">
        <v>406</v>
      </c>
      <c r="B160" s="233" t="s">
        <v>407</v>
      </c>
      <c r="C160" s="225">
        <v>2731608</v>
      </c>
      <c r="D160" s="225">
        <v>614754</v>
      </c>
      <c r="E160" s="225">
        <v>3346362</v>
      </c>
    </row>
    <row r="161" spans="1:5" ht="16.5">
      <c r="A161" s="233" t="s">
        <v>408</v>
      </c>
      <c r="B161" s="233" t="s">
        <v>409</v>
      </c>
      <c r="C161" s="225">
        <v>1045320</v>
      </c>
      <c r="D161" s="225">
        <v>241482</v>
      </c>
      <c r="E161" s="225">
        <v>1286802</v>
      </c>
    </row>
    <row r="162" spans="1:5" ht="16.5">
      <c r="A162" s="233" t="s">
        <v>410</v>
      </c>
      <c r="B162" s="233" t="s">
        <v>411</v>
      </c>
      <c r="C162" s="225">
        <v>2128086</v>
      </c>
      <c r="D162" s="225">
        <v>893490</v>
      </c>
      <c r="E162" s="225">
        <v>3021576</v>
      </c>
    </row>
    <row r="163" spans="1:5" ht="16.5">
      <c r="A163" s="233" t="s">
        <v>412</v>
      </c>
      <c r="B163" s="233" t="s">
        <v>413</v>
      </c>
      <c r="C163" s="225">
        <v>2505036</v>
      </c>
      <c r="D163" s="225">
        <v>3560616</v>
      </c>
      <c r="E163" s="225">
        <v>6065652</v>
      </c>
    </row>
    <row r="164" spans="1:5" ht="16.5">
      <c r="A164" s="233" t="s">
        <v>414</v>
      </c>
      <c r="B164" s="233" t="s">
        <v>415</v>
      </c>
      <c r="C164" s="225">
        <v>2691528</v>
      </c>
      <c r="D164" s="225">
        <v>573138</v>
      </c>
      <c r="E164" s="225">
        <v>3264666</v>
      </c>
    </row>
    <row r="165" spans="1:5" ht="16.5">
      <c r="A165" s="233" t="s">
        <v>416</v>
      </c>
      <c r="B165" s="233" t="s">
        <v>417</v>
      </c>
      <c r="C165" s="225">
        <v>6876498</v>
      </c>
      <c r="D165" s="225">
        <v>1399842</v>
      </c>
      <c r="E165" s="225">
        <v>8276340</v>
      </c>
    </row>
    <row r="166" spans="1:5" ht="16.5">
      <c r="A166" s="233" t="s">
        <v>418</v>
      </c>
      <c r="B166" s="233" t="s">
        <v>419</v>
      </c>
      <c r="C166" s="225">
        <v>1128780</v>
      </c>
      <c r="D166" s="225">
        <v>372246</v>
      </c>
      <c r="E166" s="225">
        <v>1501026</v>
      </c>
    </row>
    <row r="167" spans="1:5" ht="16.5">
      <c r="A167" s="233" t="s">
        <v>420</v>
      </c>
      <c r="B167" s="233" t="s">
        <v>421</v>
      </c>
      <c r="C167" s="225">
        <v>3083652</v>
      </c>
      <c r="D167" s="225">
        <v>657402</v>
      </c>
      <c r="E167" s="225">
        <v>3741054</v>
      </c>
    </row>
    <row r="168" spans="1:5" ht="16.5">
      <c r="A168" s="233" t="s">
        <v>422</v>
      </c>
      <c r="B168" s="233" t="s">
        <v>423</v>
      </c>
      <c r="C168" s="225">
        <v>2317554</v>
      </c>
      <c r="D168" s="225">
        <v>474744</v>
      </c>
      <c r="E168" s="225">
        <v>2792298</v>
      </c>
    </row>
    <row r="169" spans="1:5" ht="16.5">
      <c r="A169" s="233" t="s">
        <v>424</v>
      </c>
      <c r="B169" s="233" t="s">
        <v>425</v>
      </c>
      <c r="C169" s="225">
        <v>2012580</v>
      </c>
      <c r="D169" s="225">
        <v>412578</v>
      </c>
      <c r="E169" s="225">
        <v>2425158</v>
      </c>
    </row>
    <row r="170" spans="1:5" ht="16.5">
      <c r="A170" s="233" t="s">
        <v>426</v>
      </c>
      <c r="B170" s="233" t="s">
        <v>427</v>
      </c>
      <c r="C170" s="225">
        <v>2063154</v>
      </c>
      <c r="D170" s="225">
        <v>825930</v>
      </c>
      <c r="E170" s="225">
        <v>2889084</v>
      </c>
    </row>
    <row r="171" spans="1:5" ht="16.5">
      <c r="A171" s="233" t="s">
        <v>428</v>
      </c>
      <c r="B171" s="233" t="s">
        <v>429</v>
      </c>
      <c r="C171" s="225">
        <v>1301052</v>
      </c>
      <c r="D171" s="225">
        <v>388170</v>
      </c>
      <c r="E171" s="225">
        <v>1689222</v>
      </c>
    </row>
    <row r="172" spans="1:5" ht="16.5">
      <c r="A172" s="233" t="s">
        <v>430</v>
      </c>
      <c r="B172" s="233" t="s">
        <v>431</v>
      </c>
      <c r="C172" s="225">
        <v>9591348</v>
      </c>
      <c r="D172" s="225">
        <v>2830770</v>
      </c>
      <c r="E172" s="225">
        <v>12422118</v>
      </c>
    </row>
    <row r="173" spans="1:5" ht="16.5">
      <c r="A173" s="233" t="s">
        <v>432</v>
      </c>
      <c r="B173" s="233" t="s">
        <v>433</v>
      </c>
      <c r="C173" s="225">
        <v>2680542</v>
      </c>
      <c r="D173" s="225">
        <v>537942</v>
      </c>
      <c r="E173" s="225">
        <v>3218484</v>
      </c>
    </row>
    <row r="174" spans="1:5" ht="16.5">
      <c r="A174" s="233" t="s">
        <v>434</v>
      </c>
      <c r="B174" s="233" t="s">
        <v>435</v>
      </c>
      <c r="C174" s="225">
        <v>854952</v>
      </c>
      <c r="D174" s="225">
        <v>250986</v>
      </c>
      <c r="E174" s="225">
        <v>1105938</v>
      </c>
    </row>
    <row r="175" spans="1:5" ht="16.5">
      <c r="A175" s="233" t="s">
        <v>436</v>
      </c>
      <c r="B175" s="233" t="s">
        <v>437</v>
      </c>
      <c r="C175" s="225">
        <v>3888420</v>
      </c>
      <c r="D175" s="225">
        <v>946416</v>
      </c>
      <c r="E175" s="225">
        <v>4834836</v>
      </c>
    </row>
    <row r="176" spans="1:5" ht="16.5">
      <c r="A176" s="233" t="s">
        <v>438</v>
      </c>
      <c r="B176" s="233" t="s">
        <v>439</v>
      </c>
      <c r="C176" s="225">
        <v>6427458</v>
      </c>
      <c r="D176" s="225">
        <v>988800</v>
      </c>
      <c r="E176" s="225">
        <v>7416258</v>
      </c>
    </row>
    <row r="177" spans="1:5" ht="16.5">
      <c r="A177" s="233" t="s">
        <v>440</v>
      </c>
      <c r="B177" s="233" t="s">
        <v>441</v>
      </c>
      <c r="C177" s="225">
        <v>40543278</v>
      </c>
      <c r="D177" s="225">
        <v>4746978</v>
      </c>
      <c r="E177" s="225">
        <v>45290256</v>
      </c>
    </row>
    <row r="178" spans="1:5" ht="16.5">
      <c r="A178" s="233" t="s">
        <v>442</v>
      </c>
      <c r="B178" s="233" t="s">
        <v>443</v>
      </c>
      <c r="C178" s="225">
        <v>273864</v>
      </c>
      <c r="D178" s="225">
        <v>110466</v>
      </c>
      <c r="E178" s="225">
        <v>384330</v>
      </c>
    </row>
    <row r="179" spans="1:5" ht="16.5">
      <c r="A179" s="233" t="s">
        <v>444</v>
      </c>
      <c r="B179" s="233" t="s">
        <v>445</v>
      </c>
      <c r="C179" s="225">
        <v>654582</v>
      </c>
      <c r="D179" s="225">
        <v>389712</v>
      </c>
      <c r="E179" s="225">
        <v>1044294</v>
      </c>
    </row>
    <row r="180" spans="1:5" ht="16.5">
      <c r="A180" s="233" t="s">
        <v>446</v>
      </c>
      <c r="B180" s="233" t="s">
        <v>447</v>
      </c>
      <c r="C180" s="225">
        <v>607386</v>
      </c>
      <c r="D180" s="225">
        <v>965682</v>
      </c>
      <c r="E180" s="225">
        <v>1573068</v>
      </c>
    </row>
    <row r="181" spans="1:5" ht="16.5">
      <c r="A181" s="233" t="s">
        <v>448</v>
      </c>
      <c r="B181" s="233" t="s">
        <v>449</v>
      </c>
      <c r="C181" s="225">
        <v>1118430</v>
      </c>
      <c r="D181" s="225">
        <v>442890</v>
      </c>
      <c r="E181" s="225">
        <v>1561320</v>
      </c>
    </row>
    <row r="182" spans="1:5" ht="16.5">
      <c r="A182" s="233" t="s">
        <v>450</v>
      </c>
      <c r="B182" s="233" t="s">
        <v>451</v>
      </c>
      <c r="C182" s="225">
        <v>3617586</v>
      </c>
      <c r="D182" s="225">
        <v>721368</v>
      </c>
      <c r="E182" s="225">
        <v>4338954</v>
      </c>
    </row>
    <row r="183" spans="1:5" ht="16.5">
      <c r="A183" s="233" t="s">
        <v>452</v>
      </c>
      <c r="B183" s="233" t="s">
        <v>453</v>
      </c>
      <c r="C183" s="225">
        <v>6221598</v>
      </c>
      <c r="D183" s="225">
        <v>2425380</v>
      </c>
      <c r="E183" s="225">
        <v>8646978</v>
      </c>
    </row>
    <row r="184" spans="1:5" ht="16.5">
      <c r="A184" s="233" t="s">
        <v>454</v>
      </c>
      <c r="B184" s="233" t="s">
        <v>455</v>
      </c>
      <c r="C184" s="225">
        <v>2247810</v>
      </c>
      <c r="D184" s="225">
        <v>1615122</v>
      </c>
      <c r="E184" s="225">
        <v>3862932</v>
      </c>
    </row>
    <row r="185" spans="1:5" ht="16.5">
      <c r="A185" s="233" t="s">
        <v>456</v>
      </c>
      <c r="B185" s="233" t="s">
        <v>457</v>
      </c>
      <c r="C185" s="225">
        <v>1276842</v>
      </c>
      <c r="D185" s="225">
        <v>375582</v>
      </c>
      <c r="E185" s="225">
        <v>1652424</v>
      </c>
    </row>
    <row r="186" spans="1:5" ht="16.5">
      <c r="A186" s="233" t="s">
        <v>458</v>
      </c>
      <c r="B186" s="233" t="s">
        <v>459</v>
      </c>
      <c r="C186" s="225">
        <v>1791414</v>
      </c>
      <c r="D186" s="225">
        <v>597288</v>
      </c>
      <c r="E186" s="225">
        <v>2388702</v>
      </c>
    </row>
    <row r="187" spans="1:5" ht="16.5">
      <c r="A187" s="233" t="s">
        <v>460</v>
      </c>
      <c r="B187" s="233" t="s">
        <v>461</v>
      </c>
      <c r="C187" s="225">
        <v>438570</v>
      </c>
      <c r="D187" s="225">
        <v>107124</v>
      </c>
      <c r="E187" s="225">
        <v>545694</v>
      </c>
    </row>
    <row r="188" spans="1:5" ht="16.5">
      <c r="A188" s="233" t="s">
        <v>462</v>
      </c>
      <c r="B188" s="233" t="s">
        <v>463</v>
      </c>
      <c r="C188" s="225">
        <v>2803296</v>
      </c>
      <c r="D188" s="225">
        <v>588810</v>
      </c>
      <c r="E188" s="225">
        <v>3392106</v>
      </c>
    </row>
    <row r="189" spans="1:5" ht="16.5">
      <c r="A189" s="233" t="s">
        <v>464</v>
      </c>
      <c r="B189" s="233" t="s">
        <v>465</v>
      </c>
      <c r="C189" s="225">
        <v>1362042</v>
      </c>
      <c r="D189" s="225">
        <v>371730</v>
      </c>
      <c r="E189" s="225">
        <v>1733772</v>
      </c>
    </row>
    <row r="190" spans="1:5" ht="16.5">
      <c r="A190" s="233" t="s">
        <v>466</v>
      </c>
      <c r="B190" s="233" t="s">
        <v>467</v>
      </c>
      <c r="C190" s="225">
        <v>69889944</v>
      </c>
      <c r="D190" s="225">
        <v>40016136</v>
      </c>
      <c r="E190" s="225">
        <v>109906080</v>
      </c>
    </row>
    <row r="191" spans="1:5" ht="16.5">
      <c r="A191" s="233" t="s">
        <v>468</v>
      </c>
      <c r="B191" s="233" t="s">
        <v>469</v>
      </c>
      <c r="C191" s="225">
        <v>4640610</v>
      </c>
      <c r="D191" s="225">
        <v>2229882</v>
      </c>
      <c r="E191" s="225">
        <v>6870492</v>
      </c>
    </row>
    <row r="192" spans="1:5" ht="16.5">
      <c r="A192" s="233" t="s">
        <v>470</v>
      </c>
      <c r="B192" s="233" t="s">
        <v>471</v>
      </c>
      <c r="C192" s="225">
        <v>473886</v>
      </c>
      <c r="D192" s="225">
        <v>155418</v>
      </c>
      <c r="E192" s="225">
        <v>629304</v>
      </c>
    </row>
    <row r="193" spans="1:5" ht="16.5">
      <c r="A193" s="233" t="s">
        <v>472</v>
      </c>
      <c r="B193" s="233" t="s">
        <v>473</v>
      </c>
      <c r="C193" s="225">
        <v>4283178</v>
      </c>
      <c r="D193" s="225">
        <v>651234</v>
      </c>
      <c r="E193" s="225">
        <v>4934412</v>
      </c>
    </row>
    <row r="194" spans="1:5" ht="16.5">
      <c r="A194" s="233" t="s">
        <v>474</v>
      </c>
      <c r="B194" s="233" t="s">
        <v>475</v>
      </c>
      <c r="C194" s="225">
        <v>10095132</v>
      </c>
      <c r="D194" s="225">
        <v>2438994</v>
      </c>
      <c r="E194" s="225">
        <v>12534126</v>
      </c>
    </row>
    <row r="195" spans="1:5" ht="16.5">
      <c r="A195" s="233" t="s">
        <v>476</v>
      </c>
      <c r="B195" s="233" t="s">
        <v>477</v>
      </c>
      <c r="C195" s="225">
        <v>6485610</v>
      </c>
      <c r="D195" s="225">
        <v>646614</v>
      </c>
      <c r="E195" s="225">
        <v>7132224</v>
      </c>
    </row>
    <row r="196" spans="1:5" ht="16.5">
      <c r="A196" s="233" t="s">
        <v>478</v>
      </c>
      <c r="B196" s="233" t="s">
        <v>479</v>
      </c>
      <c r="C196" s="225">
        <v>20542656</v>
      </c>
      <c r="D196" s="225">
        <v>5743230</v>
      </c>
      <c r="E196" s="225">
        <v>26285886</v>
      </c>
    </row>
    <row r="197" spans="1:5" ht="16.5">
      <c r="A197" s="233" t="s">
        <v>480</v>
      </c>
      <c r="B197" s="233" t="s">
        <v>481</v>
      </c>
      <c r="C197" s="225">
        <v>119610</v>
      </c>
      <c r="D197" s="225">
        <v>82206</v>
      </c>
      <c r="E197" s="225">
        <v>201816</v>
      </c>
    </row>
    <row r="198" spans="1:5" ht="16.5">
      <c r="A198" s="233" t="s">
        <v>482</v>
      </c>
      <c r="B198" s="233" t="s">
        <v>483</v>
      </c>
      <c r="C198" s="225">
        <v>473034</v>
      </c>
      <c r="D198" s="225">
        <v>370446</v>
      </c>
      <c r="E198" s="225">
        <v>843480</v>
      </c>
    </row>
    <row r="199" spans="1:5" ht="16.5">
      <c r="A199" s="233" t="s">
        <v>484</v>
      </c>
      <c r="B199" s="233" t="s">
        <v>485</v>
      </c>
      <c r="C199" s="225">
        <v>1558074</v>
      </c>
      <c r="D199" s="225">
        <v>654060</v>
      </c>
      <c r="E199" s="225">
        <v>2212134</v>
      </c>
    </row>
    <row r="200" spans="1:5" ht="16.5">
      <c r="A200" s="233" t="s">
        <v>486</v>
      </c>
      <c r="B200" s="233" t="s">
        <v>487</v>
      </c>
      <c r="C200" s="225">
        <v>950664</v>
      </c>
      <c r="D200" s="225">
        <v>316242</v>
      </c>
      <c r="E200" s="225">
        <v>1266906</v>
      </c>
    </row>
    <row r="201" spans="1:5" ht="16.5">
      <c r="A201" s="233" t="s">
        <v>488</v>
      </c>
      <c r="B201" s="233" t="s">
        <v>489</v>
      </c>
      <c r="C201" s="225">
        <v>1545834</v>
      </c>
      <c r="D201" s="225">
        <v>322662</v>
      </c>
      <c r="E201" s="225">
        <v>1868496</v>
      </c>
    </row>
    <row r="202" spans="1:5" ht="16.5">
      <c r="A202" s="233" t="s">
        <v>490</v>
      </c>
      <c r="B202" s="233" t="s">
        <v>491</v>
      </c>
      <c r="C202" s="225">
        <v>114510</v>
      </c>
      <c r="D202" s="225">
        <v>103782</v>
      </c>
      <c r="E202" s="225">
        <v>218292</v>
      </c>
    </row>
    <row r="203" spans="1:5" ht="16.5">
      <c r="A203" s="233" t="s">
        <v>492</v>
      </c>
      <c r="B203" s="233" t="s">
        <v>493</v>
      </c>
      <c r="C203" s="225">
        <v>2582034</v>
      </c>
      <c r="D203" s="225">
        <v>782766</v>
      </c>
      <c r="E203" s="225">
        <v>3364800</v>
      </c>
    </row>
    <row r="204" spans="1:5" ht="16.5">
      <c r="A204" s="233" t="s">
        <v>494</v>
      </c>
      <c r="B204" s="233" t="s">
        <v>495</v>
      </c>
      <c r="C204" s="225">
        <v>28524354</v>
      </c>
      <c r="D204" s="225">
        <v>7229652</v>
      </c>
      <c r="E204" s="225">
        <v>35754006</v>
      </c>
    </row>
    <row r="205" spans="1:5" ht="16.5">
      <c r="A205" s="233" t="s">
        <v>496</v>
      </c>
      <c r="B205" s="233" t="s">
        <v>497</v>
      </c>
      <c r="C205" s="225">
        <v>849942</v>
      </c>
      <c r="D205" s="225">
        <v>183168</v>
      </c>
      <c r="E205" s="225">
        <v>1033110</v>
      </c>
    </row>
    <row r="206" spans="1:5" ht="16.5">
      <c r="A206" s="233" t="s">
        <v>498</v>
      </c>
      <c r="B206" s="233" t="s">
        <v>499</v>
      </c>
      <c r="C206" s="225">
        <v>5117706</v>
      </c>
      <c r="D206" s="225">
        <v>1008066</v>
      </c>
      <c r="E206" s="225">
        <v>6125772</v>
      </c>
    </row>
    <row r="207" spans="1:5" ht="16.5">
      <c r="A207" s="233" t="s">
        <v>500</v>
      </c>
      <c r="B207" s="233" t="s">
        <v>501</v>
      </c>
      <c r="C207" s="225">
        <v>1418034</v>
      </c>
      <c r="D207" s="225">
        <v>470634</v>
      </c>
      <c r="E207" s="225">
        <v>1888668</v>
      </c>
    </row>
    <row r="208" spans="1:5" ht="16.5">
      <c r="A208" s="233" t="s">
        <v>502</v>
      </c>
      <c r="B208" s="233" t="s">
        <v>503</v>
      </c>
      <c r="C208" s="225">
        <v>4533114</v>
      </c>
      <c r="D208" s="225">
        <v>1164006</v>
      </c>
      <c r="E208" s="225">
        <v>5697120</v>
      </c>
    </row>
    <row r="209" spans="1:5" ht="16.5">
      <c r="A209" s="233" t="s">
        <v>504</v>
      </c>
      <c r="B209" s="233" t="s">
        <v>505</v>
      </c>
      <c r="C209" s="225">
        <v>3963534</v>
      </c>
      <c r="D209" s="225">
        <v>843912</v>
      </c>
      <c r="E209" s="225">
        <v>4807446</v>
      </c>
    </row>
    <row r="210" spans="1:5" ht="16.5">
      <c r="A210" s="233" t="s">
        <v>506</v>
      </c>
      <c r="B210" s="233" t="s">
        <v>507</v>
      </c>
      <c r="C210" s="225">
        <v>900186</v>
      </c>
      <c r="D210" s="225">
        <v>183678</v>
      </c>
      <c r="E210" s="225">
        <v>1083864</v>
      </c>
    </row>
    <row r="211" spans="1:5" ht="16.5">
      <c r="A211" s="233" t="s">
        <v>508</v>
      </c>
      <c r="B211" s="233" t="s">
        <v>509</v>
      </c>
      <c r="C211" s="225">
        <v>25786320</v>
      </c>
      <c r="D211" s="225">
        <v>4469526</v>
      </c>
      <c r="E211" s="225">
        <v>30255846</v>
      </c>
    </row>
    <row r="212" spans="1:5" ht="16.5">
      <c r="A212" s="233" t="s">
        <v>510</v>
      </c>
      <c r="B212" s="233" t="s">
        <v>511</v>
      </c>
      <c r="C212" s="225">
        <v>1493976</v>
      </c>
      <c r="D212" s="225">
        <v>605508</v>
      </c>
      <c r="E212" s="225">
        <v>2099484</v>
      </c>
    </row>
    <row r="213" spans="1:5" ht="16.5">
      <c r="A213" s="233" t="s">
        <v>512</v>
      </c>
      <c r="B213" s="233" t="s">
        <v>513</v>
      </c>
      <c r="C213" s="225">
        <v>29650602</v>
      </c>
      <c r="D213" s="225">
        <v>4392972</v>
      </c>
      <c r="E213" s="225">
        <v>34043574</v>
      </c>
    </row>
    <row r="214" spans="1:5" ht="16.5">
      <c r="A214" s="233" t="s">
        <v>514</v>
      </c>
      <c r="B214" s="233" t="s">
        <v>515</v>
      </c>
      <c r="C214" s="225">
        <v>10860648</v>
      </c>
      <c r="D214" s="225">
        <v>1955256</v>
      </c>
      <c r="E214" s="225">
        <v>12815904</v>
      </c>
    </row>
    <row r="215" spans="1:5" ht="16.5">
      <c r="A215" s="233" t="s">
        <v>516</v>
      </c>
      <c r="B215" s="233" t="s">
        <v>517</v>
      </c>
      <c r="C215" s="225">
        <v>939180</v>
      </c>
      <c r="D215" s="225">
        <v>182652</v>
      </c>
      <c r="E215" s="225">
        <v>1121832</v>
      </c>
    </row>
    <row r="216" spans="1:5" ht="16.5">
      <c r="A216" s="233" t="s">
        <v>518</v>
      </c>
      <c r="B216" s="233" t="s">
        <v>519</v>
      </c>
      <c r="C216" s="225">
        <v>8754870</v>
      </c>
      <c r="D216" s="225">
        <v>1712484</v>
      </c>
      <c r="E216" s="225">
        <v>10467354</v>
      </c>
    </row>
    <row r="217" spans="1:5" ht="16.5">
      <c r="A217" s="233" t="s">
        <v>520</v>
      </c>
      <c r="B217" s="233" t="s">
        <v>521</v>
      </c>
      <c r="C217" s="225">
        <v>3868110</v>
      </c>
      <c r="D217" s="225">
        <v>813852</v>
      </c>
      <c r="E217" s="225">
        <v>4681962</v>
      </c>
    </row>
    <row r="218" spans="1:5" ht="16.5">
      <c r="A218" s="233" t="s">
        <v>522</v>
      </c>
      <c r="B218" s="233" t="s">
        <v>523</v>
      </c>
      <c r="C218" s="225">
        <v>10726980</v>
      </c>
      <c r="D218" s="225">
        <v>721110</v>
      </c>
      <c r="E218" s="225">
        <v>11448090</v>
      </c>
    </row>
    <row r="219" spans="1:5" ht="16.5">
      <c r="A219" s="233" t="s">
        <v>524</v>
      </c>
      <c r="B219" s="233" t="s">
        <v>525</v>
      </c>
      <c r="C219" s="225">
        <v>4057320</v>
      </c>
      <c r="D219" s="225">
        <v>932028</v>
      </c>
      <c r="E219" s="225">
        <v>4989348</v>
      </c>
    </row>
    <row r="220" spans="1:5" ht="16.5">
      <c r="A220" s="233" t="s">
        <v>526</v>
      </c>
      <c r="B220" s="233" t="s">
        <v>527</v>
      </c>
      <c r="C220" s="225">
        <v>2214966</v>
      </c>
      <c r="D220" s="225">
        <v>594204</v>
      </c>
      <c r="E220" s="225">
        <v>2809170</v>
      </c>
    </row>
    <row r="221" spans="1:5" ht="16.5">
      <c r="A221" s="233" t="s">
        <v>528</v>
      </c>
      <c r="B221" s="233" t="s">
        <v>529</v>
      </c>
      <c r="C221" s="225">
        <v>582972</v>
      </c>
      <c r="D221" s="225">
        <v>196266</v>
      </c>
      <c r="E221" s="225">
        <v>779238</v>
      </c>
    </row>
    <row r="222" spans="1:5" ht="16.5">
      <c r="A222" s="233" t="s">
        <v>530</v>
      </c>
      <c r="B222" s="233" t="s">
        <v>531</v>
      </c>
      <c r="C222" s="225">
        <v>664674</v>
      </c>
      <c r="D222" s="225">
        <v>341928</v>
      </c>
      <c r="E222" s="225">
        <v>1006602</v>
      </c>
    </row>
    <row r="223" spans="1:5" ht="16.5">
      <c r="A223" s="233" t="s">
        <v>532</v>
      </c>
      <c r="B223" s="233" t="s">
        <v>533</v>
      </c>
      <c r="C223" s="225">
        <v>7099926</v>
      </c>
      <c r="D223" s="225">
        <v>885270</v>
      </c>
      <c r="E223" s="225">
        <v>7985196</v>
      </c>
    </row>
    <row r="224" spans="1:5" ht="16.5">
      <c r="A224" s="233" t="s">
        <v>534</v>
      </c>
      <c r="B224" s="233" t="s">
        <v>535</v>
      </c>
      <c r="C224" s="225">
        <v>813756</v>
      </c>
      <c r="D224" s="225">
        <v>155934</v>
      </c>
      <c r="E224" s="225">
        <v>969690</v>
      </c>
    </row>
    <row r="225" spans="1:5" ht="16.5">
      <c r="A225" s="233" t="s">
        <v>536</v>
      </c>
      <c r="B225" s="233" t="s">
        <v>537</v>
      </c>
      <c r="C225" s="225">
        <v>2429166</v>
      </c>
      <c r="D225" s="225">
        <v>658944</v>
      </c>
      <c r="E225" s="225">
        <v>3088110</v>
      </c>
    </row>
    <row r="226" spans="1:5" ht="16.5">
      <c r="A226" s="233" t="s">
        <v>538</v>
      </c>
      <c r="B226" s="233" t="s">
        <v>539</v>
      </c>
      <c r="C226" s="225">
        <v>2785962</v>
      </c>
      <c r="D226" s="225">
        <v>712380</v>
      </c>
      <c r="E226" s="225">
        <v>3498342</v>
      </c>
    </row>
    <row r="227" spans="1:5" ht="16.5">
      <c r="A227" s="233" t="s">
        <v>540</v>
      </c>
      <c r="B227" s="233" t="s">
        <v>541</v>
      </c>
      <c r="C227" s="225">
        <v>1090440</v>
      </c>
      <c r="D227" s="225">
        <v>344244</v>
      </c>
      <c r="E227" s="225">
        <v>1434684</v>
      </c>
    </row>
    <row r="228" spans="1:5" ht="16.5">
      <c r="A228" s="233" t="s">
        <v>542</v>
      </c>
      <c r="B228" s="233" t="s">
        <v>543</v>
      </c>
      <c r="C228" s="225">
        <v>868614</v>
      </c>
      <c r="D228" s="225">
        <v>393054</v>
      </c>
      <c r="E228" s="225">
        <v>1261668</v>
      </c>
    </row>
    <row r="229" spans="1:5" ht="16.5">
      <c r="A229" s="233" t="s">
        <v>544</v>
      </c>
      <c r="B229" s="233" t="s">
        <v>545</v>
      </c>
      <c r="C229" s="225">
        <v>214020</v>
      </c>
      <c r="D229" s="225">
        <v>116118</v>
      </c>
      <c r="E229" s="225">
        <v>330138</v>
      </c>
    </row>
    <row r="230" spans="1:5" ht="16.5">
      <c r="A230" s="233" t="s">
        <v>546</v>
      </c>
      <c r="B230" s="233" t="s">
        <v>547</v>
      </c>
      <c r="C230" s="225">
        <v>503604</v>
      </c>
      <c r="D230" s="225">
        <v>175716</v>
      </c>
      <c r="E230" s="225">
        <v>679320</v>
      </c>
    </row>
    <row r="231" spans="1:5" ht="16.5">
      <c r="A231" s="233" t="s">
        <v>548</v>
      </c>
      <c r="B231" s="233" t="s">
        <v>549</v>
      </c>
      <c r="C231" s="225">
        <v>8159124</v>
      </c>
      <c r="D231" s="225">
        <v>1529832</v>
      </c>
      <c r="E231" s="225">
        <v>9688956</v>
      </c>
    </row>
    <row r="232" spans="1:5" ht="16.5">
      <c r="A232" s="233" t="s">
        <v>550</v>
      </c>
      <c r="B232" s="233" t="s">
        <v>551</v>
      </c>
      <c r="C232" s="225">
        <v>2963028</v>
      </c>
      <c r="D232" s="225">
        <v>695682</v>
      </c>
      <c r="E232" s="225">
        <v>3658710</v>
      </c>
    </row>
    <row r="233" spans="1:5" ht="16.5">
      <c r="A233" s="233" t="s">
        <v>552</v>
      </c>
      <c r="B233" s="233" t="s">
        <v>553</v>
      </c>
      <c r="C233" s="225">
        <v>4911618</v>
      </c>
      <c r="D233" s="225">
        <v>3520542</v>
      </c>
      <c r="E233" s="225">
        <v>8432160</v>
      </c>
    </row>
    <row r="234" spans="1:5" ht="16.5">
      <c r="A234" s="233" t="s">
        <v>554</v>
      </c>
      <c r="B234" s="233" t="s">
        <v>555</v>
      </c>
      <c r="C234" s="225">
        <v>961398</v>
      </c>
      <c r="D234" s="225">
        <v>198066</v>
      </c>
      <c r="E234" s="225">
        <v>1159464</v>
      </c>
    </row>
    <row r="235" spans="1:5" ht="16.5">
      <c r="A235" s="233" t="s">
        <v>556</v>
      </c>
      <c r="B235" s="233" t="s">
        <v>557</v>
      </c>
      <c r="C235" s="225">
        <v>9224160</v>
      </c>
      <c r="D235" s="225">
        <v>1810620</v>
      </c>
      <c r="E235" s="225">
        <v>11034780</v>
      </c>
    </row>
    <row r="236" spans="1:5" ht="16.5">
      <c r="A236" s="233" t="s">
        <v>558</v>
      </c>
      <c r="B236" s="233" t="s">
        <v>559</v>
      </c>
      <c r="C236" s="225">
        <v>606498</v>
      </c>
      <c r="D236" s="225">
        <v>258696</v>
      </c>
      <c r="E236" s="225">
        <v>865194</v>
      </c>
    </row>
    <row r="237" spans="1:5" ht="16.5">
      <c r="A237" s="233" t="s">
        <v>560</v>
      </c>
      <c r="B237" s="233" t="s">
        <v>561</v>
      </c>
      <c r="C237" s="225">
        <v>5204928</v>
      </c>
      <c r="D237" s="225">
        <v>777372</v>
      </c>
      <c r="E237" s="225">
        <v>5982300</v>
      </c>
    </row>
    <row r="238" spans="1:5" ht="16.5">
      <c r="A238" s="233" t="s">
        <v>562</v>
      </c>
      <c r="B238" s="233" t="s">
        <v>563</v>
      </c>
      <c r="C238" s="225">
        <v>26225538</v>
      </c>
      <c r="D238" s="225">
        <v>5526924</v>
      </c>
      <c r="E238" s="225">
        <v>31752462</v>
      </c>
    </row>
    <row r="239" spans="1:5" ht="16.5">
      <c r="A239" s="233" t="s">
        <v>564</v>
      </c>
      <c r="B239" s="233" t="s">
        <v>565</v>
      </c>
      <c r="C239" s="225">
        <v>1471782</v>
      </c>
      <c r="D239" s="225">
        <v>448284</v>
      </c>
      <c r="E239" s="225">
        <v>1920066</v>
      </c>
    </row>
    <row r="240" spans="1:5" ht="16.5">
      <c r="A240" s="233" t="s">
        <v>566</v>
      </c>
      <c r="B240" s="233" t="s">
        <v>567</v>
      </c>
      <c r="C240" s="225">
        <v>11519370</v>
      </c>
      <c r="D240" s="225">
        <v>1940610</v>
      </c>
      <c r="E240" s="225">
        <v>13459980</v>
      </c>
    </row>
    <row r="241" spans="1:5" ht="16.5">
      <c r="A241" s="233" t="s">
        <v>568</v>
      </c>
      <c r="B241" s="233" t="s">
        <v>569</v>
      </c>
      <c r="C241" s="225">
        <v>4637496</v>
      </c>
      <c r="D241" s="225">
        <v>931002</v>
      </c>
      <c r="E241" s="225">
        <v>5568498</v>
      </c>
    </row>
    <row r="242" spans="1:5" ht="16.5">
      <c r="A242" s="233" t="s">
        <v>570</v>
      </c>
      <c r="B242" s="233" t="s">
        <v>571</v>
      </c>
      <c r="C242" s="225">
        <v>3217566</v>
      </c>
      <c r="D242" s="225">
        <v>391770</v>
      </c>
      <c r="E242" s="225">
        <v>3609336</v>
      </c>
    </row>
    <row r="243" spans="1:5" ht="16.5">
      <c r="A243" s="233" t="s">
        <v>572</v>
      </c>
      <c r="B243" s="233" t="s">
        <v>573</v>
      </c>
      <c r="C243" s="225">
        <v>957942</v>
      </c>
      <c r="D243" s="225">
        <v>399990</v>
      </c>
      <c r="E243" s="225">
        <v>1357932</v>
      </c>
    </row>
    <row r="244" spans="1:5" ht="16.5">
      <c r="A244" s="233" t="s">
        <v>574</v>
      </c>
      <c r="B244" s="233" t="s">
        <v>575</v>
      </c>
      <c r="C244" s="225">
        <v>757590</v>
      </c>
      <c r="D244" s="225">
        <v>209628</v>
      </c>
      <c r="E244" s="225">
        <v>967218</v>
      </c>
    </row>
    <row r="245" spans="1:5" ht="16.5">
      <c r="A245" s="233" t="s">
        <v>576</v>
      </c>
      <c r="B245" s="233" t="s">
        <v>577</v>
      </c>
      <c r="C245" s="225">
        <v>1267194</v>
      </c>
      <c r="D245" s="225">
        <v>276678</v>
      </c>
      <c r="E245" s="225">
        <v>1543872</v>
      </c>
    </row>
    <row r="246" spans="1:5" ht="16.5">
      <c r="A246" s="233" t="s">
        <v>578</v>
      </c>
      <c r="B246" s="233" t="s">
        <v>579</v>
      </c>
      <c r="C246" s="225">
        <v>3532134</v>
      </c>
      <c r="D246" s="225">
        <v>631968</v>
      </c>
      <c r="E246" s="225">
        <v>4164102</v>
      </c>
    </row>
    <row r="247" spans="1:5" ht="16.5">
      <c r="A247" s="233" t="s">
        <v>580</v>
      </c>
      <c r="B247" s="233" t="s">
        <v>581</v>
      </c>
      <c r="C247" s="225">
        <v>916836</v>
      </c>
      <c r="D247" s="225">
        <v>278478</v>
      </c>
      <c r="E247" s="225">
        <v>1195314</v>
      </c>
    </row>
    <row r="248" spans="1:5" ht="16.5">
      <c r="A248" s="233" t="s">
        <v>582</v>
      </c>
      <c r="B248" s="233" t="s">
        <v>583</v>
      </c>
      <c r="C248" s="225">
        <v>13042656</v>
      </c>
      <c r="D248" s="225">
        <v>2918628</v>
      </c>
      <c r="E248" s="225">
        <v>15961284</v>
      </c>
    </row>
    <row r="249" spans="1:5" ht="16.5">
      <c r="A249" s="233" t="s">
        <v>584</v>
      </c>
      <c r="B249" s="233" t="s">
        <v>585</v>
      </c>
      <c r="C249" s="225">
        <v>1136250</v>
      </c>
      <c r="D249" s="225">
        <v>447516</v>
      </c>
      <c r="E249" s="225">
        <v>1583766</v>
      </c>
    </row>
    <row r="250" spans="1:5" ht="16.5">
      <c r="A250" s="233" t="s">
        <v>586</v>
      </c>
      <c r="B250" s="233" t="s">
        <v>587</v>
      </c>
      <c r="C250" s="225">
        <v>2289576</v>
      </c>
      <c r="D250" s="225">
        <v>942558</v>
      </c>
      <c r="E250" s="225">
        <v>3232134</v>
      </c>
    </row>
    <row r="251" spans="1:5" ht="16.5">
      <c r="A251" s="233" t="s">
        <v>588</v>
      </c>
      <c r="B251" s="233" t="s">
        <v>589</v>
      </c>
      <c r="C251" s="225">
        <v>992340</v>
      </c>
      <c r="D251" s="225">
        <v>328056</v>
      </c>
      <c r="E251" s="225">
        <v>1320396</v>
      </c>
    </row>
    <row r="252" spans="1:5" ht="16.5">
      <c r="A252" s="233" t="s">
        <v>590</v>
      </c>
      <c r="B252" s="233" t="s">
        <v>591</v>
      </c>
      <c r="C252" s="225">
        <v>454752</v>
      </c>
      <c r="D252" s="225">
        <v>159276</v>
      </c>
      <c r="E252" s="225">
        <v>614028</v>
      </c>
    </row>
    <row r="253" spans="1:5" ht="16.5">
      <c r="A253" s="233" t="s">
        <v>592</v>
      </c>
      <c r="B253" s="233" t="s">
        <v>593</v>
      </c>
      <c r="C253" s="225">
        <v>280920</v>
      </c>
      <c r="D253" s="225">
        <v>376866</v>
      </c>
      <c r="E253" s="225">
        <v>657786</v>
      </c>
    </row>
    <row r="254" spans="1:5" ht="16.5">
      <c r="A254" s="233" t="s">
        <v>594</v>
      </c>
      <c r="B254" s="233" t="s">
        <v>595</v>
      </c>
      <c r="C254" s="225">
        <v>23098116</v>
      </c>
      <c r="D254" s="225">
        <v>3661320</v>
      </c>
      <c r="E254" s="225">
        <v>26759436</v>
      </c>
    </row>
    <row r="255" spans="1:5" ht="16.5">
      <c r="A255" s="233" t="s">
        <v>596</v>
      </c>
      <c r="B255" s="233" t="s">
        <v>597</v>
      </c>
      <c r="C255" s="225">
        <v>3267462</v>
      </c>
      <c r="D255" s="225">
        <v>892722</v>
      </c>
      <c r="E255" s="225">
        <v>4160184</v>
      </c>
    </row>
    <row r="256" spans="1:5" ht="16.5">
      <c r="A256" s="233" t="s">
        <v>598</v>
      </c>
      <c r="B256" s="233" t="s">
        <v>599</v>
      </c>
      <c r="C256" s="225">
        <v>1070460</v>
      </c>
      <c r="D256" s="225">
        <v>303396</v>
      </c>
      <c r="E256" s="225">
        <v>1373856</v>
      </c>
    </row>
    <row r="257" spans="1:5" ht="16.5">
      <c r="A257" s="233" t="s">
        <v>600</v>
      </c>
      <c r="B257" s="233" t="s">
        <v>601</v>
      </c>
      <c r="C257" s="225">
        <v>1024290</v>
      </c>
      <c r="D257" s="225">
        <v>303138</v>
      </c>
      <c r="E257" s="225">
        <v>1327428</v>
      </c>
    </row>
    <row r="258" spans="1:5" ht="16.5">
      <c r="A258" s="233" t="s">
        <v>602</v>
      </c>
      <c r="B258" s="233" t="s">
        <v>603</v>
      </c>
      <c r="C258" s="225">
        <v>2964306</v>
      </c>
      <c r="D258" s="225">
        <v>543594</v>
      </c>
      <c r="E258" s="225">
        <v>3507900</v>
      </c>
    </row>
    <row r="259" spans="1:5" ht="16.5">
      <c r="A259" s="233" t="s">
        <v>604</v>
      </c>
      <c r="B259" s="233" t="s">
        <v>605</v>
      </c>
      <c r="C259" s="225">
        <v>4877712</v>
      </c>
      <c r="D259" s="225">
        <v>571854</v>
      </c>
      <c r="E259" s="225">
        <v>5449566</v>
      </c>
    </row>
    <row r="260" spans="1:5" ht="16.5">
      <c r="A260" s="233" t="s">
        <v>606</v>
      </c>
      <c r="B260" s="233" t="s">
        <v>607</v>
      </c>
      <c r="C260" s="225">
        <v>5890644</v>
      </c>
      <c r="D260" s="225">
        <v>849822</v>
      </c>
      <c r="E260" s="225">
        <v>6740466</v>
      </c>
    </row>
    <row r="261" spans="1:5" ht="16.5">
      <c r="A261" s="233" t="s">
        <v>608</v>
      </c>
      <c r="B261" s="233" t="s">
        <v>609</v>
      </c>
      <c r="C261" s="225">
        <v>2357220</v>
      </c>
      <c r="D261" s="225">
        <v>535890</v>
      </c>
      <c r="E261" s="225">
        <v>2893110</v>
      </c>
    </row>
    <row r="262" spans="1:5" ht="16.5">
      <c r="A262" s="233" t="s">
        <v>610</v>
      </c>
      <c r="B262" s="233" t="s">
        <v>611</v>
      </c>
      <c r="C262" s="225">
        <v>132306</v>
      </c>
      <c r="D262" s="225">
        <v>60114</v>
      </c>
      <c r="E262" s="225">
        <v>192420</v>
      </c>
    </row>
    <row r="263" spans="1:5" ht="16.5">
      <c r="A263" s="233" t="s">
        <v>612</v>
      </c>
      <c r="B263" s="233" t="s">
        <v>613</v>
      </c>
      <c r="C263" s="225">
        <v>1395408</v>
      </c>
      <c r="D263" s="225">
        <v>280272</v>
      </c>
      <c r="E263" s="225">
        <v>1675680</v>
      </c>
    </row>
    <row r="264" spans="1:5" ht="16.5">
      <c r="A264" s="233" t="s">
        <v>614</v>
      </c>
      <c r="B264" s="233" t="s">
        <v>615</v>
      </c>
      <c r="C264" s="225">
        <v>678060</v>
      </c>
      <c r="D264" s="225">
        <v>191130</v>
      </c>
      <c r="E264" s="225">
        <v>869190</v>
      </c>
    </row>
    <row r="265" spans="1:5" ht="16.5">
      <c r="A265" s="233" t="s">
        <v>616</v>
      </c>
      <c r="B265" s="233" t="s">
        <v>617</v>
      </c>
      <c r="C265" s="225">
        <v>2922906</v>
      </c>
      <c r="D265" s="225">
        <v>633252</v>
      </c>
      <c r="E265" s="225">
        <v>3556158</v>
      </c>
    </row>
    <row r="266" spans="1:5" ht="16.5">
      <c r="A266" s="233" t="s">
        <v>618</v>
      </c>
      <c r="B266" s="233" t="s">
        <v>619</v>
      </c>
      <c r="C266" s="225">
        <v>2635326</v>
      </c>
      <c r="D266" s="225">
        <v>639162</v>
      </c>
      <c r="E266" s="225">
        <v>3274488</v>
      </c>
    </row>
    <row r="267" spans="1:5" ht="16.5">
      <c r="A267" s="233" t="s">
        <v>620</v>
      </c>
      <c r="B267" s="233" t="s">
        <v>621</v>
      </c>
      <c r="C267" s="225">
        <v>8917602</v>
      </c>
      <c r="D267" s="225">
        <v>1860972</v>
      </c>
      <c r="E267" s="225">
        <v>10778574</v>
      </c>
    </row>
    <row r="268" spans="1:5" ht="16.5">
      <c r="A268" s="233" t="s">
        <v>622</v>
      </c>
      <c r="B268" s="233" t="s">
        <v>623</v>
      </c>
      <c r="C268" s="225">
        <v>626124</v>
      </c>
      <c r="D268" s="225">
        <v>267942</v>
      </c>
      <c r="E268" s="225">
        <v>894066</v>
      </c>
    </row>
    <row r="269" spans="1:5" ht="16.5">
      <c r="A269" s="233" t="s">
        <v>624</v>
      </c>
      <c r="B269" s="233" t="s">
        <v>625</v>
      </c>
      <c r="C269" s="225">
        <v>8057166</v>
      </c>
      <c r="D269" s="225">
        <v>894774</v>
      </c>
      <c r="E269" s="225">
        <v>8951940</v>
      </c>
    </row>
    <row r="270" spans="1:5" ht="16.5">
      <c r="A270" s="233" t="s">
        <v>626</v>
      </c>
      <c r="B270" s="233" t="s">
        <v>627</v>
      </c>
      <c r="C270" s="225">
        <v>3152160</v>
      </c>
      <c r="D270" s="225">
        <v>584184</v>
      </c>
      <c r="E270" s="225">
        <v>3736344</v>
      </c>
    </row>
    <row r="271" spans="1:5" ht="16.5">
      <c r="A271" s="233" t="s">
        <v>628</v>
      </c>
      <c r="B271" s="233" t="s">
        <v>629</v>
      </c>
      <c r="C271" s="225">
        <v>7662726</v>
      </c>
      <c r="D271" s="225">
        <v>1697586</v>
      </c>
      <c r="E271" s="225">
        <v>9360312</v>
      </c>
    </row>
    <row r="272" spans="1:5" ht="16.5">
      <c r="A272" s="233" t="s">
        <v>630</v>
      </c>
      <c r="B272" s="233" t="s">
        <v>631</v>
      </c>
      <c r="C272" s="225">
        <v>9293196</v>
      </c>
      <c r="D272" s="225">
        <v>2178756</v>
      </c>
      <c r="E272" s="225">
        <v>11471952</v>
      </c>
    </row>
    <row r="273" spans="1:5" ht="16.5">
      <c r="A273" s="233" t="s">
        <v>632</v>
      </c>
      <c r="B273" s="233" t="s">
        <v>633</v>
      </c>
      <c r="C273" s="225">
        <v>81204</v>
      </c>
      <c r="D273" s="225">
        <v>75528</v>
      </c>
      <c r="E273" s="225">
        <v>156732</v>
      </c>
    </row>
    <row r="274" spans="1:5" ht="16.5">
      <c r="A274" s="233" t="s">
        <v>634</v>
      </c>
      <c r="B274" s="233" t="s">
        <v>635</v>
      </c>
      <c r="C274" s="225">
        <v>519642</v>
      </c>
      <c r="D274" s="225">
        <v>235314</v>
      </c>
      <c r="E274" s="225">
        <v>754956</v>
      </c>
    </row>
    <row r="275" spans="1:5" ht="16.5">
      <c r="A275" s="233" t="s">
        <v>636</v>
      </c>
      <c r="B275" s="233" t="s">
        <v>637</v>
      </c>
      <c r="C275" s="225">
        <v>4230930</v>
      </c>
      <c r="D275" s="225">
        <v>1060218</v>
      </c>
      <c r="E275" s="225">
        <v>5291148</v>
      </c>
    </row>
    <row r="276" spans="1:5" ht="16.5">
      <c r="A276" s="233" t="s">
        <v>638</v>
      </c>
      <c r="B276" s="233" t="s">
        <v>639</v>
      </c>
      <c r="C276" s="225">
        <v>2881506</v>
      </c>
      <c r="D276" s="225">
        <v>359400</v>
      </c>
      <c r="E276" s="225">
        <v>3240906</v>
      </c>
    </row>
    <row r="277" spans="1:5" ht="16.5">
      <c r="A277" s="233" t="s">
        <v>640</v>
      </c>
      <c r="B277" s="233" t="s">
        <v>641</v>
      </c>
      <c r="C277" s="225">
        <v>4822014</v>
      </c>
      <c r="D277" s="225">
        <v>833634</v>
      </c>
      <c r="E277" s="225">
        <v>5655648</v>
      </c>
    </row>
    <row r="278" spans="1:5" ht="16.5">
      <c r="A278" s="233" t="s">
        <v>642</v>
      </c>
      <c r="B278" s="233" t="s">
        <v>643</v>
      </c>
      <c r="C278" s="225">
        <v>5948340</v>
      </c>
      <c r="D278" s="225">
        <v>1582752</v>
      </c>
      <c r="E278" s="225">
        <v>7531092</v>
      </c>
    </row>
    <row r="279" spans="1:5" ht="16.5">
      <c r="A279" s="233" t="s">
        <v>644</v>
      </c>
      <c r="B279" s="233" t="s">
        <v>645</v>
      </c>
      <c r="C279" s="225">
        <v>5543670</v>
      </c>
      <c r="D279" s="225">
        <v>898374</v>
      </c>
      <c r="E279" s="225">
        <v>6442044</v>
      </c>
    </row>
    <row r="280" spans="1:5" ht="16.5">
      <c r="A280" s="233" t="s">
        <v>646</v>
      </c>
      <c r="B280" s="233" t="s">
        <v>647</v>
      </c>
      <c r="C280" s="225">
        <v>1804482</v>
      </c>
      <c r="D280" s="225">
        <v>332940</v>
      </c>
      <c r="E280" s="225">
        <v>2137422</v>
      </c>
    </row>
    <row r="281" spans="1:5" ht="16.5">
      <c r="A281" s="233" t="s">
        <v>648</v>
      </c>
      <c r="B281" s="233" t="s">
        <v>649</v>
      </c>
      <c r="C281" s="225">
        <v>8066142</v>
      </c>
      <c r="D281" s="225">
        <v>1873560</v>
      </c>
      <c r="E281" s="225">
        <v>9939702</v>
      </c>
    </row>
    <row r="282" spans="1:5" ht="16.5">
      <c r="A282" s="233" t="s">
        <v>650</v>
      </c>
      <c r="B282" s="233" t="s">
        <v>651</v>
      </c>
      <c r="C282" s="225">
        <v>1095366</v>
      </c>
      <c r="D282" s="225">
        <v>205776</v>
      </c>
      <c r="E282" s="225">
        <v>1301142</v>
      </c>
    </row>
    <row r="283" spans="1:5" ht="16.5">
      <c r="A283" s="233" t="s">
        <v>652</v>
      </c>
      <c r="B283" s="233" t="s">
        <v>653</v>
      </c>
      <c r="C283" s="225">
        <v>16706244</v>
      </c>
      <c r="D283" s="225">
        <v>3217656</v>
      </c>
      <c r="E283" s="225">
        <v>19923900</v>
      </c>
    </row>
    <row r="284" spans="1:5" ht="16.5">
      <c r="A284" s="233" t="s">
        <v>654</v>
      </c>
      <c r="B284" s="233" t="s">
        <v>655</v>
      </c>
      <c r="C284" s="225">
        <v>31241988</v>
      </c>
      <c r="D284" s="225">
        <v>9393252</v>
      </c>
      <c r="E284" s="225">
        <v>40635240</v>
      </c>
    </row>
    <row r="285" spans="1:5" ht="16.5">
      <c r="A285" s="233" t="s">
        <v>656</v>
      </c>
      <c r="B285" s="233" t="s">
        <v>657</v>
      </c>
      <c r="C285" s="225">
        <v>3886740</v>
      </c>
      <c r="D285" s="225">
        <v>747828</v>
      </c>
      <c r="E285" s="225">
        <v>4634568</v>
      </c>
    </row>
    <row r="286" spans="1:5" ht="16.5">
      <c r="A286" s="233" t="s">
        <v>658</v>
      </c>
      <c r="B286" s="233" t="s">
        <v>659</v>
      </c>
      <c r="C286" s="225">
        <v>1132686</v>
      </c>
      <c r="D286" s="225">
        <v>615012</v>
      </c>
      <c r="E286" s="225">
        <v>1747698</v>
      </c>
    </row>
    <row r="287" spans="1:5" ht="16.5">
      <c r="A287" s="233" t="s">
        <v>660</v>
      </c>
      <c r="B287" s="233" t="s">
        <v>661</v>
      </c>
      <c r="C287" s="225">
        <v>140778</v>
      </c>
      <c r="D287" s="225">
        <v>79122</v>
      </c>
      <c r="E287" s="225">
        <v>219900</v>
      </c>
    </row>
    <row r="288" spans="1:5" ht="16.5">
      <c r="A288" s="233" t="s">
        <v>662</v>
      </c>
      <c r="B288" s="233" t="s">
        <v>663</v>
      </c>
      <c r="C288" s="225">
        <v>1045566</v>
      </c>
      <c r="D288" s="225">
        <v>203976</v>
      </c>
      <c r="E288" s="225">
        <v>1249542</v>
      </c>
    </row>
    <row r="289" spans="1:5" ht="16.5">
      <c r="A289" s="233" t="s">
        <v>664</v>
      </c>
      <c r="B289" s="233" t="s">
        <v>665</v>
      </c>
      <c r="C289" s="225">
        <v>661776</v>
      </c>
      <c r="D289" s="225">
        <v>267684</v>
      </c>
      <c r="E289" s="225">
        <v>929460</v>
      </c>
    </row>
    <row r="290" spans="1:5" ht="16.5">
      <c r="A290" s="233" t="s">
        <v>666</v>
      </c>
      <c r="B290" s="233" t="s">
        <v>667</v>
      </c>
      <c r="C290" s="225">
        <v>3697524</v>
      </c>
      <c r="D290" s="225">
        <v>811800</v>
      </c>
      <c r="E290" s="225">
        <v>4509324</v>
      </c>
    </row>
    <row r="291" spans="1:5" ht="16.5">
      <c r="A291" s="233" t="s">
        <v>668</v>
      </c>
      <c r="B291" s="233" t="s">
        <v>669</v>
      </c>
      <c r="C291" s="225">
        <v>2552970</v>
      </c>
      <c r="D291" s="225">
        <v>869856</v>
      </c>
      <c r="E291" s="225">
        <v>3422826</v>
      </c>
    </row>
    <row r="292" spans="1:5" ht="16.5">
      <c r="A292" s="233" t="s">
        <v>670</v>
      </c>
      <c r="B292" s="233" t="s">
        <v>671</v>
      </c>
      <c r="C292" s="225">
        <v>2715612</v>
      </c>
      <c r="D292" s="225">
        <v>827214</v>
      </c>
      <c r="E292" s="225">
        <v>3542826</v>
      </c>
    </row>
    <row r="293" spans="1:5" ht="16.5">
      <c r="A293" s="233" t="s">
        <v>672</v>
      </c>
      <c r="B293" s="233" t="s">
        <v>673</v>
      </c>
      <c r="C293" s="225">
        <v>242046</v>
      </c>
      <c r="D293" s="225">
        <v>88884</v>
      </c>
      <c r="E293" s="225">
        <v>330930</v>
      </c>
    </row>
    <row r="294" spans="1:5" ht="16.5">
      <c r="A294" s="233" t="s">
        <v>674</v>
      </c>
      <c r="B294" s="233" t="s">
        <v>675</v>
      </c>
      <c r="C294" s="225">
        <v>410670</v>
      </c>
      <c r="D294" s="225">
        <v>156960</v>
      </c>
      <c r="E294" s="225">
        <v>567630</v>
      </c>
    </row>
    <row r="295" spans="1:5" ht="16.5">
      <c r="A295" s="233" t="s">
        <v>676</v>
      </c>
      <c r="B295" s="233" t="s">
        <v>677</v>
      </c>
      <c r="C295" s="225">
        <v>835470</v>
      </c>
      <c r="D295" s="225">
        <v>293634</v>
      </c>
      <c r="E295" s="225">
        <v>1129104</v>
      </c>
    </row>
    <row r="296" spans="1:5" ht="16.5">
      <c r="A296" s="233" t="s">
        <v>678</v>
      </c>
      <c r="B296" s="233" t="s">
        <v>679</v>
      </c>
      <c r="C296" s="225">
        <v>666030</v>
      </c>
      <c r="D296" s="225">
        <v>259980</v>
      </c>
      <c r="E296" s="225">
        <v>926010</v>
      </c>
    </row>
    <row r="297" spans="1:5" ht="16.5">
      <c r="A297" s="233" t="s">
        <v>680</v>
      </c>
      <c r="B297" s="233" t="s">
        <v>681</v>
      </c>
      <c r="C297" s="225">
        <v>4630152</v>
      </c>
      <c r="D297" s="225">
        <v>1070496</v>
      </c>
      <c r="E297" s="225">
        <v>5700648</v>
      </c>
    </row>
    <row r="298" spans="1:5" ht="16.5">
      <c r="A298" s="233" t="s">
        <v>682</v>
      </c>
      <c r="B298" s="233" t="s">
        <v>683</v>
      </c>
      <c r="C298" s="225">
        <v>2427522</v>
      </c>
      <c r="D298" s="225">
        <v>356574</v>
      </c>
      <c r="E298" s="225">
        <v>2784096</v>
      </c>
    </row>
    <row r="299" spans="1:5" ht="16.5">
      <c r="A299" s="233" t="s">
        <v>684</v>
      </c>
      <c r="B299" s="233" t="s">
        <v>685</v>
      </c>
      <c r="C299" s="225">
        <v>3763122</v>
      </c>
      <c r="D299" s="225">
        <v>3990924</v>
      </c>
      <c r="E299" s="225">
        <v>7754046</v>
      </c>
    </row>
    <row r="300" spans="1:5" ht="16.5">
      <c r="A300" s="233" t="s">
        <v>686</v>
      </c>
      <c r="B300" s="233" t="s">
        <v>687</v>
      </c>
      <c r="C300" s="225">
        <v>3296628</v>
      </c>
      <c r="D300" s="225">
        <v>1620258</v>
      </c>
      <c r="E300" s="225">
        <v>4916886</v>
      </c>
    </row>
    <row r="301" spans="1:5" ht="16.5">
      <c r="A301" s="233" t="s">
        <v>688</v>
      </c>
      <c r="B301" s="233" t="s">
        <v>689</v>
      </c>
      <c r="C301" s="225">
        <v>4598196</v>
      </c>
      <c r="D301" s="225">
        <v>2318514</v>
      </c>
      <c r="E301" s="225">
        <v>6916710</v>
      </c>
    </row>
    <row r="302" spans="1:5" ht="16.5">
      <c r="A302" s="233" t="s">
        <v>690</v>
      </c>
      <c r="B302" s="233" t="s">
        <v>691</v>
      </c>
      <c r="C302" s="225">
        <v>487866</v>
      </c>
      <c r="D302" s="225">
        <v>238656</v>
      </c>
      <c r="E302" s="225">
        <v>726522</v>
      </c>
    </row>
    <row r="303" spans="1:5" ht="16.5">
      <c r="A303" s="233" t="s">
        <v>692</v>
      </c>
      <c r="B303" s="233" t="s">
        <v>693</v>
      </c>
      <c r="C303" s="225">
        <v>3406104</v>
      </c>
      <c r="D303" s="225">
        <v>552330</v>
      </c>
      <c r="E303" s="225">
        <v>3958434</v>
      </c>
    </row>
    <row r="304" spans="1:5" ht="16.5">
      <c r="A304" s="233" t="s">
        <v>694</v>
      </c>
      <c r="B304" s="233" t="s">
        <v>695</v>
      </c>
      <c r="C304" s="225">
        <v>9706602</v>
      </c>
      <c r="D304" s="225">
        <v>3037830</v>
      </c>
      <c r="E304" s="225">
        <v>12744432</v>
      </c>
    </row>
    <row r="305" spans="1:5" ht="16.5">
      <c r="A305" s="233" t="s">
        <v>696</v>
      </c>
      <c r="B305" s="233" t="s">
        <v>697</v>
      </c>
      <c r="C305" s="225">
        <v>908634</v>
      </c>
      <c r="D305" s="225">
        <v>284640</v>
      </c>
      <c r="E305" s="225">
        <v>1193274</v>
      </c>
    </row>
    <row r="306" spans="1:5" ht="16.5">
      <c r="A306" s="233" t="s">
        <v>698</v>
      </c>
      <c r="B306" s="233" t="s">
        <v>699</v>
      </c>
      <c r="C306" s="225">
        <v>6353748</v>
      </c>
      <c r="D306" s="225">
        <v>1661622</v>
      </c>
      <c r="E306" s="225">
        <v>8015370</v>
      </c>
    </row>
    <row r="307" spans="1:5" ht="16.5">
      <c r="A307" s="233" t="s">
        <v>700</v>
      </c>
      <c r="B307" s="233" t="s">
        <v>701</v>
      </c>
      <c r="C307" s="225">
        <v>860388</v>
      </c>
      <c r="D307" s="225">
        <v>396648</v>
      </c>
      <c r="E307" s="225">
        <v>1257036</v>
      </c>
    </row>
    <row r="308" spans="1:5" ht="16.5">
      <c r="A308" s="233" t="s">
        <v>702</v>
      </c>
      <c r="B308" s="233" t="s">
        <v>703</v>
      </c>
      <c r="C308" s="225">
        <v>4443378</v>
      </c>
      <c r="D308" s="225">
        <v>1062534</v>
      </c>
      <c r="E308" s="225">
        <v>5505912</v>
      </c>
    </row>
    <row r="309" spans="1:5" ht="16.5">
      <c r="A309" s="233" t="s">
        <v>704</v>
      </c>
      <c r="B309" s="233" t="s">
        <v>705</v>
      </c>
      <c r="C309" s="225">
        <v>632172</v>
      </c>
      <c r="D309" s="225">
        <v>301080</v>
      </c>
      <c r="E309" s="225">
        <v>933252</v>
      </c>
    </row>
    <row r="310" spans="1:5" ht="16.5">
      <c r="A310" s="233" t="s">
        <v>706</v>
      </c>
      <c r="B310" s="233" t="s">
        <v>707</v>
      </c>
      <c r="C310" s="225">
        <v>955656</v>
      </c>
      <c r="D310" s="225">
        <v>218616</v>
      </c>
      <c r="E310" s="225">
        <v>1174272</v>
      </c>
    </row>
    <row r="311" spans="1:5" ht="16.5">
      <c r="A311" s="233" t="s">
        <v>708</v>
      </c>
      <c r="B311" s="233" t="s">
        <v>709</v>
      </c>
      <c r="C311" s="225">
        <v>1184268</v>
      </c>
      <c r="D311" s="225">
        <v>1013208</v>
      </c>
      <c r="E311" s="225">
        <v>2197476</v>
      </c>
    </row>
    <row r="312" spans="1:5" ht="16.5">
      <c r="A312" s="233" t="s">
        <v>710</v>
      </c>
      <c r="B312" s="233" t="s">
        <v>711</v>
      </c>
      <c r="C312" s="225">
        <v>4345500</v>
      </c>
      <c r="D312" s="225">
        <v>1002672</v>
      </c>
      <c r="E312" s="225">
        <v>5348172</v>
      </c>
    </row>
    <row r="313" spans="1:5" ht="16.5">
      <c r="A313" s="233" t="s">
        <v>712</v>
      </c>
      <c r="B313" s="233" t="s">
        <v>713</v>
      </c>
      <c r="C313" s="225">
        <v>6589464</v>
      </c>
      <c r="D313" s="225">
        <v>2464686</v>
      </c>
      <c r="E313" s="225">
        <v>9054150</v>
      </c>
    </row>
    <row r="314" spans="1:5" ht="16.5">
      <c r="A314" s="233" t="s">
        <v>714</v>
      </c>
      <c r="B314" s="233" t="s">
        <v>715</v>
      </c>
      <c r="C314" s="225">
        <v>1466994</v>
      </c>
      <c r="D314" s="225">
        <v>729336</v>
      </c>
      <c r="E314" s="225">
        <v>2196330</v>
      </c>
    </row>
    <row r="315" spans="1:5" ht="16.5">
      <c r="A315" s="233" t="s">
        <v>716</v>
      </c>
      <c r="B315" s="233" t="s">
        <v>717</v>
      </c>
      <c r="C315" s="225">
        <v>10540350</v>
      </c>
      <c r="D315" s="225">
        <v>2664300</v>
      </c>
      <c r="E315" s="225">
        <v>13204650</v>
      </c>
    </row>
    <row r="316" spans="1:5" ht="16.5">
      <c r="A316" s="233" t="s">
        <v>718</v>
      </c>
      <c r="B316" s="233" t="s">
        <v>719</v>
      </c>
      <c r="C316" s="225">
        <v>5994396</v>
      </c>
      <c r="D316" s="225">
        <v>1752564</v>
      </c>
      <c r="E316" s="225">
        <v>7746960</v>
      </c>
    </row>
    <row r="317" spans="1:5" ht="16.5">
      <c r="A317" s="233" t="s">
        <v>720</v>
      </c>
      <c r="B317" s="233" t="s">
        <v>721</v>
      </c>
      <c r="C317" s="225">
        <v>341898</v>
      </c>
      <c r="D317" s="225">
        <v>117654</v>
      </c>
      <c r="E317" s="225">
        <v>459552</v>
      </c>
    </row>
    <row r="318" spans="1:5" ht="16.5">
      <c r="A318" s="233" t="s">
        <v>722</v>
      </c>
      <c r="B318" s="233" t="s">
        <v>723</v>
      </c>
      <c r="C318" s="225">
        <v>10315068</v>
      </c>
      <c r="D318" s="225">
        <v>2968464</v>
      </c>
      <c r="E318" s="225">
        <v>13283532</v>
      </c>
    </row>
    <row r="319" spans="1:5" ht="16.5">
      <c r="A319" s="233" t="s">
        <v>724</v>
      </c>
      <c r="B319" s="233" t="s">
        <v>725</v>
      </c>
      <c r="C319" s="225">
        <v>1129698</v>
      </c>
      <c r="D319" s="225">
        <v>214248</v>
      </c>
      <c r="E319" s="225">
        <v>1343946</v>
      </c>
    </row>
    <row r="320" spans="1:5" ht="16.5">
      <c r="A320" s="233" t="s">
        <v>726</v>
      </c>
      <c r="B320" s="233" t="s">
        <v>727</v>
      </c>
      <c r="C320" s="225">
        <v>958806</v>
      </c>
      <c r="D320" s="225">
        <v>434928</v>
      </c>
      <c r="E320" s="225">
        <v>1393734</v>
      </c>
    </row>
    <row r="321" spans="1:5" ht="16.5">
      <c r="A321" s="233" t="s">
        <v>728</v>
      </c>
      <c r="B321" s="233" t="s">
        <v>729</v>
      </c>
      <c r="C321" s="225">
        <v>1993752</v>
      </c>
      <c r="D321" s="225">
        <v>439554</v>
      </c>
      <c r="E321" s="225">
        <v>2433306</v>
      </c>
    </row>
    <row r="322" spans="1:5" ht="16.5">
      <c r="A322" s="233" t="s">
        <v>730</v>
      </c>
      <c r="B322" s="233" t="s">
        <v>731</v>
      </c>
      <c r="C322" s="225">
        <v>739980</v>
      </c>
      <c r="D322" s="225">
        <v>193440</v>
      </c>
      <c r="E322" s="225">
        <v>933420</v>
      </c>
    </row>
    <row r="323" spans="1:5" ht="16.5">
      <c r="A323" s="233" t="s">
        <v>732</v>
      </c>
      <c r="B323" s="233" t="s">
        <v>733</v>
      </c>
      <c r="C323" s="225">
        <v>1547022</v>
      </c>
      <c r="D323" s="225">
        <v>360942</v>
      </c>
      <c r="E323" s="225">
        <v>1907964</v>
      </c>
    </row>
    <row r="324" spans="1:5" ht="16.5">
      <c r="A324" s="233" t="s">
        <v>734</v>
      </c>
      <c r="B324" s="233" t="s">
        <v>735</v>
      </c>
      <c r="C324" s="225">
        <v>19485522</v>
      </c>
      <c r="D324" s="225">
        <v>11010690</v>
      </c>
      <c r="E324" s="225">
        <v>30496212</v>
      </c>
    </row>
    <row r="325" spans="1:5" ht="16.5">
      <c r="A325" s="233" t="s">
        <v>736</v>
      </c>
      <c r="B325" s="233" t="s">
        <v>737</v>
      </c>
      <c r="C325" s="225">
        <v>1189506</v>
      </c>
      <c r="D325" s="225">
        <v>282330</v>
      </c>
      <c r="E325" s="225">
        <v>1471836</v>
      </c>
    </row>
    <row r="326" spans="1:5" ht="16.5">
      <c r="A326" s="233" t="s">
        <v>738</v>
      </c>
      <c r="B326" s="233" t="s">
        <v>739</v>
      </c>
      <c r="C326" s="225">
        <v>718848</v>
      </c>
      <c r="D326" s="225">
        <v>185736</v>
      </c>
      <c r="E326" s="225">
        <v>904584</v>
      </c>
    </row>
    <row r="327" spans="1:5" ht="16.5">
      <c r="A327" s="233" t="s">
        <v>740</v>
      </c>
      <c r="B327" s="233" t="s">
        <v>741</v>
      </c>
      <c r="C327" s="225">
        <v>781578</v>
      </c>
      <c r="D327" s="225">
        <v>215790</v>
      </c>
      <c r="E327" s="225">
        <v>997368</v>
      </c>
    </row>
    <row r="328" spans="1:5" ht="16.5">
      <c r="A328" s="233" t="s">
        <v>742</v>
      </c>
      <c r="B328" s="233" t="s">
        <v>743</v>
      </c>
      <c r="C328" s="225">
        <v>1094988</v>
      </c>
      <c r="D328" s="225">
        <v>227094</v>
      </c>
      <c r="E328" s="225">
        <v>1322082</v>
      </c>
    </row>
    <row r="329" spans="1:5" ht="16.5">
      <c r="A329" s="233" t="s">
        <v>744</v>
      </c>
      <c r="B329" s="233" t="s">
        <v>745</v>
      </c>
      <c r="C329" s="225">
        <v>2854470</v>
      </c>
      <c r="D329" s="225">
        <v>548478</v>
      </c>
      <c r="E329" s="225">
        <v>3402948</v>
      </c>
    </row>
    <row r="330" spans="1:5" ht="16.5">
      <c r="A330" s="233" t="s">
        <v>746</v>
      </c>
      <c r="B330" s="233" t="s">
        <v>747</v>
      </c>
      <c r="C330" s="225">
        <v>34478910</v>
      </c>
      <c r="D330" s="225">
        <v>11267592</v>
      </c>
      <c r="E330" s="225">
        <v>45746502</v>
      </c>
    </row>
    <row r="331" spans="1:5" ht="16.5">
      <c r="A331" s="233" t="s">
        <v>748</v>
      </c>
      <c r="B331" s="233" t="s">
        <v>749</v>
      </c>
      <c r="C331" s="225">
        <v>19625250</v>
      </c>
      <c r="D331" s="225">
        <v>2695128</v>
      </c>
      <c r="E331" s="225">
        <v>22320378</v>
      </c>
    </row>
    <row r="332" spans="1:5" ht="16.5">
      <c r="A332" s="233" t="s">
        <v>750</v>
      </c>
      <c r="B332" s="233" t="s">
        <v>751</v>
      </c>
      <c r="C332" s="225">
        <v>6148908</v>
      </c>
      <c r="D332" s="225">
        <v>1273446</v>
      </c>
      <c r="E332" s="225">
        <v>7422354</v>
      </c>
    </row>
    <row r="333" spans="1:5" ht="16.5">
      <c r="A333" s="233" t="s">
        <v>752</v>
      </c>
      <c r="B333" s="233" t="s">
        <v>753</v>
      </c>
      <c r="C333" s="225">
        <v>9682878</v>
      </c>
      <c r="D333" s="225">
        <v>3594528</v>
      </c>
      <c r="E333" s="225">
        <v>13277406</v>
      </c>
    </row>
    <row r="334" spans="1:5" ht="16.5">
      <c r="A334" s="233" t="s">
        <v>754</v>
      </c>
      <c r="B334" s="233" t="s">
        <v>755</v>
      </c>
      <c r="C334" s="225">
        <v>1575258</v>
      </c>
      <c r="D334" s="225">
        <v>301338</v>
      </c>
      <c r="E334" s="225">
        <v>1876596</v>
      </c>
    </row>
    <row r="335" spans="1:5" ht="16.5">
      <c r="A335" s="233" t="s">
        <v>756</v>
      </c>
      <c r="B335" s="233" t="s">
        <v>757</v>
      </c>
      <c r="C335" s="225">
        <v>1428312</v>
      </c>
      <c r="D335" s="225">
        <v>339102</v>
      </c>
      <c r="E335" s="225">
        <v>1767414</v>
      </c>
    </row>
    <row r="336" spans="1:5" ht="16.5">
      <c r="A336" s="233" t="s">
        <v>758</v>
      </c>
      <c r="B336" s="233" t="s">
        <v>759</v>
      </c>
      <c r="C336" s="225">
        <v>5088246</v>
      </c>
      <c r="D336" s="225">
        <v>1098756</v>
      </c>
      <c r="E336" s="225">
        <v>6187002</v>
      </c>
    </row>
    <row r="337" spans="1:5" ht="16.5">
      <c r="A337" s="233" t="s">
        <v>760</v>
      </c>
      <c r="B337" s="233" t="s">
        <v>761</v>
      </c>
      <c r="C337" s="225">
        <v>1396836</v>
      </c>
      <c r="D337" s="225">
        <v>229662</v>
      </c>
      <c r="E337" s="225">
        <v>1626498</v>
      </c>
    </row>
    <row r="338" spans="1:5" ht="16.5">
      <c r="A338" s="233" t="s">
        <v>762</v>
      </c>
      <c r="B338" s="233" t="s">
        <v>763</v>
      </c>
      <c r="C338" s="225">
        <v>211326</v>
      </c>
      <c r="D338" s="225">
        <v>104298</v>
      </c>
      <c r="E338" s="225">
        <v>315624</v>
      </c>
    </row>
    <row r="339" spans="1:5" ht="16.5">
      <c r="A339" s="233" t="s">
        <v>764</v>
      </c>
      <c r="B339" s="233" t="s">
        <v>765</v>
      </c>
      <c r="C339" s="225">
        <v>1441356</v>
      </c>
      <c r="D339" s="225">
        <v>668706</v>
      </c>
      <c r="E339" s="225">
        <v>2110062</v>
      </c>
    </row>
    <row r="340" spans="1:5" ht="16.5">
      <c r="A340" s="233" t="s">
        <v>766</v>
      </c>
      <c r="B340" s="233" t="s">
        <v>767</v>
      </c>
      <c r="C340" s="225">
        <v>32185194</v>
      </c>
      <c r="D340" s="225">
        <v>11281206</v>
      </c>
      <c r="E340" s="225">
        <v>43466400</v>
      </c>
    </row>
    <row r="341" spans="1:5" ht="16.5">
      <c r="A341" s="233" t="s">
        <v>768</v>
      </c>
      <c r="B341" s="233" t="s">
        <v>769</v>
      </c>
      <c r="C341" s="225">
        <v>753906</v>
      </c>
      <c r="D341" s="225">
        <v>257412</v>
      </c>
      <c r="E341" s="225">
        <v>1011318</v>
      </c>
    </row>
    <row r="342" spans="1:5" ht="16.5">
      <c r="A342" s="233" t="s">
        <v>770</v>
      </c>
      <c r="B342" s="233" t="s">
        <v>771</v>
      </c>
      <c r="C342" s="225">
        <v>2579490</v>
      </c>
      <c r="D342" s="225">
        <v>582390</v>
      </c>
      <c r="E342" s="225">
        <v>3161880</v>
      </c>
    </row>
    <row r="343" spans="1:5" ht="16.5">
      <c r="A343" s="233" t="s">
        <v>772</v>
      </c>
      <c r="B343" s="233" t="s">
        <v>773</v>
      </c>
      <c r="C343" s="225">
        <v>11130588</v>
      </c>
      <c r="D343" s="225">
        <v>1439148</v>
      </c>
      <c r="E343" s="225">
        <v>12569736</v>
      </c>
    </row>
    <row r="344" spans="1:5" ht="16.5">
      <c r="A344" s="233" t="s">
        <v>774</v>
      </c>
      <c r="B344" s="233" t="s">
        <v>775</v>
      </c>
      <c r="C344" s="225">
        <v>3164910</v>
      </c>
      <c r="D344" s="225">
        <v>2384022</v>
      </c>
      <c r="E344" s="225">
        <v>5548932</v>
      </c>
    </row>
    <row r="345" spans="1:5" ht="16.5">
      <c r="A345" s="233" t="s">
        <v>776</v>
      </c>
      <c r="B345" s="233" t="s">
        <v>777</v>
      </c>
      <c r="C345" s="225">
        <v>2029008</v>
      </c>
      <c r="D345" s="225">
        <v>1024770</v>
      </c>
      <c r="E345" s="225">
        <v>3053778</v>
      </c>
    </row>
    <row r="346" spans="1:5" ht="16.5">
      <c r="A346" s="233" t="s">
        <v>778</v>
      </c>
      <c r="B346" s="233" t="s">
        <v>779</v>
      </c>
      <c r="C346" s="225">
        <v>1706886</v>
      </c>
      <c r="D346" s="225">
        <v>482454</v>
      </c>
      <c r="E346" s="225">
        <v>2189340</v>
      </c>
    </row>
    <row r="347" spans="1:5" ht="16.5">
      <c r="A347" s="233" t="s">
        <v>780</v>
      </c>
      <c r="B347" s="233" t="s">
        <v>781</v>
      </c>
      <c r="C347" s="225">
        <v>120660</v>
      </c>
      <c r="D347" s="225">
        <v>59598</v>
      </c>
      <c r="E347" s="225">
        <v>180258</v>
      </c>
    </row>
    <row r="348" spans="1:5" ht="16.5">
      <c r="A348" s="233" t="s">
        <v>782</v>
      </c>
      <c r="B348" s="233" t="s">
        <v>783</v>
      </c>
      <c r="C348" s="225">
        <v>1279860</v>
      </c>
      <c r="D348" s="225">
        <v>534090</v>
      </c>
      <c r="E348" s="225">
        <v>1813950</v>
      </c>
    </row>
    <row r="349" spans="1:5" ht="16.5">
      <c r="A349" s="233" t="s">
        <v>784</v>
      </c>
      <c r="B349" s="233" t="s">
        <v>785</v>
      </c>
      <c r="C349" s="225">
        <v>1552818</v>
      </c>
      <c r="D349" s="225">
        <v>475002</v>
      </c>
      <c r="E349" s="225">
        <v>2027820</v>
      </c>
    </row>
    <row r="350" spans="1:5" ht="16.5">
      <c r="A350" s="233" t="s">
        <v>786</v>
      </c>
      <c r="B350" s="233" t="s">
        <v>787</v>
      </c>
      <c r="C350" s="225">
        <v>2595804</v>
      </c>
      <c r="D350" s="225">
        <v>671274</v>
      </c>
      <c r="E350" s="225">
        <v>3267078</v>
      </c>
    </row>
    <row r="351" spans="1:5" ht="16.5">
      <c r="A351" s="233" t="s">
        <v>788</v>
      </c>
      <c r="B351" s="233" t="s">
        <v>789</v>
      </c>
      <c r="C351" s="225">
        <v>2690964</v>
      </c>
      <c r="D351" s="225">
        <v>1019370</v>
      </c>
      <c r="E351" s="225">
        <v>3710334</v>
      </c>
    </row>
    <row r="352" spans="1:5" ht="16.5">
      <c r="A352" s="233" t="s">
        <v>790</v>
      </c>
      <c r="B352" s="233" t="s">
        <v>791</v>
      </c>
      <c r="C352" s="225">
        <v>627678</v>
      </c>
      <c r="D352" s="225">
        <v>372246</v>
      </c>
      <c r="E352" s="225">
        <v>999924</v>
      </c>
    </row>
    <row r="353" spans="1:5" ht="16.5">
      <c r="A353" s="233" t="s">
        <v>792</v>
      </c>
      <c r="B353" s="233" t="s">
        <v>793</v>
      </c>
      <c r="C353" s="225">
        <v>5441016</v>
      </c>
      <c r="D353" s="225">
        <v>941274</v>
      </c>
      <c r="E353" s="225">
        <v>6382290</v>
      </c>
    </row>
    <row r="354" spans="1:5" ht="16.5">
      <c r="A354" s="233" t="s">
        <v>794</v>
      </c>
      <c r="B354" s="233" t="s">
        <v>795</v>
      </c>
      <c r="C354" s="225">
        <v>8305590</v>
      </c>
      <c r="D354" s="225">
        <v>2118384</v>
      </c>
      <c r="E354" s="225">
        <v>10423974</v>
      </c>
    </row>
    <row r="355" spans="1:5" ht="16.5">
      <c r="A355" s="233" t="s">
        <v>796</v>
      </c>
      <c r="B355" s="233" t="s">
        <v>797</v>
      </c>
      <c r="C355" s="225">
        <v>1817196</v>
      </c>
      <c r="D355" s="225">
        <v>507630</v>
      </c>
      <c r="E355" s="225">
        <v>2324826</v>
      </c>
    </row>
    <row r="356" spans="1:5" ht="16.5">
      <c r="A356" s="233" t="s">
        <v>798</v>
      </c>
      <c r="B356" s="233" t="s">
        <v>799</v>
      </c>
      <c r="C356" s="225">
        <v>2592144</v>
      </c>
      <c r="D356" s="225">
        <v>4172292</v>
      </c>
      <c r="E356" s="225">
        <v>6764436</v>
      </c>
    </row>
    <row r="357" spans="1:5" ht="16.5">
      <c r="A357" s="233" t="s">
        <v>800</v>
      </c>
      <c r="B357" s="233" t="s">
        <v>801</v>
      </c>
      <c r="C357" s="225">
        <v>2813676</v>
      </c>
      <c r="D357" s="225">
        <v>673842</v>
      </c>
      <c r="E357" s="225">
        <v>3487518</v>
      </c>
    </row>
    <row r="358" spans="1:5" ht="16.5">
      <c r="A358" s="233" t="s">
        <v>802</v>
      </c>
      <c r="B358" s="233" t="s">
        <v>803</v>
      </c>
      <c r="C358" s="225">
        <v>4339002</v>
      </c>
      <c r="D358" s="225">
        <v>984690</v>
      </c>
      <c r="E358" s="225">
        <v>5323692</v>
      </c>
    </row>
    <row r="359" spans="1:5" ht="16.5">
      <c r="A359" s="233" t="s">
        <v>804</v>
      </c>
      <c r="B359" s="233" t="s">
        <v>805</v>
      </c>
      <c r="C359" s="225">
        <v>1879344</v>
      </c>
      <c r="D359" s="225">
        <v>508146</v>
      </c>
      <c r="E359" s="225">
        <v>2387490</v>
      </c>
    </row>
    <row r="360" spans="1:5" ht="16.5">
      <c r="A360" s="233" t="s">
        <v>806</v>
      </c>
      <c r="B360" s="233" t="s">
        <v>807</v>
      </c>
      <c r="C360" s="225">
        <v>1227870</v>
      </c>
      <c r="D360" s="225">
        <v>131016</v>
      </c>
      <c r="E360" s="225">
        <v>1358886</v>
      </c>
    </row>
    <row r="361" spans="1:5" ht="16.5">
      <c r="A361" s="233" t="s">
        <v>808</v>
      </c>
      <c r="B361" s="233" t="s">
        <v>809</v>
      </c>
      <c r="C361" s="225">
        <v>1075680</v>
      </c>
      <c r="D361" s="225">
        <v>189588</v>
      </c>
      <c r="E361" s="225">
        <v>1265268</v>
      </c>
    </row>
    <row r="362" spans="1:5" ht="16.5">
      <c r="A362" s="233" t="s">
        <v>810</v>
      </c>
      <c r="B362" s="233" t="s">
        <v>811</v>
      </c>
      <c r="C362" s="225">
        <v>1128144</v>
      </c>
      <c r="D362" s="225">
        <v>511998</v>
      </c>
      <c r="E362" s="225">
        <v>1640142</v>
      </c>
    </row>
    <row r="363" spans="1:5" ht="16.5">
      <c r="A363" s="233" t="s">
        <v>812</v>
      </c>
      <c r="B363" s="233" t="s">
        <v>813</v>
      </c>
      <c r="C363" s="225">
        <v>1110978</v>
      </c>
      <c r="D363" s="225">
        <v>233262</v>
      </c>
      <c r="E363" s="225">
        <v>1344240</v>
      </c>
    </row>
    <row r="364" spans="1:5" ht="16.5">
      <c r="A364" s="233" t="s">
        <v>814</v>
      </c>
      <c r="B364" s="233" t="s">
        <v>815</v>
      </c>
      <c r="C364" s="225">
        <v>2014578</v>
      </c>
      <c r="D364" s="225">
        <v>476286</v>
      </c>
      <c r="E364" s="225">
        <v>2490864</v>
      </c>
    </row>
    <row r="365" spans="1:5" ht="16.5">
      <c r="A365" s="233" t="s">
        <v>816</v>
      </c>
      <c r="B365" s="233" t="s">
        <v>817</v>
      </c>
      <c r="C365" s="225">
        <v>576588</v>
      </c>
      <c r="D365" s="225">
        <v>207828</v>
      </c>
      <c r="E365" s="225">
        <v>784416</v>
      </c>
    </row>
    <row r="366" spans="1:5" ht="16.5">
      <c r="A366" s="233" t="s">
        <v>818</v>
      </c>
      <c r="B366" s="233" t="s">
        <v>819</v>
      </c>
      <c r="C366" s="225">
        <v>3640872</v>
      </c>
      <c r="D366" s="225">
        <v>922776</v>
      </c>
      <c r="E366" s="225">
        <v>4563648</v>
      </c>
    </row>
    <row r="367" spans="1:5" ht="16.5">
      <c r="A367" s="233" t="s">
        <v>820</v>
      </c>
      <c r="B367" s="233" t="s">
        <v>821</v>
      </c>
      <c r="C367" s="225">
        <v>990216</v>
      </c>
      <c r="D367" s="225">
        <v>236856</v>
      </c>
      <c r="E367" s="225">
        <v>1227072</v>
      </c>
    </row>
    <row r="368" spans="1:5" ht="16.5">
      <c r="A368" s="233" t="s">
        <v>822</v>
      </c>
      <c r="B368" s="233" t="s">
        <v>823</v>
      </c>
      <c r="C368" s="225">
        <v>936564</v>
      </c>
      <c r="D368" s="225">
        <v>384318</v>
      </c>
      <c r="E368" s="225">
        <v>1320882</v>
      </c>
    </row>
    <row r="369" spans="1:5" ht="16.5">
      <c r="A369" s="233" t="s">
        <v>824</v>
      </c>
      <c r="B369" s="233" t="s">
        <v>825</v>
      </c>
      <c r="C369" s="225">
        <v>1688088</v>
      </c>
      <c r="D369" s="225">
        <v>676410</v>
      </c>
      <c r="E369" s="225">
        <v>2364498</v>
      </c>
    </row>
    <row r="370" spans="1:5" ht="16.5">
      <c r="A370" s="233" t="s">
        <v>826</v>
      </c>
      <c r="B370" s="233" t="s">
        <v>827</v>
      </c>
      <c r="C370" s="225">
        <v>12387066</v>
      </c>
      <c r="D370" s="225">
        <v>3778980</v>
      </c>
      <c r="E370" s="225">
        <v>16166046</v>
      </c>
    </row>
    <row r="371" spans="1:5" ht="16.5">
      <c r="A371" s="233" t="s">
        <v>828</v>
      </c>
      <c r="B371" s="233" t="s">
        <v>829</v>
      </c>
      <c r="C371" s="225">
        <v>1177242</v>
      </c>
      <c r="D371" s="225">
        <v>335766</v>
      </c>
      <c r="E371" s="225">
        <v>1513008</v>
      </c>
    </row>
    <row r="372" spans="1:5" ht="16.5">
      <c r="A372" s="233" t="s">
        <v>830</v>
      </c>
      <c r="B372" s="233" t="s">
        <v>831</v>
      </c>
      <c r="C372" s="225">
        <v>6407394</v>
      </c>
      <c r="D372" s="225">
        <v>1023996</v>
      </c>
      <c r="E372" s="225">
        <v>7431390</v>
      </c>
    </row>
    <row r="373" spans="1:5" ht="16.5">
      <c r="A373" s="233" t="s">
        <v>832</v>
      </c>
      <c r="B373" s="233" t="s">
        <v>833</v>
      </c>
      <c r="C373" s="225">
        <v>4898850</v>
      </c>
      <c r="D373" s="225">
        <v>1167090</v>
      </c>
      <c r="E373" s="225">
        <v>6065940</v>
      </c>
    </row>
    <row r="374" spans="1:5" ht="16.5">
      <c r="A374" s="233" t="s">
        <v>834</v>
      </c>
      <c r="B374" s="233" t="s">
        <v>835</v>
      </c>
      <c r="C374" s="225">
        <v>1731162</v>
      </c>
      <c r="D374" s="225">
        <v>466524</v>
      </c>
      <c r="E374" s="225">
        <v>2197686</v>
      </c>
    </row>
    <row r="375" spans="1:5" ht="16.5">
      <c r="A375" s="233" t="s">
        <v>836</v>
      </c>
      <c r="B375" s="233" t="s">
        <v>837</v>
      </c>
      <c r="C375" s="225">
        <v>871920</v>
      </c>
      <c r="D375" s="225">
        <v>474492</v>
      </c>
      <c r="E375" s="225">
        <v>1346412</v>
      </c>
    </row>
    <row r="376" spans="1:5" ht="16.5">
      <c r="A376" s="233" t="s">
        <v>838</v>
      </c>
      <c r="B376" s="233" t="s">
        <v>839</v>
      </c>
      <c r="C376" s="225">
        <v>647184</v>
      </c>
      <c r="D376" s="225">
        <v>174432</v>
      </c>
      <c r="E376" s="225">
        <v>821616</v>
      </c>
    </row>
    <row r="377" spans="1:5" ht="16.5">
      <c r="A377" s="233" t="s">
        <v>840</v>
      </c>
      <c r="B377" s="233" t="s">
        <v>841</v>
      </c>
      <c r="C377" s="225">
        <v>1502166</v>
      </c>
      <c r="D377" s="225">
        <v>245076</v>
      </c>
      <c r="E377" s="225">
        <v>1747242</v>
      </c>
    </row>
    <row r="378" spans="1:5" ht="16.5">
      <c r="A378" s="233" t="s">
        <v>842</v>
      </c>
      <c r="B378" s="233" t="s">
        <v>843</v>
      </c>
      <c r="C378" s="225">
        <v>2862048</v>
      </c>
      <c r="D378" s="225">
        <v>484506</v>
      </c>
      <c r="E378" s="225">
        <v>3346554</v>
      </c>
    </row>
    <row r="379" spans="1:5" ht="16.5">
      <c r="A379" s="233" t="s">
        <v>844</v>
      </c>
      <c r="B379" s="233" t="s">
        <v>845</v>
      </c>
      <c r="C379" s="225">
        <v>521100</v>
      </c>
      <c r="D379" s="225">
        <v>115086</v>
      </c>
      <c r="E379" s="225">
        <v>636186</v>
      </c>
    </row>
    <row r="380" spans="1:5" ht="16.5">
      <c r="A380" s="233" t="s">
        <v>846</v>
      </c>
      <c r="B380" s="233" t="s">
        <v>847</v>
      </c>
      <c r="C380" s="225">
        <v>2319486</v>
      </c>
      <c r="D380" s="225">
        <v>377640</v>
      </c>
      <c r="E380" s="225">
        <v>2697126</v>
      </c>
    </row>
    <row r="381" spans="1:5" ht="16.5">
      <c r="A381" s="233" t="s">
        <v>848</v>
      </c>
      <c r="B381" s="233" t="s">
        <v>849</v>
      </c>
      <c r="C381" s="225">
        <v>2784354</v>
      </c>
      <c r="D381" s="225">
        <v>2599818</v>
      </c>
      <c r="E381" s="225">
        <v>5384172</v>
      </c>
    </row>
    <row r="382" spans="1:5" ht="16.5">
      <c r="A382" s="233" t="s">
        <v>850</v>
      </c>
      <c r="B382" s="233" t="s">
        <v>851</v>
      </c>
      <c r="C382" s="225">
        <v>270426</v>
      </c>
      <c r="D382" s="225">
        <v>93510</v>
      </c>
      <c r="E382" s="225">
        <v>363936</v>
      </c>
    </row>
    <row r="383" spans="1:5" ht="16.5">
      <c r="A383" s="233" t="s">
        <v>852</v>
      </c>
      <c r="B383" s="233" t="s">
        <v>853</v>
      </c>
      <c r="C383" s="225">
        <v>19809990</v>
      </c>
      <c r="D383" s="225">
        <v>2819466</v>
      </c>
      <c r="E383" s="225">
        <v>22629456</v>
      </c>
    </row>
    <row r="384" spans="1:5" ht="16.5">
      <c r="A384" s="233" t="s">
        <v>854</v>
      </c>
      <c r="B384" s="233" t="s">
        <v>855</v>
      </c>
      <c r="C384" s="225">
        <v>3446094</v>
      </c>
      <c r="D384" s="225">
        <v>928686</v>
      </c>
      <c r="E384" s="225">
        <v>4374780</v>
      </c>
    </row>
    <row r="385" spans="1:5" ht="16.5">
      <c r="A385" s="233" t="s">
        <v>856</v>
      </c>
      <c r="B385" s="233" t="s">
        <v>857</v>
      </c>
      <c r="C385" s="225">
        <v>3393720</v>
      </c>
      <c r="D385" s="225">
        <v>759906</v>
      </c>
      <c r="E385" s="225">
        <v>4153626</v>
      </c>
    </row>
    <row r="386" spans="1:5" ht="16.5">
      <c r="A386" s="233" t="s">
        <v>858</v>
      </c>
      <c r="B386" s="233" t="s">
        <v>859</v>
      </c>
      <c r="C386" s="225">
        <v>1839186</v>
      </c>
      <c r="D386" s="225">
        <v>506604</v>
      </c>
      <c r="E386" s="225">
        <v>2345790</v>
      </c>
    </row>
    <row r="387" spans="1:5" ht="16.5">
      <c r="A387" s="233" t="s">
        <v>860</v>
      </c>
      <c r="B387" s="233" t="s">
        <v>861</v>
      </c>
      <c r="C387" s="225">
        <v>1182714</v>
      </c>
      <c r="D387" s="225">
        <v>669474</v>
      </c>
      <c r="E387" s="225">
        <v>1852188</v>
      </c>
    </row>
    <row r="388" spans="1:5" ht="16.5">
      <c r="A388" s="233" t="s">
        <v>862</v>
      </c>
      <c r="B388" s="233" t="s">
        <v>863</v>
      </c>
      <c r="C388" s="225">
        <v>2369172</v>
      </c>
      <c r="D388" s="225">
        <v>300570</v>
      </c>
      <c r="E388" s="225">
        <v>2669742</v>
      </c>
    </row>
    <row r="389" spans="1:5" ht="16.5">
      <c r="A389" s="233" t="s">
        <v>864</v>
      </c>
      <c r="B389" s="233" t="s">
        <v>865</v>
      </c>
      <c r="C389" s="225">
        <v>581112</v>
      </c>
      <c r="D389" s="225">
        <v>156192</v>
      </c>
      <c r="E389" s="225">
        <v>737304</v>
      </c>
    </row>
    <row r="390" spans="1:5" ht="16.5">
      <c r="A390" s="233" t="s">
        <v>866</v>
      </c>
      <c r="B390" s="233" t="s">
        <v>867</v>
      </c>
      <c r="C390" s="225">
        <v>4999596</v>
      </c>
      <c r="D390" s="225">
        <v>1159638</v>
      </c>
      <c r="E390" s="225">
        <v>6159234</v>
      </c>
    </row>
    <row r="391" spans="1:5" ht="16.5">
      <c r="A391" s="233" t="s">
        <v>868</v>
      </c>
      <c r="B391" s="233" t="s">
        <v>869</v>
      </c>
      <c r="C391" s="225">
        <v>28097754</v>
      </c>
      <c r="D391" s="225">
        <v>19995222</v>
      </c>
      <c r="E391" s="225">
        <v>48092976</v>
      </c>
    </row>
    <row r="392" spans="1:5" ht="16.5">
      <c r="A392" s="233" t="s">
        <v>870</v>
      </c>
      <c r="B392" s="233" t="s">
        <v>871</v>
      </c>
      <c r="C392" s="225">
        <v>24877200</v>
      </c>
      <c r="D392" s="225">
        <v>4597722</v>
      </c>
      <c r="E392" s="225">
        <v>29474922</v>
      </c>
    </row>
    <row r="393" spans="1:5" ht="16.5">
      <c r="A393" s="233" t="s">
        <v>872</v>
      </c>
      <c r="B393" s="233" t="s">
        <v>873</v>
      </c>
      <c r="C393" s="225">
        <v>1929768</v>
      </c>
      <c r="D393" s="225">
        <v>734214</v>
      </c>
      <c r="E393" s="225">
        <v>2663982</v>
      </c>
    </row>
    <row r="394" spans="1:5" ht="16.5">
      <c r="A394" s="233" t="s">
        <v>874</v>
      </c>
      <c r="B394" s="233" t="s">
        <v>875</v>
      </c>
      <c r="C394" s="225">
        <v>3743766</v>
      </c>
      <c r="D394" s="225">
        <v>651234</v>
      </c>
      <c r="E394" s="225">
        <v>4395000</v>
      </c>
    </row>
    <row r="395" spans="1:5" ht="16.5">
      <c r="A395" s="233" t="s">
        <v>876</v>
      </c>
      <c r="B395" s="233" t="s">
        <v>877</v>
      </c>
      <c r="C395" s="225">
        <v>1234008</v>
      </c>
      <c r="D395" s="225">
        <v>236604</v>
      </c>
      <c r="E395" s="225">
        <v>1470612</v>
      </c>
    </row>
    <row r="396" spans="1:5" ht="16.5">
      <c r="A396" s="233" t="s">
        <v>878</v>
      </c>
      <c r="B396" s="233" t="s">
        <v>879</v>
      </c>
      <c r="C396" s="225">
        <v>8076192</v>
      </c>
      <c r="D396" s="225">
        <v>12165708</v>
      </c>
      <c r="E396" s="225">
        <v>20241900</v>
      </c>
    </row>
    <row r="397" spans="1:5" ht="16.5">
      <c r="A397" s="233" t="s">
        <v>880</v>
      </c>
      <c r="B397" s="233" t="s">
        <v>881</v>
      </c>
      <c r="C397" s="225">
        <v>6507612</v>
      </c>
      <c r="D397" s="225">
        <v>862152</v>
      </c>
      <c r="E397" s="225">
        <v>7369764</v>
      </c>
    </row>
    <row r="398" spans="1:5" ht="16.5">
      <c r="A398" s="233" t="s">
        <v>882</v>
      </c>
      <c r="B398" s="233" t="s">
        <v>883</v>
      </c>
      <c r="C398" s="225">
        <v>11538126</v>
      </c>
      <c r="D398" s="225">
        <v>1715568</v>
      </c>
      <c r="E398" s="225">
        <v>13253694</v>
      </c>
    </row>
    <row r="399" spans="1:5" ht="16.5">
      <c r="A399" s="233" t="s">
        <v>884</v>
      </c>
      <c r="B399" s="233" t="s">
        <v>885</v>
      </c>
      <c r="C399" s="225">
        <v>3535056</v>
      </c>
      <c r="D399" s="225">
        <v>925860</v>
      </c>
      <c r="E399" s="225">
        <v>4460916</v>
      </c>
    </row>
    <row r="400" spans="1:5" ht="16.5">
      <c r="A400" s="233" t="s">
        <v>886</v>
      </c>
      <c r="B400" s="233" t="s">
        <v>887</v>
      </c>
      <c r="C400" s="225">
        <v>2421162</v>
      </c>
      <c r="D400" s="225">
        <v>713664</v>
      </c>
      <c r="E400" s="225">
        <v>3134826</v>
      </c>
    </row>
    <row r="401" spans="1:5" ht="16.5">
      <c r="A401" s="233" t="s">
        <v>888</v>
      </c>
      <c r="B401" s="233" t="s">
        <v>889</v>
      </c>
      <c r="C401" s="225">
        <v>3756696</v>
      </c>
      <c r="D401" s="225">
        <v>487590</v>
      </c>
      <c r="E401" s="225">
        <v>4244286</v>
      </c>
    </row>
    <row r="402" spans="1:5" ht="16.5">
      <c r="A402" s="233" t="s">
        <v>890</v>
      </c>
      <c r="B402" s="233" t="s">
        <v>891</v>
      </c>
      <c r="C402" s="225">
        <v>5273904</v>
      </c>
      <c r="D402" s="225">
        <v>835434</v>
      </c>
      <c r="E402" s="225">
        <v>6109338</v>
      </c>
    </row>
    <row r="403" spans="1:5" ht="16.5">
      <c r="A403" s="233" t="s">
        <v>892</v>
      </c>
      <c r="B403" s="233" t="s">
        <v>893</v>
      </c>
      <c r="C403" s="225">
        <v>28642206</v>
      </c>
      <c r="D403" s="225">
        <v>9878538</v>
      </c>
      <c r="E403" s="225">
        <v>38520744</v>
      </c>
    </row>
    <row r="404" spans="1:5" ht="16.5">
      <c r="A404" s="233" t="s">
        <v>894</v>
      </c>
      <c r="B404" s="233" t="s">
        <v>895</v>
      </c>
      <c r="C404" s="225">
        <v>4731150</v>
      </c>
      <c r="D404" s="225">
        <v>1131894</v>
      </c>
      <c r="E404" s="225">
        <v>5863044</v>
      </c>
    </row>
    <row r="405" spans="1:5" ht="16.5">
      <c r="A405" s="233" t="s">
        <v>896</v>
      </c>
      <c r="B405" s="233" t="s">
        <v>897</v>
      </c>
      <c r="C405" s="225">
        <v>12781476</v>
      </c>
      <c r="D405" s="225">
        <v>7055730</v>
      </c>
      <c r="E405" s="225">
        <v>19837206</v>
      </c>
    </row>
    <row r="406" spans="1:5" ht="16.5">
      <c r="A406" s="233" t="s">
        <v>898</v>
      </c>
      <c r="B406" s="233" t="s">
        <v>899</v>
      </c>
      <c r="C406" s="225">
        <v>1285824</v>
      </c>
      <c r="D406" s="225">
        <v>419256</v>
      </c>
      <c r="E406" s="225">
        <v>1705080</v>
      </c>
    </row>
    <row r="407" spans="1:5" ht="16.5">
      <c r="A407" s="233" t="s">
        <v>900</v>
      </c>
      <c r="B407" s="233" t="s">
        <v>901</v>
      </c>
      <c r="C407" s="225">
        <v>14243028</v>
      </c>
      <c r="D407" s="225">
        <v>5796156</v>
      </c>
      <c r="E407" s="225">
        <v>20039184</v>
      </c>
    </row>
    <row r="408" spans="1:5" ht="16.5">
      <c r="A408" s="233" t="s">
        <v>902</v>
      </c>
      <c r="B408" s="233" t="s">
        <v>903</v>
      </c>
      <c r="C408" s="225">
        <v>841236</v>
      </c>
      <c r="D408" s="225">
        <v>278220</v>
      </c>
      <c r="E408" s="225">
        <v>1119456</v>
      </c>
    </row>
    <row r="409" spans="1:5" ht="16.5">
      <c r="A409" s="233" t="s">
        <v>904</v>
      </c>
      <c r="B409" s="233" t="s">
        <v>905</v>
      </c>
      <c r="C409" s="225">
        <v>1086984</v>
      </c>
      <c r="D409" s="225">
        <v>712122</v>
      </c>
      <c r="E409" s="225">
        <v>1799106</v>
      </c>
    </row>
    <row r="410" spans="1:5" ht="16.5">
      <c r="A410" s="233" t="s">
        <v>906</v>
      </c>
      <c r="B410" s="233" t="s">
        <v>907</v>
      </c>
      <c r="C410" s="225">
        <v>571938</v>
      </c>
      <c r="D410" s="225">
        <v>196782</v>
      </c>
      <c r="E410" s="225">
        <v>768720</v>
      </c>
    </row>
    <row r="411" spans="1:5" ht="16.5">
      <c r="A411" s="233" t="s">
        <v>908</v>
      </c>
      <c r="B411" s="233" t="s">
        <v>909</v>
      </c>
      <c r="C411" s="225">
        <v>1203258</v>
      </c>
      <c r="D411" s="225">
        <v>496326</v>
      </c>
      <c r="E411" s="225">
        <v>1699584</v>
      </c>
    </row>
    <row r="412" spans="1:5" ht="16.5">
      <c r="A412" s="233" t="s">
        <v>910</v>
      </c>
      <c r="B412" s="233" t="s">
        <v>911</v>
      </c>
      <c r="C412" s="225">
        <v>33947652</v>
      </c>
      <c r="D412" s="225">
        <v>5288010</v>
      </c>
      <c r="E412" s="225">
        <v>39235662</v>
      </c>
    </row>
    <row r="413" spans="1:5" ht="16.5">
      <c r="A413" s="233" t="s">
        <v>912</v>
      </c>
      <c r="B413" s="233" t="s">
        <v>913</v>
      </c>
      <c r="C413" s="225">
        <v>9149034</v>
      </c>
      <c r="D413" s="225">
        <v>2185182</v>
      </c>
      <c r="E413" s="225">
        <v>11334216</v>
      </c>
    </row>
    <row r="414" spans="1:5" ht="16.5">
      <c r="A414" s="233" t="s">
        <v>914</v>
      </c>
      <c r="B414" s="233" t="s">
        <v>915</v>
      </c>
      <c r="C414" s="225">
        <v>513336</v>
      </c>
      <c r="D414" s="225">
        <v>123306</v>
      </c>
      <c r="E414" s="225">
        <v>636642</v>
      </c>
    </row>
    <row r="415" spans="1:5" ht="16.5">
      <c r="A415" s="233" t="s">
        <v>916</v>
      </c>
      <c r="B415" s="233" t="s">
        <v>917</v>
      </c>
      <c r="C415" s="225">
        <v>2011056</v>
      </c>
      <c r="D415" s="225">
        <v>2097576</v>
      </c>
      <c r="E415" s="225">
        <v>4108632</v>
      </c>
    </row>
    <row r="416" spans="1:5" ht="16.5">
      <c r="A416" s="233" t="s">
        <v>918</v>
      </c>
      <c r="B416" s="233" t="s">
        <v>919</v>
      </c>
      <c r="C416" s="225">
        <v>2037654</v>
      </c>
      <c r="D416" s="225">
        <v>889122</v>
      </c>
      <c r="E416" s="225">
        <v>2926776</v>
      </c>
    </row>
    <row r="417" spans="1:5" ht="16.5">
      <c r="A417" s="233" t="s">
        <v>920</v>
      </c>
      <c r="B417" s="233" t="s">
        <v>921</v>
      </c>
      <c r="C417" s="225">
        <v>416622</v>
      </c>
      <c r="D417" s="225">
        <v>209628</v>
      </c>
      <c r="E417" s="225">
        <v>626250</v>
      </c>
    </row>
    <row r="418" spans="1:5" ht="16.5">
      <c r="A418" s="233" t="s">
        <v>922</v>
      </c>
      <c r="B418" s="233" t="s">
        <v>923</v>
      </c>
      <c r="C418" s="225">
        <v>5112006</v>
      </c>
      <c r="D418" s="225">
        <v>844170</v>
      </c>
      <c r="E418" s="225">
        <v>5956176</v>
      </c>
    </row>
    <row r="419" spans="1:5" ht="16.5">
      <c r="A419" s="233" t="s">
        <v>924</v>
      </c>
      <c r="B419" s="233" t="s">
        <v>925</v>
      </c>
      <c r="C419" s="225">
        <v>17321082</v>
      </c>
      <c r="D419" s="225">
        <v>9923748</v>
      </c>
      <c r="E419" s="225">
        <v>27244830</v>
      </c>
    </row>
    <row r="420" spans="1:5" ht="16.5">
      <c r="A420" s="233" t="s">
        <v>926</v>
      </c>
      <c r="B420" s="233" t="s">
        <v>927</v>
      </c>
      <c r="C420" s="225">
        <v>8653044</v>
      </c>
      <c r="D420" s="225">
        <v>2772966</v>
      </c>
      <c r="E420" s="225">
        <v>11426010</v>
      </c>
    </row>
    <row r="421" spans="1:5" ht="16.5">
      <c r="A421" s="233" t="s">
        <v>928</v>
      </c>
      <c r="B421" s="233" t="s">
        <v>929</v>
      </c>
      <c r="C421" s="225">
        <v>3374100</v>
      </c>
      <c r="D421" s="225">
        <v>1255722</v>
      </c>
      <c r="E421" s="225">
        <v>4629822</v>
      </c>
    </row>
    <row r="422" spans="1:5" ht="16.5">
      <c r="A422" s="233" t="s">
        <v>930</v>
      </c>
      <c r="B422" s="233" t="s">
        <v>931</v>
      </c>
      <c r="C422" s="225">
        <v>719934</v>
      </c>
      <c r="D422" s="225">
        <v>132558</v>
      </c>
      <c r="E422" s="225">
        <v>852492</v>
      </c>
    </row>
    <row r="423" spans="1:5" ht="16.5">
      <c r="A423" s="233" t="s">
        <v>932</v>
      </c>
      <c r="B423" s="233" t="s">
        <v>933</v>
      </c>
      <c r="C423" s="225">
        <v>9083910</v>
      </c>
      <c r="D423" s="225">
        <v>2373744</v>
      </c>
      <c r="E423" s="225">
        <v>11457654</v>
      </c>
    </row>
    <row r="424" spans="1:5" ht="16.5">
      <c r="A424" s="233" t="s">
        <v>934</v>
      </c>
      <c r="B424" s="233" t="s">
        <v>935</v>
      </c>
      <c r="C424" s="225">
        <v>7430220</v>
      </c>
      <c r="D424" s="225">
        <v>3054012</v>
      </c>
      <c r="E424" s="225">
        <v>10484232</v>
      </c>
    </row>
    <row r="425" spans="1:5" ht="16.5">
      <c r="A425" s="233" t="s">
        <v>936</v>
      </c>
      <c r="B425" s="233" t="s">
        <v>937</v>
      </c>
      <c r="C425" s="225">
        <v>214998</v>
      </c>
      <c r="D425" s="225">
        <v>147714</v>
      </c>
      <c r="E425" s="225">
        <v>362712</v>
      </c>
    </row>
    <row r="426" spans="1:5" ht="16.5">
      <c r="A426" s="233" t="s">
        <v>938</v>
      </c>
      <c r="B426" s="233" t="s">
        <v>939</v>
      </c>
      <c r="C426" s="225">
        <v>2471526</v>
      </c>
      <c r="D426" s="225">
        <v>431586</v>
      </c>
      <c r="E426" s="225">
        <v>2903112</v>
      </c>
    </row>
    <row r="427" spans="1:5" ht="16.5">
      <c r="A427" s="233" t="s">
        <v>940</v>
      </c>
      <c r="B427" s="233" t="s">
        <v>941</v>
      </c>
      <c r="C427" s="225">
        <v>2205768</v>
      </c>
      <c r="D427" s="225">
        <v>1141140</v>
      </c>
      <c r="E427" s="225">
        <v>3346908</v>
      </c>
    </row>
    <row r="428" spans="1:5" ht="16.5">
      <c r="A428" s="233" t="s">
        <v>942</v>
      </c>
      <c r="B428" s="233" t="s">
        <v>943</v>
      </c>
      <c r="C428" s="225">
        <v>585744</v>
      </c>
      <c r="D428" s="225">
        <v>174948</v>
      </c>
      <c r="E428" s="225">
        <v>760692</v>
      </c>
    </row>
    <row r="429" spans="1:5" ht="16.5">
      <c r="A429" s="233" t="s">
        <v>944</v>
      </c>
      <c r="B429" s="233" t="s">
        <v>945</v>
      </c>
      <c r="C429" s="225">
        <v>642516</v>
      </c>
      <c r="D429" s="225">
        <v>141294</v>
      </c>
      <c r="E429" s="225">
        <v>783810</v>
      </c>
    </row>
    <row r="430" spans="1:5" ht="16.5">
      <c r="A430" s="233" t="s">
        <v>946</v>
      </c>
      <c r="B430" s="233" t="s">
        <v>947</v>
      </c>
      <c r="C430" s="225">
        <v>5103432</v>
      </c>
      <c r="D430" s="225">
        <v>1025538</v>
      </c>
      <c r="E430" s="225">
        <v>6128970</v>
      </c>
    </row>
    <row r="431" spans="1:5" ht="16.5">
      <c r="A431" s="233" t="s">
        <v>948</v>
      </c>
      <c r="B431" s="233" t="s">
        <v>949</v>
      </c>
      <c r="C431" s="225">
        <v>2653596</v>
      </c>
      <c r="D431" s="225">
        <v>567486</v>
      </c>
      <c r="E431" s="225">
        <v>3221082</v>
      </c>
    </row>
    <row r="432" spans="1:5" ht="16.5">
      <c r="A432" s="233" t="s">
        <v>950</v>
      </c>
      <c r="B432" s="233" t="s">
        <v>951</v>
      </c>
      <c r="C432" s="225">
        <v>12700176</v>
      </c>
      <c r="D432" s="225">
        <v>2020506</v>
      </c>
      <c r="E432" s="225">
        <v>14720682</v>
      </c>
    </row>
    <row r="433" spans="1:5" ht="16.5">
      <c r="A433" s="233" t="s">
        <v>952</v>
      </c>
      <c r="B433" s="233" t="s">
        <v>953</v>
      </c>
      <c r="C433" s="225">
        <v>9220656</v>
      </c>
      <c r="D433" s="225">
        <v>3952902</v>
      </c>
      <c r="E433" s="225">
        <v>13173558</v>
      </c>
    </row>
    <row r="434" spans="1:5" ht="16.5">
      <c r="A434" s="233" t="s">
        <v>954</v>
      </c>
      <c r="B434" s="233" t="s">
        <v>955</v>
      </c>
      <c r="C434" s="225">
        <v>1834470</v>
      </c>
      <c r="D434" s="225">
        <v>454710</v>
      </c>
      <c r="E434" s="225">
        <v>2289180</v>
      </c>
    </row>
    <row r="435" spans="1:5" ht="16.5">
      <c r="A435" s="233" t="s">
        <v>956</v>
      </c>
      <c r="B435" s="233" t="s">
        <v>957</v>
      </c>
      <c r="C435" s="225">
        <v>1512276</v>
      </c>
      <c r="D435" s="225">
        <v>391512</v>
      </c>
      <c r="E435" s="225">
        <v>1903788</v>
      </c>
    </row>
    <row r="436" spans="1:5" ht="16.5">
      <c r="A436" s="233" t="s">
        <v>958</v>
      </c>
      <c r="B436" s="233" t="s">
        <v>959</v>
      </c>
      <c r="C436" s="225">
        <v>330570</v>
      </c>
      <c r="D436" s="225">
        <v>64992</v>
      </c>
      <c r="E436" s="225">
        <v>395562</v>
      </c>
    </row>
    <row r="437" spans="1:5" ht="16.5">
      <c r="A437" s="233" t="s">
        <v>960</v>
      </c>
      <c r="B437" s="233" t="s">
        <v>961</v>
      </c>
      <c r="C437" s="225">
        <v>797886</v>
      </c>
      <c r="D437" s="225">
        <v>455736</v>
      </c>
      <c r="E437" s="225">
        <v>1253622</v>
      </c>
    </row>
    <row r="438" spans="1:5" ht="16.5">
      <c r="A438" s="233" t="s">
        <v>962</v>
      </c>
      <c r="B438" s="233" t="s">
        <v>963</v>
      </c>
      <c r="C438" s="225">
        <v>587814</v>
      </c>
      <c r="D438" s="225">
        <v>248676</v>
      </c>
      <c r="E438" s="225">
        <v>836490</v>
      </c>
    </row>
    <row r="439" spans="1:5" ht="16.5">
      <c r="A439" s="233" t="s">
        <v>964</v>
      </c>
      <c r="B439" s="233" t="s">
        <v>965</v>
      </c>
      <c r="C439" s="225">
        <v>3358938</v>
      </c>
      <c r="D439" s="225">
        <v>666648</v>
      </c>
      <c r="E439" s="225">
        <v>4025586</v>
      </c>
    </row>
    <row r="440" spans="1:5" ht="16.5">
      <c r="A440" s="233" t="s">
        <v>966</v>
      </c>
      <c r="B440" s="233" t="s">
        <v>967</v>
      </c>
      <c r="C440" s="225">
        <v>4820316</v>
      </c>
      <c r="D440" s="225">
        <v>1194834</v>
      </c>
      <c r="E440" s="225">
        <v>6015150</v>
      </c>
    </row>
    <row r="441" spans="1:5" ht="16.5">
      <c r="A441" s="233" t="s">
        <v>968</v>
      </c>
      <c r="B441" s="233" t="s">
        <v>969</v>
      </c>
      <c r="C441" s="225">
        <v>6605634</v>
      </c>
      <c r="D441" s="225">
        <v>900426</v>
      </c>
      <c r="E441" s="225">
        <v>7506060</v>
      </c>
    </row>
    <row r="442" spans="1:5" ht="16.5">
      <c r="A442" s="233" t="s">
        <v>970</v>
      </c>
      <c r="B442" s="233" t="s">
        <v>971</v>
      </c>
      <c r="C442" s="225">
        <v>1220250</v>
      </c>
      <c r="D442" s="225">
        <v>285924</v>
      </c>
      <c r="E442" s="225">
        <v>1506174</v>
      </c>
    </row>
    <row r="443" spans="1:5" ht="16.5">
      <c r="A443" s="233" t="s">
        <v>972</v>
      </c>
      <c r="B443" s="233" t="s">
        <v>973</v>
      </c>
      <c r="C443" s="225">
        <v>17509506</v>
      </c>
      <c r="D443" s="225">
        <v>2482410</v>
      </c>
      <c r="E443" s="225">
        <v>19991916</v>
      </c>
    </row>
    <row r="444" spans="1:5" ht="16.5">
      <c r="A444" s="233" t="s">
        <v>974</v>
      </c>
      <c r="B444" s="233" t="s">
        <v>975</v>
      </c>
      <c r="C444" s="225">
        <v>2042160</v>
      </c>
      <c r="D444" s="225">
        <v>450600</v>
      </c>
      <c r="E444" s="225">
        <v>2492760</v>
      </c>
    </row>
    <row r="445" spans="1:5" ht="16.5">
      <c r="A445" s="233" t="s">
        <v>976</v>
      </c>
      <c r="B445" s="233" t="s">
        <v>977</v>
      </c>
      <c r="C445" s="225">
        <v>26039214</v>
      </c>
      <c r="D445" s="225">
        <v>6247266</v>
      </c>
      <c r="E445" s="225">
        <v>32286480</v>
      </c>
    </row>
    <row r="446" spans="1:5" ht="16.5">
      <c r="A446" s="233" t="s">
        <v>978</v>
      </c>
      <c r="B446" s="233" t="s">
        <v>979</v>
      </c>
      <c r="C446" s="225">
        <v>717888</v>
      </c>
      <c r="D446" s="225">
        <v>230178</v>
      </c>
      <c r="E446" s="225">
        <v>948066</v>
      </c>
    </row>
    <row r="447" spans="1:5" ht="16.5">
      <c r="A447" s="233" t="s">
        <v>980</v>
      </c>
      <c r="B447" s="233" t="s">
        <v>981</v>
      </c>
      <c r="C447" s="225">
        <v>5785350</v>
      </c>
      <c r="D447" s="225">
        <v>1998930</v>
      </c>
      <c r="E447" s="225">
        <v>7784280</v>
      </c>
    </row>
    <row r="448" spans="1:5" ht="16.5">
      <c r="A448" s="233" t="s">
        <v>982</v>
      </c>
      <c r="B448" s="233" t="s">
        <v>983</v>
      </c>
      <c r="C448" s="225">
        <v>203418</v>
      </c>
      <c r="D448" s="225">
        <v>90942</v>
      </c>
      <c r="E448" s="225">
        <v>294360</v>
      </c>
    </row>
    <row r="449" spans="1:5" ht="16.5">
      <c r="A449" s="233" t="s">
        <v>984</v>
      </c>
      <c r="B449" s="233" t="s">
        <v>985</v>
      </c>
      <c r="C449" s="225">
        <v>340320</v>
      </c>
      <c r="D449" s="225">
        <v>115086</v>
      </c>
      <c r="E449" s="225">
        <v>455406</v>
      </c>
    </row>
    <row r="450" spans="1:5" ht="16.5">
      <c r="A450" s="233" t="s">
        <v>986</v>
      </c>
      <c r="B450" s="233" t="s">
        <v>987</v>
      </c>
      <c r="C450" s="225">
        <v>930198</v>
      </c>
      <c r="D450" s="225">
        <v>118428</v>
      </c>
      <c r="E450" s="225">
        <v>1048626</v>
      </c>
    </row>
    <row r="451" spans="1:5" ht="16.5">
      <c r="A451" s="233" t="s">
        <v>988</v>
      </c>
      <c r="B451" s="233" t="s">
        <v>989</v>
      </c>
      <c r="C451" s="225">
        <v>1716414</v>
      </c>
      <c r="D451" s="225">
        <v>421824</v>
      </c>
      <c r="E451" s="225">
        <v>2138238</v>
      </c>
    </row>
    <row r="452" spans="1:5" ht="16.5">
      <c r="A452" s="233" t="s">
        <v>990</v>
      </c>
      <c r="B452" s="233" t="s">
        <v>991</v>
      </c>
      <c r="C452" s="225">
        <v>6274302</v>
      </c>
      <c r="D452" s="225">
        <v>1682940</v>
      </c>
      <c r="E452" s="225">
        <v>7957242</v>
      </c>
    </row>
    <row r="453" spans="1:5" ht="16.5">
      <c r="A453" s="233" t="s">
        <v>992</v>
      </c>
      <c r="B453" s="233" t="s">
        <v>993</v>
      </c>
      <c r="C453" s="225">
        <v>10557558</v>
      </c>
      <c r="D453" s="225">
        <v>3873006</v>
      </c>
      <c r="E453" s="225">
        <v>14430564</v>
      </c>
    </row>
    <row r="454" spans="1:5" ht="16.5">
      <c r="A454" s="233" t="s">
        <v>994</v>
      </c>
      <c r="B454" s="233" t="s">
        <v>995</v>
      </c>
      <c r="C454" s="225">
        <v>1963002</v>
      </c>
      <c r="D454" s="225">
        <v>516108</v>
      </c>
      <c r="E454" s="225">
        <v>2479110</v>
      </c>
    </row>
    <row r="455" spans="1:5" ht="16.5">
      <c r="A455" s="233" t="s">
        <v>996</v>
      </c>
      <c r="B455" s="233" t="s">
        <v>997</v>
      </c>
      <c r="C455" s="225">
        <v>2609064</v>
      </c>
      <c r="D455" s="225">
        <v>862920</v>
      </c>
      <c r="E455" s="225">
        <v>3471984</v>
      </c>
    </row>
    <row r="456" spans="1:5" ht="16.5">
      <c r="A456" s="233" t="s">
        <v>998</v>
      </c>
      <c r="B456" s="233" t="s">
        <v>999</v>
      </c>
      <c r="C456" s="225">
        <v>24943704</v>
      </c>
      <c r="D456" s="225">
        <v>3163194</v>
      </c>
      <c r="E456" s="225">
        <v>28106898</v>
      </c>
    </row>
    <row r="457" spans="1:5" ht="16.5">
      <c r="A457" s="233" t="s">
        <v>1000</v>
      </c>
      <c r="B457" s="233" t="s">
        <v>1001</v>
      </c>
      <c r="C457" s="225">
        <v>1568178</v>
      </c>
      <c r="D457" s="225">
        <v>270510</v>
      </c>
      <c r="E457" s="225">
        <v>1838688</v>
      </c>
    </row>
    <row r="458" spans="1:5" ht="16.5">
      <c r="A458" s="233" t="s">
        <v>1002</v>
      </c>
      <c r="B458" s="233" t="s">
        <v>1003</v>
      </c>
      <c r="C458" s="225">
        <v>3997374</v>
      </c>
      <c r="D458" s="225">
        <v>1084110</v>
      </c>
      <c r="E458" s="225">
        <v>5081484</v>
      </c>
    </row>
    <row r="459" spans="1:5" ht="16.5">
      <c r="A459" s="233" t="s">
        <v>1004</v>
      </c>
      <c r="B459" s="233" t="s">
        <v>1005</v>
      </c>
      <c r="C459" s="225">
        <v>2394978</v>
      </c>
      <c r="D459" s="225">
        <v>1005756</v>
      </c>
      <c r="E459" s="225">
        <v>3400734</v>
      </c>
    </row>
    <row r="460" spans="1:5" ht="16.5">
      <c r="A460" s="233" t="s">
        <v>1006</v>
      </c>
      <c r="B460" s="233" t="s">
        <v>1007</v>
      </c>
      <c r="C460" s="225">
        <v>5508618</v>
      </c>
      <c r="D460" s="225">
        <v>816936</v>
      </c>
      <c r="E460" s="225">
        <v>6325554</v>
      </c>
    </row>
    <row r="461" spans="1:5" ht="16.5">
      <c r="A461" s="233" t="s">
        <v>1008</v>
      </c>
      <c r="B461" s="233" t="s">
        <v>1009</v>
      </c>
      <c r="C461" s="225">
        <v>2379192</v>
      </c>
      <c r="D461" s="225">
        <v>705954</v>
      </c>
      <c r="E461" s="225">
        <v>3085146</v>
      </c>
    </row>
    <row r="462" spans="1:5" ht="16.5">
      <c r="A462" s="233" t="s">
        <v>1010</v>
      </c>
      <c r="B462" s="233" t="s">
        <v>1011</v>
      </c>
      <c r="C462" s="225">
        <v>1351092</v>
      </c>
      <c r="D462" s="225">
        <v>433128</v>
      </c>
      <c r="E462" s="225">
        <v>1784220</v>
      </c>
    </row>
    <row r="463" spans="1:5" ht="16.5">
      <c r="A463" s="233" t="s">
        <v>1012</v>
      </c>
      <c r="B463" s="233" t="s">
        <v>1013</v>
      </c>
      <c r="C463" s="225">
        <v>8239194</v>
      </c>
      <c r="D463" s="225">
        <v>872172</v>
      </c>
      <c r="E463" s="225">
        <v>9111366</v>
      </c>
    </row>
    <row r="464" spans="1:5" ht="16.5">
      <c r="A464" s="233" t="s">
        <v>1014</v>
      </c>
      <c r="B464" s="233" t="s">
        <v>1015</v>
      </c>
      <c r="C464" s="225">
        <v>643614</v>
      </c>
      <c r="D464" s="225">
        <v>286440</v>
      </c>
      <c r="E464" s="225">
        <v>930054</v>
      </c>
    </row>
    <row r="465" spans="1:5" ht="16.5">
      <c r="A465" s="233" t="s">
        <v>1016</v>
      </c>
      <c r="B465" s="233" t="s">
        <v>1017</v>
      </c>
      <c r="C465" s="225">
        <v>3045636</v>
      </c>
      <c r="D465" s="225">
        <v>1150650</v>
      </c>
      <c r="E465" s="225">
        <v>4196286</v>
      </c>
    </row>
    <row r="466" spans="1:5" ht="16.5">
      <c r="A466" s="233" t="s">
        <v>1018</v>
      </c>
      <c r="B466" s="233" t="s">
        <v>1019</v>
      </c>
      <c r="C466" s="225">
        <v>7451238</v>
      </c>
      <c r="D466" s="225">
        <v>1390590</v>
      </c>
      <c r="E466" s="225">
        <v>8841828</v>
      </c>
    </row>
    <row r="467" spans="1:5" ht="16.5">
      <c r="A467" s="233" t="s">
        <v>1020</v>
      </c>
      <c r="B467" s="233" t="s">
        <v>1021</v>
      </c>
      <c r="C467" s="225">
        <v>863382</v>
      </c>
      <c r="D467" s="225">
        <v>157734</v>
      </c>
      <c r="E467" s="225">
        <v>1021116</v>
      </c>
    </row>
    <row r="468" spans="1:5" ht="16.5">
      <c r="A468" s="233" t="s">
        <v>1022</v>
      </c>
      <c r="B468" s="233" t="s">
        <v>1023</v>
      </c>
      <c r="C468" s="225">
        <v>2577396</v>
      </c>
      <c r="D468" s="225">
        <v>1117506</v>
      </c>
      <c r="E468" s="225">
        <v>3694902</v>
      </c>
    </row>
    <row r="469" spans="1:5" ht="16.5">
      <c r="A469" s="233" t="s">
        <v>1024</v>
      </c>
      <c r="B469" s="233" t="s">
        <v>1025</v>
      </c>
      <c r="C469" s="225">
        <v>596046</v>
      </c>
      <c r="D469" s="225">
        <v>170322</v>
      </c>
      <c r="E469" s="225">
        <v>766368</v>
      </c>
    </row>
    <row r="470" spans="1:5" ht="16.5">
      <c r="A470" s="233" t="s">
        <v>1026</v>
      </c>
      <c r="B470" s="233" t="s">
        <v>1027</v>
      </c>
      <c r="C470" s="225">
        <v>398910</v>
      </c>
      <c r="D470" s="225">
        <v>123306</v>
      </c>
      <c r="E470" s="225">
        <v>522216</v>
      </c>
    </row>
    <row r="471" spans="1:5" ht="16.5">
      <c r="A471" s="233" t="s">
        <v>1028</v>
      </c>
      <c r="B471" s="233" t="s">
        <v>1029</v>
      </c>
      <c r="C471" s="225">
        <v>1543272</v>
      </c>
      <c r="D471" s="225">
        <v>402816</v>
      </c>
      <c r="E471" s="225">
        <v>1946088</v>
      </c>
    </row>
    <row r="472" spans="1:5" ht="16.5">
      <c r="A472" s="233" t="s">
        <v>1030</v>
      </c>
      <c r="B472" s="233" t="s">
        <v>1031</v>
      </c>
      <c r="C472" s="225">
        <v>18858420</v>
      </c>
      <c r="D472" s="225">
        <v>3061464</v>
      </c>
      <c r="E472" s="225">
        <v>21919884</v>
      </c>
    </row>
    <row r="473" spans="1:5" ht="16.5">
      <c r="A473" s="233" t="s">
        <v>1032</v>
      </c>
      <c r="B473" s="233" t="s">
        <v>1033</v>
      </c>
      <c r="C473" s="225">
        <v>12833832</v>
      </c>
      <c r="D473" s="225">
        <v>4722570</v>
      </c>
      <c r="E473" s="225">
        <v>17556402</v>
      </c>
    </row>
    <row r="474" spans="1:5" ht="16.5">
      <c r="A474" s="233" t="s">
        <v>1034</v>
      </c>
      <c r="B474" s="233" t="s">
        <v>1035</v>
      </c>
      <c r="C474" s="225">
        <v>13703904</v>
      </c>
      <c r="D474" s="225">
        <v>3485604</v>
      </c>
      <c r="E474" s="225">
        <v>17189508</v>
      </c>
    </row>
    <row r="475" spans="1:5" ht="16.5">
      <c r="A475" s="233" t="s">
        <v>1036</v>
      </c>
      <c r="B475" s="233" t="s">
        <v>1037</v>
      </c>
      <c r="C475" s="225">
        <v>35126700</v>
      </c>
      <c r="D475" s="225">
        <v>8458914</v>
      </c>
      <c r="E475" s="225">
        <v>43585614</v>
      </c>
    </row>
    <row r="476" spans="1:5" ht="16.5">
      <c r="A476" s="233" t="s">
        <v>1038</v>
      </c>
      <c r="B476" s="233" t="s">
        <v>1039</v>
      </c>
      <c r="C476" s="225">
        <v>6092028</v>
      </c>
      <c r="D476" s="225">
        <v>1205622</v>
      </c>
      <c r="E476" s="225">
        <v>7297650</v>
      </c>
    </row>
    <row r="477" spans="1:5" ht="16.5">
      <c r="A477" s="233" t="s">
        <v>1040</v>
      </c>
      <c r="B477" s="233" t="s">
        <v>1041</v>
      </c>
      <c r="C477" s="225">
        <v>215772</v>
      </c>
      <c r="D477" s="225">
        <v>127416</v>
      </c>
      <c r="E477" s="225">
        <v>343188</v>
      </c>
    </row>
    <row r="478" spans="1:5" ht="16.5">
      <c r="A478" s="233" t="s">
        <v>1042</v>
      </c>
      <c r="B478" s="233" t="s">
        <v>1043</v>
      </c>
      <c r="C478" s="225">
        <v>2005656</v>
      </c>
      <c r="D478" s="225">
        <v>821562</v>
      </c>
      <c r="E478" s="225">
        <v>2827218</v>
      </c>
    </row>
    <row r="479" spans="1:5" ht="16.5">
      <c r="A479" s="233" t="s">
        <v>1044</v>
      </c>
      <c r="B479" s="233" t="s">
        <v>1045</v>
      </c>
      <c r="C479" s="225">
        <v>1179090</v>
      </c>
      <c r="D479" s="225">
        <v>358116</v>
      </c>
      <c r="E479" s="225">
        <v>1537206</v>
      </c>
    </row>
    <row r="480" spans="1:5" ht="16.5">
      <c r="A480" s="233" t="s">
        <v>1046</v>
      </c>
      <c r="B480" s="233" t="s">
        <v>1047</v>
      </c>
      <c r="C480" s="225">
        <v>2651964</v>
      </c>
      <c r="D480" s="225">
        <v>837486</v>
      </c>
      <c r="E480" s="225">
        <v>3489450</v>
      </c>
    </row>
    <row r="481" spans="1:5" ht="16.5">
      <c r="A481" s="233" t="s">
        <v>1048</v>
      </c>
      <c r="B481" s="233" t="s">
        <v>1049</v>
      </c>
      <c r="C481" s="225">
        <v>8005506</v>
      </c>
      <c r="D481" s="225">
        <v>2479842</v>
      </c>
      <c r="E481" s="225">
        <v>10485348</v>
      </c>
    </row>
    <row r="482" spans="1:5" ht="16.5">
      <c r="A482" s="233" t="s">
        <v>1050</v>
      </c>
      <c r="B482" s="233" t="s">
        <v>1051</v>
      </c>
      <c r="C482" s="225">
        <v>350316</v>
      </c>
      <c r="D482" s="225">
        <v>105066</v>
      </c>
      <c r="E482" s="225">
        <v>455382</v>
      </c>
    </row>
    <row r="483" spans="1:5" ht="16.5">
      <c r="A483" s="233" t="s">
        <v>1052</v>
      </c>
      <c r="B483" s="233" t="s">
        <v>1053</v>
      </c>
      <c r="C483" s="225">
        <v>1954374</v>
      </c>
      <c r="D483" s="225">
        <v>367362</v>
      </c>
      <c r="E483" s="225">
        <v>2321736</v>
      </c>
    </row>
    <row r="484" spans="1:5" ht="16.5">
      <c r="A484" s="233" t="s">
        <v>1054</v>
      </c>
      <c r="B484" s="233" t="s">
        <v>1055</v>
      </c>
      <c r="C484" s="225">
        <v>1584354</v>
      </c>
      <c r="D484" s="225">
        <v>491442</v>
      </c>
      <c r="E484" s="225">
        <v>2075796</v>
      </c>
    </row>
    <row r="485" spans="1:5" ht="16.5">
      <c r="A485" s="233" t="s">
        <v>1056</v>
      </c>
      <c r="B485" s="233" t="s">
        <v>1057</v>
      </c>
      <c r="C485" s="225">
        <v>268938</v>
      </c>
      <c r="D485" s="225">
        <v>56256</v>
      </c>
      <c r="E485" s="225">
        <v>325194</v>
      </c>
    </row>
    <row r="486" spans="1:5" ht="16.5">
      <c r="A486" s="233" t="s">
        <v>1058</v>
      </c>
      <c r="B486" s="233" t="s">
        <v>1059</v>
      </c>
      <c r="C486" s="225">
        <v>1592712</v>
      </c>
      <c r="D486" s="225">
        <v>248418</v>
      </c>
      <c r="E486" s="225">
        <v>1841130</v>
      </c>
    </row>
    <row r="487" spans="1:5" ht="16.5">
      <c r="A487" s="233" t="s">
        <v>1060</v>
      </c>
      <c r="B487" s="233" t="s">
        <v>1061</v>
      </c>
      <c r="C487" s="225">
        <v>2291142</v>
      </c>
      <c r="D487" s="225">
        <v>505062</v>
      </c>
      <c r="E487" s="225">
        <v>2796204</v>
      </c>
    </row>
    <row r="488" spans="1:5" ht="16.5">
      <c r="A488" s="233" t="s">
        <v>1062</v>
      </c>
      <c r="B488" s="233" t="s">
        <v>1063</v>
      </c>
      <c r="C488" s="225">
        <v>33790146</v>
      </c>
      <c r="D488" s="225">
        <v>12924330</v>
      </c>
      <c r="E488" s="225">
        <v>46714476</v>
      </c>
    </row>
    <row r="489" spans="1:5" ht="16.5">
      <c r="A489" s="233" t="s">
        <v>1064</v>
      </c>
      <c r="B489" s="233" t="s">
        <v>1065</v>
      </c>
      <c r="C489" s="225">
        <v>7218324</v>
      </c>
      <c r="D489" s="225">
        <v>2451330</v>
      </c>
      <c r="E489" s="225">
        <v>9669654</v>
      </c>
    </row>
    <row r="490" spans="1:5" ht="16.5">
      <c r="A490" s="233" t="s">
        <v>1066</v>
      </c>
      <c r="B490" s="233" t="s">
        <v>1067</v>
      </c>
      <c r="C490" s="225">
        <v>3020622</v>
      </c>
      <c r="D490" s="225">
        <v>1080774</v>
      </c>
      <c r="E490" s="225">
        <v>4101396</v>
      </c>
    </row>
    <row r="491" spans="1:5" ht="16.5">
      <c r="A491" s="233" t="s">
        <v>1068</v>
      </c>
      <c r="B491" s="233" t="s">
        <v>1069</v>
      </c>
      <c r="C491" s="225">
        <v>3145074</v>
      </c>
      <c r="D491" s="225">
        <v>778656</v>
      </c>
      <c r="E491" s="225">
        <v>3923730</v>
      </c>
    </row>
    <row r="492" spans="1:5" ht="16.5">
      <c r="A492" s="233" t="s">
        <v>1070</v>
      </c>
      <c r="B492" s="233" t="s">
        <v>1071</v>
      </c>
      <c r="C492" s="225">
        <v>1345572</v>
      </c>
      <c r="D492" s="225">
        <v>634278</v>
      </c>
      <c r="E492" s="225">
        <v>1979850</v>
      </c>
    </row>
    <row r="493" spans="1:5" ht="16.5">
      <c r="A493" s="233" t="s">
        <v>1072</v>
      </c>
      <c r="B493" s="233" t="s">
        <v>1073</v>
      </c>
      <c r="C493" s="225">
        <v>1776912</v>
      </c>
      <c r="D493" s="225">
        <v>499668</v>
      </c>
      <c r="E493" s="225">
        <v>2276580</v>
      </c>
    </row>
    <row r="494" spans="1:5" ht="16.5">
      <c r="A494" s="233" t="s">
        <v>1074</v>
      </c>
      <c r="B494" s="233" t="s">
        <v>1075</v>
      </c>
      <c r="C494" s="225">
        <v>63642</v>
      </c>
      <c r="D494" s="225">
        <v>33648</v>
      </c>
      <c r="E494" s="225">
        <v>97290</v>
      </c>
    </row>
    <row r="495" spans="1:5" ht="16.5">
      <c r="A495" s="233" t="s">
        <v>1076</v>
      </c>
      <c r="B495" s="233" t="s">
        <v>1077</v>
      </c>
      <c r="C495" s="225">
        <v>5278992</v>
      </c>
      <c r="D495" s="225">
        <v>1272420</v>
      </c>
      <c r="E495" s="225">
        <v>6551412</v>
      </c>
    </row>
    <row r="496" spans="1:5" ht="16.5">
      <c r="A496" s="233" t="s">
        <v>1078</v>
      </c>
      <c r="B496" s="233" t="s">
        <v>1079</v>
      </c>
      <c r="C496" s="225">
        <v>2714532</v>
      </c>
      <c r="D496" s="225">
        <v>790218</v>
      </c>
      <c r="E496" s="225">
        <v>3504750</v>
      </c>
    </row>
    <row r="497" spans="1:5" ht="16.5">
      <c r="A497" s="233" t="s">
        <v>1080</v>
      </c>
      <c r="B497" s="233" t="s">
        <v>1081</v>
      </c>
      <c r="C497" s="225">
        <v>3529146</v>
      </c>
      <c r="D497" s="225">
        <v>1071264</v>
      </c>
      <c r="E497" s="225">
        <v>4600410</v>
      </c>
    </row>
    <row r="498" spans="1:5" ht="16.5">
      <c r="A498" s="233" t="s">
        <v>1082</v>
      </c>
      <c r="B498" s="233" t="s">
        <v>1083</v>
      </c>
      <c r="C498" s="225">
        <v>5187570</v>
      </c>
      <c r="D498" s="225">
        <v>824640</v>
      </c>
      <c r="E498" s="225">
        <v>6012210</v>
      </c>
    </row>
    <row r="499" spans="1:5" ht="16.5">
      <c r="A499" s="233" t="s">
        <v>1084</v>
      </c>
      <c r="B499" s="233" t="s">
        <v>1085</v>
      </c>
      <c r="C499" s="225">
        <v>422892</v>
      </c>
      <c r="D499" s="225">
        <v>142062</v>
      </c>
      <c r="E499" s="225">
        <v>564954</v>
      </c>
    </row>
    <row r="500" spans="1:5" ht="16.5">
      <c r="A500" s="233" t="s">
        <v>1086</v>
      </c>
      <c r="B500" s="233" t="s">
        <v>1087</v>
      </c>
      <c r="C500" s="225">
        <v>8395926</v>
      </c>
      <c r="D500" s="225">
        <v>1257264</v>
      </c>
      <c r="E500" s="225">
        <v>9653190</v>
      </c>
    </row>
    <row r="501" spans="1:5" ht="16.5">
      <c r="A501" s="233" t="s">
        <v>1088</v>
      </c>
      <c r="B501" s="233" t="s">
        <v>1089</v>
      </c>
      <c r="C501" s="225">
        <v>3686958</v>
      </c>
      <c r="D501" s="225">
        <v>740892</v>
      </c>
      <c r="E501" s="225">
        <v>4427850</v>
      </c>
    </row>
    <row r="502" spans="1:5" ht="16.5">
      <c r="A502" s="233" t="s">
        <v>1090</v>
      </c>
      <c r="B502" s="233" t="s">
        <v>1091</v>
      </c>
      <c r="C502" s="225">
        <v>1138986</v>
      </c>
      <c r="D502" s="225">
        <v>557724</v>
      </c>
      <c r="E502" s="225">
        <v>1696710</v>
      </c>
    </row>
    <row r="503" spans="1:5" ht="16.5">
      <c r="A503" s="233" t="s">
        <v>1092</v>
      </c>
      <c r="B503" s="233" t="s">
        <v>1093</v>
      </c>
      <c r="C503" s="225">
        <v>5302392</v>
      </c>
      <c r="D503" s="225">
        <v>1058934</v>
      </c>
      <c r="E503" s="225">
        <v>6361326</v>
      </c>
    </row>
    <row r="504" spans="1:5" ht="16.5">
      <c r="A504" s="233" t="s">
        <v>1094</v>
      </c>
      <c r="B504" s="233" t="s">
        <v>1095</v>
      </c>
      <c r="C504" s="225">
        <v>6657738</v>
      </c>
      <c r="D504" s="225">
        <v>1712232</v>
      </c>
      <c r="E504" s="225">
        <v>8369970</v>
      </c>
    </row>
    <row r="505" spans="1:5" ht="16.5">
      <c r="A505" s="233" t="s">
        <v>1096</v>
      </c>
      <c r="B505" s="233" t="s">
        <v>1097</v>
      </c>
      <c r="C505" s="225">
        <v>1038744</v>
      </c>
      <c r="D505" s="225">
        <v>519192</v>
      </c>
      <c r="E505" s="225">
        <v>1557936</v>
      </c>
    </row>
    <row r="506" spans="1:5" ht="16.5">
      <c r="A506" s="233" t="s">
        <v>1098</v>
      </c>
      <c r="B506" s="233" t="s">
        <v>1099</v>
      </c>
      <c r="C506" s="225">
        <v>9059880</v>
      </c>
      <c r="D506" s="225">
        <v>2025132</v>
      </c>
      <c r="E506" s="225">
        <v>11085012</v>
      </c>
    </row>
    <row r="507" spans="1:5" ht="16.5">
      <c r="A507" s="233" t="s">
        <v>1100</v>
      </c>
      <c r="B507" s="233" t="s">
        <v>1101</v>
      </c>
      <c r="C507" s="225">
        <v>762822</v>
      </c>
      <c r="D507" s="225">
        <v>241482</v>
      </c>
      <c r="E507" s="225">
        <v>1004304</v>
      </c>
    </row>
    <row r="508" spans="1:5" ht="16.5">
      <c r="A508" s="233" t="s">
        <v>1102</v>
      </c>
      <c r="B508" s="233" t="s">
        <v>1103</v>
      </c>
      <c r="C508" s="225">
        <v>9785880</v>
      </c>
      <c r="D508" s="225">
        <v>1416798</v>
      </c>
      <c r="E508" s="225">
        <v>11202678</v>
      </c>
    </row>
    <row r="509" spans="1:5" ht="16.5">
      <c r="A509" s="233" t="s">
        <v>1104</v>
      </c>
      <c r="B509" s="233" t="s">
        <v>1105</v>
      </c>
      <c r="C509" s="225">
        <v>161646</v>
      </c>
      <c r="D509" s="225">
        <v>96078</v>
      </c>
      <c r="E509" s="225">
        <v>257724</v>
      </c>
    </row>
    <row r="510" spans="1:5" ht="16.5">
      <c r="A510" s="233" t="s">
        <v>1106</v>
      </c>
      <c r="B510" s="233" t="s">
        <v>1107</v>
      </c>
      <c r="C510" s="225">
        <v>825474</v>
      </c>
      <c r="D510" s="225">
        <v>424392</v>
      </c>
      <c r="E510" s="225">
        <v>1249866</v>
      </c>
    </row>
    <row r="511" spans="1:5" ht="16.5">
      <c r="A511" s="233" t="s">
        <v>1108</v>
      </c>
      <c r="B511" s="233" t="s">
        <v>1109</v>
      </c>
      <c r="C511" s="225">
        <v>4012446</v>
      </c>
      <c r="D511" s="225">
        <v>1940610</v>
      </c>
      <c r="E511" s="225">
        <v>5953056</v>
      </c>
    </row>
    <row r="512" spans="1:5" ht="16.5">
      <c r="A512" s="233" t="s">
        <v>1110</v>
      </c>
      <c r="B512" s="233" t="s">
        <v>1111</v>
      </c>
      <c r="C512" s="225">
        <v>462774</v>
      </c>
      <c r="D512" s="225">
        <v>200892</v>
      </c>
      <c r="E512" s="225">
        <v>663666</v>
      </c>
    </row>
    <row r="513" spans="1:5" ht="16.5">
      <c r="A513" s="233" t="s">
        <v>1112</v>
      </c>
      <c r="B513" s="233" t="s">
        <v>1113</v>
      </c>
      <c r="C513" s="225">
        <v>2842014</v>
      </c>
      <c r="D513" s="225">
        <v>828240</v>
      </c>
      <c r="E513" s="225">
        <v>3670254</v>
      </c>
    </row>
    <row r="514" spans="1:5" ht="16.5">
      <c r="A514" s="233" t="s">
        <v>1114</v>
      </c>
      <c r="B514" s="233" t="s">
        <v>1115</v>
      </c>
      <c r="C514" s="225">
        <v>781986</v>
      </c>
      <c r="D514" s="225">
        <v>390738</v>
      </c>
      <c r="E514" s="225">
        <v>1172724</v>
      </c>
    </row>
    <row r="515" spans="1:5" ht="16.5">
      <c r="A515" s="233" t="s">
        <v>1116</v>
      </c>
      <c r="B515" s="233" t="s">
        <v>1117</v>
      </c>
      <c r="C515" s="225">
        <v>13589010</v>
      </c>
      <c r="D515" s="225">
        <v>2709510</v>
      </c>
      <c r="E515" s="225">
        <v>16298520</v>
      </c>
    </row>
    <row r="516" spans="1:5" ht="16.5">
      <c r="A516" s="233" t="s">
        <v>1118</v>
      </c>
      <c r="B516" s="233" t="s">
        <v>1119</v>
      </c>
      <c r="C516" s="225">
        <v>1692936</v>
      </c>
      <c r="D516" s="225">
        <v>225300</v>
      </c>
      <c r="E516" s="225">
        <v>1918236</v>
      </c>
    </row>
    <row r="517" spans="1:5" ht="16.5">
      <c r="A517" s="233" t="s">
        <v>1120</v>
      </c>
      <c r="B517" s="233" t="s">
        <v>1121</v>
      </c>
      <c r="C517" s="225">
        <v>7020648</v>
      </c>
      <c r="D517" s="225">
        <v>927402</v>
      </c>
      <c r="E517" s="225">
        <v>7948050</v>
      </c>
    </row>
    <row r="518" spans="1:5" ht="16.5">
      <c r="A518" s="233" t="s">
        <v>1122</v>
      </c>
      <c r="B518" s="233" t="s">
        <v>1123</v>
      </c>
      <c r="C518" s="225">
        <v>1025070</v>
      </c>
      <c r="D518" s="225">
        <v>234546</v>
      </c>
      <c r="E518" s="225">
        <v>1259616</v>
      </c>
    </row>
    <row r="519" spans="1:5" ht="16.5">
      <c r="A519" s="233" t="s">
        <v>1124</v>
      </c>
      <c r="B519" s="233" t="s">
        <v>1125</v>
      </c>
      <c r="C519" s="225">
        <v>5696910</v>
      </c>
      <c r="D519" s="225">
        <v>2156406</v>
      </c>
      <c r="E519" s="225">
        <v>7853316</v>
      </c>
    </row>
    <row r="520" spans="1:5" ht="16.5">
      <c r="A520" s="233" t="s">
        <v>1126</v>
      </c>
      <c r="B520" s="233" t="s">
        <v>1127</v>
      </c>
      <c r="C520" s="225">
        <v>2504760</v>
      </c>
      <c r="D520" s="225">
        <v>256128</v>
      </c>
      <c r="E520" s="225">
        <v>2760888</v>
      </c>
    </row>
    <row r="521" spans="1:5" ht="16.5">
      <c r="A521" s="233" t="s">
        <v>1128</v>
      </c>
      <c r="B521" s="233" t="s">
        <v>1129</v>
      </c>
      <c r="C521" s="225">
        <v>30612270</v>
      </c>
      <c r="D521" s="225">
        <v>15894858</v>
      </c>
      <c r="E521" s="225">
        <v>46507128</v>
      </c>
    </row>
    <row r="522" spans="1:5" ht="16.5">
      <c r="A522" s="233" t="s">
        <v>1130</v>
      </c>
      <c r="B522" s="233" t="s">
        <v>1131</v>
      </c>
      <c r="C522" s="225">
        <v>4195680</v>
      </c>
      <c r="D522" s="225">
        <v>1174284</v>
      </c>
      <c r="E522" s="225">
        <v>5369964</v>
      </c>
    </row>
    <row r="523" spans="1:5" ht="16.5">
      <c r="A523" s="233" t="s">
        <v>1132</v>
      </c>
      <c r="B523" s="233" t="s">
        <v>1133</v>
      </c>
      <c r="C523" s="225">
        <v>8968974</v>
      </c>
      <c r="D523" s="225">
        <v>1334328</v>
      </c>
      <c r="E523" s="225">
        <v>10303302</v>
      </c>
    </row>
    <row r="524" spans="1:5" ht="16.5">
      <c r="A524" s="233" t="s">
        <v>1134</v>
      </c>
      <c r="B524" s="233" t="s">
        <v>1135</v>
      </c>
      <c r="C524" s="225">
        <v>126882</v>
      </c>
      <c r="D524" s="225">
        <v>39300</v>
      </c>
      <c r="E524" s="225">
        <v>166182</v>
      </c>
    </row>
    <row r="525" spans="1:5" ht="16.5">
      <c r="A525" s="233" t="s">
        <v>1136</v>
      </c>
      <c r="B525" s="233" t="s">
        <v>1137</v>
      </c>
      <c r="C525" s="225">
        <v>1493232</v>
      </c>
      <c r="D525" s="225">
        <v>716748</v>
      </c>
      <c r="E525" s="225">
        <v>2209980</v>
      </c>
    </row>
    <row r="526" spans="1:5" ht="16.5">
      <c r="A526" s="233" t="s">
        <v>1138</v>
      </c>
      <c r="B526" s="233" t="s">
        <v>1139</v>
      </c>
      <c r="C526" s="225">
        <v>5394864</v>
      </c>
      <c r="D526" s="225">
        <v>1837596</v>
      </c>
      <c r="E526" s="225">
        <v>7232460</v>
      </c>
    </row>
    <row r="527" spans="1:5" ht="16.5">
      <c r="A527" s="233" t="s">
        <v>1140</v>
      </c>
      <c r="B527" s="233" t="s">
        <v>1141</v>
      </c>
      <c r="C527" s="225">
        <v>368118</v>
      </c>
      <c r="D527" s="225">
        <v>70902</v>
      </c>
      <c r="E527" s="225">
        <v>439020</v>
      </c>
    </row>
    <row r="528" spans="1:5" ht="16.5">
      <c r="A528" s="233" t="s">
        <v>1142</v>
      </c>
      <c r="B528" s="233" t="s">
        <v>1143</v>
      </c>
      <c r="C528" s="225">
        <v>1177794</v>
      </c>
      <c r="D528" s="225">
        <v>311616</v>
      </c>
      <c r="E528" s="225">
        <v>1489410</v>
      </c>
    </row>
    <row r="529" spans="1:5" ht="16.5">
      <c r="A529" s="233" t="s">
        <v>1144</v>
      </c>
      <c r="B529" s="233" t="s">
        <v>1145</v>
      </c>
      <c r="C529" s="225">
        <v>1375014</v>
      </c>
      <c r="D529" s="225">
        <v>413346</v>
      </c>
      <c r="E529" s="225">
        <v>1788360</v>
      </c>
    </row>
    <row r="530" spans="1:5" ht="16.5">
      <c r="A530" s="233" t="s">
        <v>1146</v>
      </c>
      <c r="B530" s="233" t="s">
        <v>1147</v>
      </c>
      <c r="C530" s="225">
        <v>286428</v>
      </c>
      <c r="D530" s="225">
        <v>94794</v>
      </c>
      <c r="E530" s="225">
        <v>381222</v>
      </c>
    </row>
    <row r="531" spans="1:5" ht="16.5">
      <c r="A531" s="233" t="s">
        <v>1148</v>
      </c>
      <c r="B531" s="233" t="s">
        <v>1149</v>
      </c>
      <c r="C531" s="225">
        <v>6139824</v>
      </c>
      <c r="D531" s="225">
        <v>2881890</v>
      </c>
      <c r="E531" s="225">
        <v>9021714</v>
      </c>
    </row>
    <row r="532" spans="1:5" ht="16.5">
      <c r="A532" s="233" t="s">
        <v>1150</v>
      </c>
      <c r="B532" s="233" t="s">
        <v>1151</v>
      </c>
      <c r="C532" s="225">
        <v>16536432</v>
      </c>
      <c r="D532" s="225">
        <v>4106784</v>
      </c>
      <c r="E532" s="225">
        <v>20643216</v>
      </c>
    </row>
    <row r="533" spans="1:5" ht="16.5">
      <c r="A533" s="233" t="s">
        <v>1152</v>
      </c>
      <c r="B533" s="233" t="s">
        <v>1153</v>
      </c>
      <c r="C533" s="225">
        <v>3130590</v>
      </c>
      <c r="D533" s="225">
        <v>726762</v>
      </c>
      <c r="E533" s="225">
        <v>3857352</v>
      </c>
    </row>
    <row r="534" spans="1:5" ht="16.5">
      <c r="A534" s="233" t="s">
        <v>1154</v>
      </c>
      <c r="B534" s="233" t="s">
        <v>1155</v>
      </c>
      <c r="C534" s="225">
        <v>1063470</v>
      </c>
      <c r="D534" s="225">
        <v>311616</v>
      </c>
      <c r="E534" s="225">
        <v>1375086</v>
      </c>
    </row>
    <row r="535" spans="1:5" ht="16.5">
      <c r="A535" s="233" t="s">
        <v>1156</v>
      </c>
      <c r="B535" s="233" t="s">
        <v>1157</v>
      </c>
      <c r="C535" s="225">
        <v>1598388</v>
      </c>
      <c r="D535" s="225">
        <v>342186</v>
      </c>
      <c r="E535" s="225">
        <v>1940574</v>
      </c>
    </row>
    <row r="536" spans="1:5" ht="16.5">
      <c r="A536" s="233" t="s">
        <v>1158</v>
      </c>
      <c r="B536" s="233" t="s">
        <v>1159</v>
      </c>
      <c r="C536" s="225">
        <v>3795666</v>
      </c>
      <c r="D536" s="225">
        <v>869598</v>
      </c>
      <c r="E536" s="225">
        <v>4665264</v>
      </c>
    </row>
    <row r="537" spans="1:5" ht="16.5">
      <c r="A537" s="233" t="s">
        <v>1160</v>
      </c>
      <c r="B537" s="233" t="s">
        <v>1161</v>
      </c>
      <c r="C537" s="225">
        <v>1232010</v>
      </c>
      <c r="D537" s="225">
        <v>599340</v>
      </c>
      <c r="E537" s="225">
        <v>1831350</v>
      </c>
    </row>
    <row r="538" spans="1:5" ht="16.5">
      <c r="A538" s="233" t="s">
        <v>1162</v>
      </c>
      <c r="B538" s="233" t="s">
        <v>1163</v>
      </c>
      <c r="C538" s="225">
        <v>5432172</v>
      </c>
      <c r="D538" s="225">
        <v>1047120</v>
      </c>
      <c r="E538" s="225">
        <v>6479292</v>
      </c>
    </row>
    <row r="539" spans="1:5" ht="16.5">
      <c r="A539" s="233" t="s">
        <v>1164</v>
      </c>
      <c r="B539" s="233" t="s">
        <v>1165</v>
      </c>
      <c r="C539" s="225">
        <v>1672884</v>
      </c>
      <c r="D539" s="225">
        <v>562860</v>
      </c>
      <c r="E539" s="225">
        <v>2235744</v>
      </c>
    </row>
    <row r="540" spans="1:5" ht="16.5">
      <c r="A540" s="233" t="s">
        <v>1166</v>
      </c>
      <c r="B540" s="233" t="s">
        <v>1167</v>
      </c>
      <c r="C540" s="225">
        <v>4784034</v>
      </c>
      <c r="D540" s="225">
        <v>1018344</v>
      </c>
      <c r="E540" s="225">
        <v>5802378</v>
      </c>
    </row>
    <row r="541" spans="1:5" ht="16.5">
      <c r="A541" s="233" t="s">
        <v>1168</v>
      </c>
      <c r="B541" s="233" t="s">
        <v>1169</v>
      </c>
      <c r="C541" s="225">
        <v>4057446</v>
      </c>
      <c r="D541" s="225">
        <v>764526</v>
      </c>
      <c r="E541" s="225">
        <v>4821972</v>
      </c>
    </row>
    <row r="542" spans="1:5" ht="16.5">
      <c r="A542" s="233" t="s">
        <v>1170</v>
      </c>
      <c r="B542" s="233" t="s">
        <v>1171</v>
      </c>
      <c r="C542" s="225">
        <v>381354</v>
      </c>
      <c r="D542" s="225">
        <v>126648</v>
      </c>
      <c r="E542" s="225">
        <v>508002</v>
      </c>
    </row>
    <row r="543" spans="1:5" ht="16.5">
      <c r="A543" s="233" t="s">
        <v>1172</v>
      </c>
      <c r="B543" s="233" t="s">
        <v>1173</v>
      </c>
      <c r="C543" s="225">
        <v>6485988</v>
      </c>
      <c r="D543" s="225">
        <v>1733292</v>
      </c>
      <c r="E543" s="225">
        <v>8219280</v>
      </c>
    </row>
    <row r="544" spans="1:5" ht="16.5">
      <c r="A544" s="233" t="s">
        <v>1174</v>
      </c>
      <c r="B544" s="233" t="s">
        <v>1175</v>
      </c>
      <c r="C544" s="225">
        <v>410574</v>
      </c>
      <c r="D544" s="225">
        <v>181110</v>
      </c>
      <c r="E544" s="225">
        <v>591684</v>
      </c>
    </row>
    <row r="545" spans="1:5" ht="16.5">
      <c r="A545" s="233" t="s">
        <v>1176</v>
      </c>
      <c r="B545" s="233" t="s">
        <v>1177</v>
      </c>
      <c r="C545" s="225">
        <v>2042340</v>
      </c>
      <c r="D545" s="225">
        <v>1290912</v>
      </c>
      <c r="E545" s="225">
        <v>3333252</v>
      </c>
    </row>
    <row r="546" spans="1:5" ht="16.5">
      <c r="A546" s="233" t="s">
        <v>1178</v>
      </c>
      <c r="B546" s="233" t="s">
        <v>1179</v>
      </c>
      <c r="C546" s="225">
        <v>3233982</v>
      </c>
      <c r="D546" s="225">
        <v>1813446</v>
      </c>
      <c r="E546" s="225">
        <v>5047428</v>
      </c>
    </row>
    <row r="547" spans="1:5" ht="16.5">
      <c r="A547" s="233" t="s">
        <v>1180</v>
      </c>
      <c r="B547" s="233" t="s">
        <v>1181</v>
      </c>
      <c r="C547" s="225">
        <v>1584978</v>
      </c>
      <c r="D547" s="225">
        <v>438522</v>
      </c>
      <c r="E547" s="225">
        <v>2023500</v>
      </c>
    </row>
    <row r="548" spans="1:5" ht="16.5">
      <c r="A548" s="233" t="s">
        <v>1182</v>
      </c>
      <c r="B548" s="233" t="s">
        <v>1183</v>
      </c>
      <c r="C548" s="225">
        <v>513102</v>
      </c>
      <c r="D548" s="225">
        <v>191646</v>
      </c>
      <c r="E548" s="225">
        <v>704748</v>
      </c>
    </row>
    <row r="549" spans="1:5" ht="16.5">
      <c r="A549" s="233" t="s">
        <v>1184</v>
      </c>
      <c r="B549" s="233" t="s">
        <v>1185</v>
      </c>
      <c r="C549" s="225">
        <v>7637982</v>
      </c>
      <c r="D549" s="225">
        <v>1428612</v>
      </c>
      <c r="E549" s="225">
        <v>9066594</v>
      </c>
    </row>
    <row r="550" spans="1:5" ht="16.5">
      <c r="A550" s="233" t="s">
        <v>1186</v>
      </c>
      <c r="B550" s="233" t="s">
        <v>1187</v>
      </c>
      <c r="C550" s="225">
        <v>969144</v>
      </c>
      <c r="D550" s="225">
        <v>284130</v>
      </c>
      <c r="E550" s="225">
        <v>1253274</v>
      </c>
    </row>
    <row r="551" spans="1:5" ht="16.5">
      <c r="A551" s="233" t="s">
        <v>1188</v>
      </c>
      <c r="B551" s="233" t="s">
        <v>1189</v>
      </c>
      <c r="C551" s="225">
        <v>3877818</v>
      </c>
      <c r="D551" s="225">
        <v>2303352</v>
      </c>
      <c r="E551" s="225">
        <v>6181170</v>
      </c>
    </row>
    <row r="552" spans="1:5" ht="16.5">
      <c r="A552" s="233" t="s">
        <v>1190</v>
      </c>
      <c r="B552" s="233" t="s">
        <v>1191</v>
      </c>
      <c r="C552" s="225">
        <v>4471548</v>
      </c>
      <c r="D552" s="225">
        <v>1448394</v>
      </c>
      <c r="E552" s="225">
        <v>5919942</v>
      </c>
    </row>
    <row r="553" spans="1:5" ht="16.5">
      <c r="A553" s="233" t="s">
        <v>1192</v>
      </c>
      <c r="B553" s="233" t="s">
        <v>1193</v>
      </c>
      <c r="C553" s="225">
        <v>788760</v>
      </c>
      <c r="D553" s="225">
        <v>244308</v>
      </c>
      <c r="E553" s="225">
        <v>1033068</v>
      </c>
    </row>
    <row r="554" spans="1:5" ht="16.5">
      <c r="A554" s="233" t="s">
        <v>1194</v>
      </c>
      <c r="B554" s="233" t="s">
        <v>1195</v>
      </c>
      <c r="C554" s="225">
        <v>1858686</v>
      </c>
      <c r="D554" s="225">
        <v>445458</v>
      </c>
      <c r="E554" s="225">
        <v>2304144</v>
      </c>
    </row>
    <row r="555" spans="1:5" ht="16.5">
      <c r="A555" s="233" t="s">
        <v>1196</v>
      </c>
      <c r="B555" s="233" t="s">
        <v>1243</v>
      </c>
      <c r="C555" s="225">
        <v>11436912</v>
      </c>
      <c r="D555" s="225">
        <v>2907840</v>
      </c>
      <c r="E555" s="225">
        <v>14344752</v>
      </c>
    </row>
    <row r="556" spans="1:5" ht="16.5">
      <c r="A556" s="233" t="s">
        <v>1198</v>
      </c>
      <c r="B556" s="233" t="s">
        <v>1199</v>
      </c>
      <c r="C556" s="225">
        <v>3069948</v>
      </c>
      <c r="D556" s="225">
        <v>1304016</v>
      </c>
      <c r="E556" s="225">
        <v>4373964</v>
      </c>
    </row>
    <row r="557" spans="1:5" ht="16.5">
      <c r="A557" s="233" t="s">
        <v>1200</v>
      </c>
      <c r="B557" s="233" t="s">
        <v>1201</v>
      </c>
      <c r="C557" s="225">
        <v>10258326</v>
      </c>
      <c r="D557" s="225">
        <v>5041644</v>
      </c>
      <c r="E557" s="225">
        <v>15299970</v>
      </c>
    </row>
    <row r="558" spans="1:5" ht="16.5">
      <c r="A558" s="233" t="s">
        <v>1202</v>
      </c>
      <c r="B558" s="233" t="s">
        <v>1203</v>
      </c>
      <c r="C558" s="225">
        <v>324942</v>
      </c>
      <c r="D558" s="225">
        <v>131016</v>
      </c>
      <c r="E558" s="225">
        <v>455958</v>
      </c>
    </row>
    <row r="559" spans="1:5" ht="16.5">
      <c r="A559" s="233" t="s">
        <v>1204</v>
      </c>
      <c r="B559" s="233" t="s">
        <v>1205</v>
      </c>
      <c r="C559" s="225">
        <v>3587304</v>
      </c>
      <c r="D559" s="225">
        <v>2419218</v>
      </c>
      <c r="E559" s="225">
        <v>6006522</v>
      </c>
    </row>
    <row r="560" spans="1:5" ht="16.5">
      <c r="A560" s="233" t="s">
        <v>1206</v>
      </c>
      <c r="B560" s="233" t="s">
        <v>1207</v>
      </c>
      <c r="C560" s="225">
        <v>6098880</v>
      </c>
      <c r="D560" s="225">
        <v>1438116</v>
      </c>
      <c r="E560" s="225">
        <v>7536996</v>
      </c>
    </row>
    <row r="561" spans="1:5" ht="16.5">
      <c r="A561" s="233" t="s">
        <v>1208</v>
      </c>
      <c r="B561" s="233" t="s">
        <v>1209</v>
      </c>
      <c r="C561" s="225">
        <v>2109360</v>
      </c>
      <c r="D561" s="225">
        <v>681552</v>
      </c>
      <c r="E561" s="225">
        <v>2790912</v>
      </c>
    </row>
    <row r="562" spans="1:5" ht="16.5">
      <c r="A562" s="233" t="s">
        <v>1210</v>
      </c>
      <c r="B562" s="233" t="s">
        <v>1211</v>
      </c>
      <c r="C562" s="225">
        <v>214752</v>
      </c>
      <c r="D562" s="225">
        <v>63966</v>
      </c>
      <c r="E562" s="225">
        <v>278718</v>
      </c>
    </row>
    <row r="563" spans="1:5" ht="16.5">
      <c r="A563" s="233" t="s">
        <v>1212</v>
      </c>
      <c r="B563" s="233" t="s">
        <v>1213</v>
      </c>
      <c r="C563" s="225">
        <v>4995498</v>
      </c>
      <c r="D563" s="225">
        <v>3588876</v>
      </c>
      <c r="E563" s="225">
        <v>8584374</v>
      </c>
    </row>
    <row r="564" spans="1:5" ht="16.5">
      <c r="A564" s="233" t="s">
        <v>1214</v>
      </c>
      <c r="B564" s="233" t="s">
        <v>1215</v>
      </c>
      <c r="C564" s="225">
        <v>947658</v>
      </c>
      <c r="D564" s="225">
        <v>396390</v>
      </c>
      <c r="E564" s="225">
        <v>1344048</v>
      </c>
    </row>
    <row r="565" spans="1:5" ht="16.5">
      <c r="A565" s="233" t="s">
        <v>1216</v>
      </c>
      <c r="B565" s="233" t="s">
        <v>1217</v>
      </c>
      <c r="C565" s="225">
        <v>19622526</v>
      </c>
      <c r="D565" s="225">
        <v>5766354</v>
      </c>
      <c r="E565" s="225">
        <v>25388880</v>
      </c>
    </row>
    <row r="566" spans="1:5" ht="16.5">
      <c r="A566" s="233" t="s">
        <v>1218</v>
      </c>
      <c r="B566" s="233" t="s">
        <v>1219</v>
      </c>
      <c r="C566" s="225">
        <v>6042012</v>
      </c>
      <c r="D566" s="225">
        <v>1586094</v>
      </c>
      <c r="E566" s="225">
        <v>7628106</v>
      </c>
    </row>
    <row r="567" spans="1:5" ht="16.5">
      <c r="A567" s="233" t="s">
        <v>1220</v>
      </c>
      <c r="B567" s="233" t="s">
        <v>1221</v>
      </c>
      <c r="C567" s="225">
        <v>3617844</v>
      </c>
      <c r="D567" s="225">
        <v>689256</v>
      </c>
      <c r="E567" s="225">
        <v>4307100</v>
      </c>
    </row>
    <row r="568" spans="1:5" ht="16.5">
      <c r="A568" s="233" t="s">
        <v>1222</v>
      </c>
      <c r="B568" s="233" t="s">
        <v>1223</v>
      </c>
      <c r="C568" s="225">
        <v>1063014</v>
      </c>
      <c r="D568" s="225">
        <v>374556</v>
      </c>
      <c r="E568" s="225">
        <v>1437570</v>
      </c>
    </row>
    <row r="569" spans="1:5" ht="16.5">
      <c r="A569" s="233" t="s">
        <v>1224</v>
      </c>
      <c r="B569" s="233" t="s">
        <v>1225</v>
      </c>
      <c r="C569" s="225">
        <v>1603746</v>
      </c>
      <c r="D569" s="225">
        <v>336018</v>
      </c>
      <c r="E569" s="225">
        <v>1939764</v>
      </c>
    </row>
    <row r="570" spans="1:5" ht="16.5">
      <c r="A570" s="233" t="s">
        <v>1226</v>
      </c>
      <c r="B570" s="233" t="s">
        <v>1227</v>
      </c>
      <c r="C570" s="225">
        <v>1551360</v>
      </c>
      <c r="D570" s="225">
        <v>331908</v>
      </c>
      <c r="E570" s="225">
        <v>1883268</v>
      </c>
    </row>
    <row r="571" spans="1:5" ht="16.5">
      <c r="A571" s="233" t="s">
        <v>1228</v>
      </c>
      <c r="B571" s="233" t="s">
        <v>1229</v>
      </c>
      <c r="C571" s="225">
        <v>27425958</v>
      </c>
      <c r="D571" s="225">
        <v>8760510</v>
      </c>
      <c r="E571" s="225">
        <v>36186468</v>
      </c>
    </row>
    <row r="572" spans="1:5" ht="16.5">
      <c r="A572" s="233" t="s">
        <v>1230</v>
      </c>
      <c r="B572" s="233" t="s">
        <v>1231</v>
      </c>
      <c r="C572" s="225">
        <v>3832518</v>
      </c>
      <c r="D572" s="225">
        <v>779430</v>
      </c>
      <c r="E572" s="225">
        <v>4611948</v>
      </c>
    </row>
    <row r="573" spans="1:5" ht="16.5">
      <c r="A573" s="233" t="s">
        <v>1232</v>
      </c>
      <c r="B573" s="233" t="s">
        <v>1233</v>
      </c>
      <c r="C573" s="225">
        <v>3575556</v>
      </c>
      <c r="D573" s="225">
        <v>804864</v>
      </c>
      <c r="E573" s="225">
        <v>4380420</v>
      </c>
    </row>
    <row r="574" spans="1:5" ht="16.5">
      <c r="A574" s="233" t="s">
        <v>1234</v>
      </c>
      <c r="B574" s="233" t="s">
        <v>1235</v>
      </c>
      <c r="C574" s="225">
        <v>1845186</v>
      </c>
      <c r="D574" s="225">
        <v>388944</v>
      </c>
      <c r="E574" s="225">
        <v>2234130</v>
      </c>
    </row>
    <row r="575" spans="1:5" ht="16.5">
      <c r="A575" s="233" t="s">
        <v>1236</v>
      </c>
      <c r="B575" s="233" t="s">
        <v>1237</v>
      </c>
      <c r="C575" s="225">
        <v>2189628</v>
      </c>
      <c r="D575" s="225">
        <v>438522</v>
      </c>
      <c r="E575" s="225">
        <v>2628150</v>
      </c>
    </row>
    <row r="576" spans="1:5" ht="16.5">
      <c r="A576" s="233" t="s">
        <v>1238</v>
      </c>
      <c r="B576" s="233" t="s">
        <v>1239</v>
      </c>
      <c r="C576" s="225">
        <v>11798634</v>
      </c>
      <c r="D576" s="225">
        <v>4936314</v>
      </c>
      <c r="E576" s="225">
        <v>16734948</v>
      </c>
    </row>
  </sheetData>
  <mergeCells count="3">
    <mergeCell ref="A1:E1"/>
    <mergeCell ref="A2:E2"/>
    <mergeCell ref="A3:E3"/>
  </mergeCells>
  <pageMargins left="0.70866141732283472" right="0.70866141732283472" top="1.378125" bottom="0.74803149606299213" header="0.31496062992125984" footer="0.31496062992125984"/>
  <pageSetup scale="7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dimension ref="A1:D20"/>
  <sheetViews>
    <sheetView showGridLines="0" workbookViewId="0">
      <selection activeCell="B28" sqref="B28"/>
    </sheetView>
  </sheetViews>
  <sheetFormatPr baseColWidth="10" defaultRowHeight="15"/>
  <cols>
    <col min="1" max="1" width="28.28515625" customWidth="1"/>
    <col min="2" max="4" width="17.7109375" customWidth="1"/>
  </cols>
  <sheetData>
    <row r="1" spans="1:4">
      <c r="A1" s="234" t="s">
        <v>1244</v>
      </c>
      <c r="B1" s="234"/>
      <c r="C1" s="234"/>
      <c r="D1" s="234"/>
    </row>
    <row r="2" spans="1:4">
      <c r="A2" s="234" t="s">
        <v>1245</v>
      </c>
      <c r="B2" s="234"/>
      <c r="C2" s="234"/>
      <c r="D2" s="234"/>
    </row>
    <row r="3" spans="1:4">
      <c r="A3" s="234" t="s">
        <v>1246</v>
      </c>
      <c r="B3" s="234"/>
      <c r="C3" s="234"/>
      <c r="D3" s="234"/>
    </row>
    <row r="4" spans="1:4">
      <c r="A4" s="235" t="s">
        <v>1247</v>
      </c>
      <c r="B4" s="235"/>
      <c r="C4" s="235"/>
      <c r="D4" s="235"/>
    </row>
    <row r="5" spans="1:4">
      <c r="A5" s="235" t="s">
        <v>1248</v>
      </c>
      <c r="B5" s="235"/>
      <c r="C5" s="235"/>
      <c r="D5" s="235"/>
    </row>
    <row r="6" spans="1:4">
      <c r="A6" s="236"/>
      <c r="B6" s="236"/>
      <c r="C6" s="236"/>
      <c r="D6" s="236"/>
    </row>
    <row r="7" spans="1:4" ht="30" customHeight="1">
      <c r="A7" s="237" t="s">
        <v>96</v>
      </c>
      <c r="B7" s="238" t="s">
        <v>1249</v>
      </c>
      <c r="C7" s="237" t="s">
        <v>1250</v>
      </c>
      <c r="D7" s="237" t="s">
        <v>1251</v>
      </c>
    </row>
    <row r="8" spans="1:4">
      <c r="A8" s="237"/>
      <c r="B8" s="238"/>
      <c r="C8" s="237"/>
      <c r="D8" s="237"/>
    </row>
    <row r="9" spans="1:4">
      <c r="A9" s="239"/>
      <c r="B9" s="240"/>
    </row>
    <row r="10" spans="1:4" s="244" customFormat="1">
      <c r="A10" s="241" t="s">
        <v>1252</v>
      </c>
      <c r="B10" s="242">
        <v>120002.19</v>
      </c>
      <c r="C10" s="243">
        <v>118860.63</v>
      </c>
      <c r="D10" s="243">
        <f>SUM(B10:C10)</f>
        <v>238862.82</v>
      </c>
    </row>
    <row r="11" spans="1:4" s="244" customFormat="1">
      <c r="A11" s="245" t="s">
        <v>1253</v>
      </c>
      <c r="B11" s="246">
        <v>240004.37</v>
      </c>
      <c r="C11" s="247">
        <v>237721.25</v>
      </c>
      <c r="D11" s="247">
        <f t="shared" ref="D11:D15" si="0">SUM(B11:C11)</f>
        <v>477725.62</v>
      </c>
    </row>
    <row r="12" spans="1:4" s="244" customFormat="1">
      <c r="A12" s="245" t="s">
        <v>1254</v>
      </c>
      <c r="B12" s="248">
        <v>74442.03</v>
      </c>
      <c r="C12" s="247">
        <v>0</v>
      </c>
      <c r="D12" s="247">
        <f t="shared" si="0"/>
        <v>74442.03</v>
      </c>
    </row>
    <row r="13" spans="1:4" s="244" customFormat="1">
      <c r="A13" s="245" t="s">
        <v>1255</v>
      </c>
      <c r="B13" s="249">
        <v>567899.91</v>
      </c>
      <c r="C13" s="247">
        <v>560221.21</v>
      </c>
      <c r="D13" s="247">
        <f t="shared" si="0"/>
        <v>1128121.1200000001</v>
      </c>
    </row>
    <row r="14" spans="1:4" s="244" customFormat="1">
      <c r="A14" s="245" t="s">
        <v>1256</v>
      </c>
      <c r="B14" s="249">
        <v>860.52</v>
      </c>
      <c r="C14" s="247">
        <v>803.4799999999999</v>
      </c>
      <c r="D14" s="247">
        <f t="shared" si="0"/>
        <v>1664</v>
      </c>
    </row>
    <row r="15" spans="1:4" s="244" customFormat="1">
      <c r="A15" s="245" t="s">
        <v>1257</v>
      </c>
      <c r="B15" s="249">
        <v>685.56000000000006</v>
      </c>
      <c r="C15" s="247">
        <v>745.46</v>
      </c>
      <c r="D15" s="247">
        <f t="shared" si="0"/>
        <v>1431.02</v>
      </c>
    </row>
    <row r="16" spans="1:4" s="244" customFormat="1">
      <c r="A16" s="245" t="s">
        <v>1258</v>
      </c>
      <c r="B16" s="249">
        <v>111242.73999999999</v>
      </c>
      <c r="C16" s="247">
        <v>109676.16</v>
      </c>
      <c r="D16" s="247">
        <f>SUM(B16:C16)</f>
        <v>220918.9</v>
      </c>
    </row>
    <row r="17" spans="1:4" s="244" customFormat="1">
      <c r="A17" s="245" t="s">
        <v>1259</v>
      </c>
      <c r="B17" s="246">
        <v>4721164.84</v>
      </c>
      <c r="C17" s="247">
        <v>14077948.800000001</v>
      </c>
      <c r="D17" s="247">
        <f>SUM(B17:C17)</f>
        <v>18799113.640000001</v>
      </c>
    </row>
    <row r="18" spans="1:4" s="244" customFormat="1">
      <c r="A18" s="250" t="s">
        <v>1260</v>
      </c>
      <c r="B18" s="251">
        <v>0</v>
      </c>
      <c r="C18" s="252">
        <v>9815477.3200000003</v>
      </c>
      <c r="D18" s="252">
        <f>SUM(B18:C18)</f>
        <v>9815477.3200000003</v>
      </c>
    </row>
    <row r="19" spans="1:4" s="244" customFormat="1">
      <c r="A19" s="253"/>
      <c r="B19" s="254"/>
      <c r="C19" s="255"/>
      <c r="D19" s="255"/>
    </row>
    <row r="20" spans="1:4" s="244" customFormat="1">
      <c r="A20" s="253"/>
      <c r="B20" s="254"/>
      <c r="C20" s="255"/>
      <c r="D20" s="255"/>
    </row>
  </sheetData>
  <mergeCells count="9">
    <mergeCell ref="A1:D1"/>
    <mergeCell ref="A2:D2"/>
    <mergeCell ref="A3:D3"/>
    <mergeCell ref="A4:D4"/>
    <mergeCell ref="A5:D5"/>
    <mergeCell ref="A7:A8"/>
    <mergeCell ref="B7:B8"/>
    <mergeCell ref="C7:C8"/>
    <mergeCell ref="D7:D8"/>
  </mergeCells>
  <pageMargins left="0.70866141732283472" right="0.70866141732283472" top="0.74803149606299213" bottom="0.74803149606299213"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dimension ref="A1:D56"/>
  <sheetViews>
    <sheetView showGridLines="0" workbookViewId="0">
      <selection activeCell="F16" sqref="F16"/>
    </sheetView>
  </sheetViews>
  <sheetFormatPr baseColWidth="10" defaultRowHeight="15"/>
  <cols>
    <col min="1" max="1" width="28.28515625" customWidth="1"/>
    <col min="2" max="4" width="17.7109375" customWidth="1"/>
  </cols>
  <sheetData>
    <row r="1" spans="1:4">
      <c r="A1" s="234" t="s">
        <v>1244</v>
      </c>
      <c r="B1" s="234"/>
      <c r="C1" s="234"/>
      <c r="D1" s="234"/>
    </row>
    <row r="2" spans="1:4">
      <c r="A2" s="234" t="s">
        <v>1245</v>
      </c>
      <c r="B2" s="234"/>
      <c r="C2" s="234"/>
      <c r="D2" s="234"/>
    </row>
    <row r="3" spans="1:4">
      <c r="A3" s="234" t="s">
        <v>1246</v>
      </c>
      <c r="B3" s="234"/>
      <c r="C3" s="234"/>
      <c r="D3" s="234"/>
    </row>
    <row r="4" spans="1:4">
      <c r="A4" s="235" t="s">
        <v>1247</v>
      </c>
      <c r="B4" s="235"/>
      <c r="C4" s="235"/>
      <c r="D4" s="235"/>
    </row>
    <row r="5" spans="1:4">
      <c r="A5" s="235" t="s">
        <v>1261</v>
      </c>
      <c r="B5" s="235"/>
      <c r="C5" s="235"/>
      <c r="D5" s="235"/>
    </row>
    <row r="6" spans="1:4">
      <c r="A6" s="236"/>
      <c r="B6" s="236"/>
      <c r="C6" s="236"/>
      <c r="D6" s="236"/>
    </row>
    <row r="7" spans="1:4" ht="30" customHeight="1">
      <c r="A7" s="237" t="s">
        <v>96</v>
      </c>
      <c r="B7" s="238" t="s">
        <v>1249</v>
      </c>
      <c r="C7" s="237" t="s">
        <v>1250</v>
      </c>
      <c r="D7" s="237" t="s">
        <v>1251</v>
      </c>
    </row>
    <row r="8" spans="1:4">
      <c r="A8" s="237"/>
      <c r="B8" s="238"/>
      <c r="C8" s="237"/>
      <c r="D8" s="237"/>
    </row>
    <row r="9" spans="1:4" s="244" customFormat="1">
      <c r="A9" s="253"/>
      <c r="B9" s="254"/>
      <c r="C9" s="255"/>
      <c r="D9" s="255"/>
    </row>
    <row r="10" spans="1:4" s="244" customFormat="1">
      <c r="A10" s="256" t="s">
        <v>1262</v>
      </c>
      <c r="B10" s="257">
        <v>1018185.5800000001</v>
      </c>
      <c r="C10" s="258">
        <v>1527278.37</v>
      </c>
      <c r="D10" s="258">
        <f t="shared" ref="D10:D55" si="0">SUM(B10:C10)</f>
        <v>2545463.9500000002</v>
      </c>
    </row>
    <row r="11" spans="1:4" s="244" customFormat="1">
      <c r="A11" s="259" t="s">
        <v>1263</v>
      </c>
      <c r="B11" s="249">
        <v>59334.48</v>
      </c>
      <c r="C11" s="260">
        <v>89001.72</v>
      </c>
      <c r="D11" s="260">
        <f t="shared" si="0"/>
        <v>148336.20000000001</v>
      </c>
    </row>
    <row r="12" spans="1:4" s="244" customFormat="1">
      <c r="A12" s="259" t="s">
        <v>1264</v>
      </c>
      <c r="B12" s="249">
        <v>294507.98</v>
      </c>
      <c r="C12" s="260">
        <v>441761.97</v>
      </c>
      <c r="D12" s="260">
        <f t="shared" si="0"/>
        <v>736269.95</v>
      </c>
    </row>
    <row r="13" spans="1:4" s="244" customFormat="1">
      <c r="A13" s="259" t="s">
        <v>1265</v>
      </c>
      <c r="B13" s="249">
        <v>126414.84</v>
      </c>
      <c r="C13" s="260">
        <v>189622.26</v>
      </c>
      <c r="D13" s="260">
        <f t="shared" si="0"/>
        <v>316037.09999999998</v>
      </c>
    </row>
    <row r="14" spans="1:4" s="244" customFormat="1">
      <c r="A14" s="259" t="s">
        <v>1266</v>
      </c>
      <c r="B14" s="249">
        <v>104794.04000000001</v>
      </c>
      <c r="C14" s="260">
        <v>157191.06</v>
      </c>
      <c r="D14" s="260">
        <f t="shared" si="0"/>
        <v>261985.1</v>
      </c>
    </row>
    <row r="15" spans="1:4" s="244" customFormat="1">
      <c r="A15" s="259" t="s">
        <v>1252</v>
      </c>
      <c r="B15" s="249">
        <v>330368.84000000003</v>
      </c>
      <c r="C15" s="260">
        <v>495553.26</v>
      </c>
      <c r="D15" s="260">
        <f t="shared" si="0"/>
        <v>825922.10000000009</v>
      </c>
    </row>
    <row r="16" spans="1:4" s="244" customFormat="1">
      <c r="A16" s="259" t="s">
        <v>1267</v>
      </c>
      <c r="B16" s="249">
        <v>312128.48</v>
      </c>
      <c r="C16" s="260">
        <v>468192.72</v>
      </c>
      <c r="D16" s="260">
        <f t="shared" si="0"/>
        <v>780321.2</v>
      </c>
    </row>
    <row r="17" spans="1:4" s="244" customFormat="1">
      <c r="A17" s="259" t="s">
        <v>1268</v>
      </c>
      <c r="B17" s="249">
        <v>350732.58</v>
      </c>
      <c r="C17" s="260">
        <v>526098.87</v>
      </c>
      <c r="D17" s="260">
        <f t="shared" si="0"/>
        <v>876831.45</v>
      </c>
    </row>
    <row r="18" spans="1:4" s="244" customFormat="1">
      <c r="A18" s="259" t="s">
        <v>1269</v>
      </c>
      <c r="B18" s="249">
        <v>71059.92</v>
      </c>
      <c r="C18" s="260">
        <v>106589.88</v>
      </c>
      <c r="D18" s="260">
        <f t="shared" si="0"/>
        <v>177649.8</v>
      </c>
    </row>
    <row r="19" spans="1:4" s="244" customFormat="1">
      <c r="A19" s="259" t="s">
        <v>1270</v>
      </c>
      <c r="B19" s="249">
        <v>211278.3</v>
      </c>
      <c r="C19" s="260">
        <v>316917.44999999995</v>
      </c>
      <c r="D19" s="260">
        <f t="shared" si="0"/>
        <v>528195.75</v>
      </c>
    </row>
    <row r="20" spans="1:4" s="244" customFormat="1">
      <c r="A20" s="259" t="s">
        <v>1271</v>
      </c>
      <c r="B20" s="249">
        <v>672253.34</v>
      </c>
      <c r="C20" s="260">
        <v>1008380.01</v>
      </c>
      <c r="D20" s="260">
        <f t="shared" si="0"/>
        <v>1680633.35</v>
      </c>
    </row>
    <row r="21" spans="1:4" s="244" customFormat="1">
      <c r="A21" s="259" t="s">
        <v>1272</v>
      </c>
      <c r="B21" s="249">
        <v>542253.80000000005</v>
      </c>
      <c r="C21" s="260">
        <v>813380.70000000007</v>
      </c>
      <c r="D21" s="260">
        <f t="shared" si="0"/>
        <v>1355634.5</v>
      </c>
    </row>
    <row r="22" spans="1:4" s="244" customFormat="1">
      <c r="A22" s="259" t="s">
        <v>1273</v>
      </c>
      <c r="B22" s="249">
        <v>113666.13999999998</v>
      </c>
      <c r="C22" s="260">
        <v>170499.21</v>
      </c>
      <c r="D22" s="260">
        <f t="shared" si="0"/>
        <v>284165.34999999998</v>
      </c>
    </row>
    <row r="23" spans="1:4" s="244" customFormat="1">
      <c r="A23" s="259" t="s">
        <v>1274</v>
      </c>
      <c r="B23" s="249">
        <v>2427459.7000000002</v>
      </c>
      <c r="C23" s="260">
        <v>3641189.55</v>
      </c>
      <c r="D23" s="260">
        <f t="shared" si="0"/>
        <v>6068649.25</v>
      </c>
    </row>
    <row r="24" spans="1:4" s="244" customFormat="1">
      <c r="A24" s="259" t="s">
        <v>1275</v>
      </c>
      <c r="B24" s="249">
        <v>864255.86</v>
      </c>
      <c r="C24" s="260">
        <v>1296383.79</v>
      </c>
      <c r="D24" s="260">
        <f t="shared" si="0"/>
        <v>2160639.65</v>
      </c>
    </row>
    <row r="25" spans="1:4" s="244" customFormat="1">
      <c r="A25" s="259" t="s">
        <v>1276</v>
      </c>
      <c r="B25" s="249">
        <v>101944.5</v>
      </c>
      <c r="C25" s="260">
        <v>152916.75</v>
      </c>
      <c r="D25" s="260">
        <f t="shared" si="0"/>
        <v>254861.25</v>
      </c>
    </row>
    <row r="26" spans="1:4" s="244" customFormat="1">
      <c r="A26" s="259" t="s">
        <v>1277</v>
      </c>
      <c r="B26" s="249">
        <v>2311554.52</v>
      </c>
      <c r="C26" s="260">
        <v>3467331.7799999993</v>
      </c>
      <c r="D26" s="260">
        <f t="shared" si="0"/>
        <v>5778886.2999999989</v>
      </c>
    </row>
    <row r="27" spans="1:4" s="244" customFormat="1">
      <c r="A27" s="259" t="s">
        <v>1278</v>
      </c>
      <c r="B27" s="249">
        <v>623846.36</v>
      </c>
      <c r="C27" s="260">
        <v>935769.54</v>
      </c>
      <c r="D27" s="260">
        <f t="shared" si="0"/>
        <v>1559615.9</v>
      </c>
    </row>
    <row r="28" spans="1:4" s="244" customFormat="1">
      <c r="A28" s="259" t="s">
        <v>1279</v>
      </c>
      <c r="B28" s="249">
        <v>152916.78</v>
      </c>
      <c r="C28" s="260">
        <v>229375.16999999998</v>
      </c>
      <c r="D28" s="260">
        <f t="shared" si="0"/>
        <v>382291.94999999995</v>
      </c>
    </row>
    <row r="29" spans="1:4" s="244" customFormat="1">
      <c r="A29" s="259" t="s">
        <v>1280</v>
      </c>
      <c r="B29" s="249">
        <v>376246.4</v>
      </c>
      <c r="C29" s="260">
        <v>564369.60000000009</v>
      </c>
      <c r="D29" s="260">
        <f t="shared" si="0"/>
        <v>940616.00000000012</v>
      </c>
    </row>
    <row r="30" spans="1:4" s="244" customFormat="1">
      <c r="A30" s="259" t="s">
        <v>1281</v>
      </c>
      <c r="B30" s="249">
        <v>1606527.64</v>
      </c>
      <c r="C30" s="260">
        <v>2409791.46</v>
      </c>
      <c r="D30" s="260">
        <f t="shared" si="0"/>
        <v>4016319.0999999996</v>
      </c>
    </row>
    <row r="31" spans="1:4" s="244" customFormat="1">
      <c r="A31" s="259" t="s">
        <v>1282</v>
      </c>
      <c r="B31" s="249">
        <v>845134.8</v>
      </c>
      <c r="C31" s="260">
        <v>1267702.2000000002</v>
      </c>
      <c r="D31" s="260">
        <f t="shared" si="0"/>
        <v>2112837</v>
      </c>
    </row>
    <row r="32" spans="1:4" s="244" customFormat="1">
      <c r="A32" s="259" t="s">
        <v>1283</v>
      </c>
      <c r="B32" s="249">
        <v>137767.56</v>
      </c>
      <c r="C32" s="260">
        <v>206651.34</v>
      </c>
      <c r="D32" s="260">
        <f t="shared" si="0"/>
        <v>344418.9</v>
      </c>
    </row>
    <row r="33" spans="1:4" s="244" customFormat="1">
      <c r="A33" s="259" t="s">
        <v>1284</v>
      </c>
      <c r="B33" s="249">
        <v>353540.8</v>
      </c>
      <c r="C33" s="260">
        <v>530311.20000000007</v>
      </c>
      <c r="D33" s="260">
        <f t="shared" si="0"/>
        <v>883852</v>
      </c>
    </row>
    <row r="34" spans="1:4" s="244" customFormat="1">
      <c r="A34" s="259" t="s">
        <v>1285</v>
      </c>
      <c r="B34" s="249">
        <v>345895.4</v>
      </c>
      <c r="C34" s="260">
        <v>518843.10000000003</v>
      </c>
      <c r="D34" s="260">
        <f t="shared" si="0"/>
        <v>864738.5</v>
      </c>
    </row>
    <row r="35" spans="1:4" s="244" customFormat="1">
      <c r="A35" s="259" t="s">
        <v>1253</v>
      </c>
      <c r="B35" s="249">
        <v>1771743.4</v>
      </c>
      <c r="C35" s="260">
        <v>2657615.0999999996</v>
      </c>
      <c r="D35" s="260">
        <f t="shared" si="0"/>
        <v>4429358.5</v>
      </c>
    </row>
    <row r="36" spans="1:4" s="244" customFormat="1">
      <c r="A36" s="259" t="s">
        <v>1286</v>
      </c>
      <c r="B36" s="249">
        <v>267736</v>
      </c>
      <c r="C36" s="260">
        <v>401604</v>
      </c>
      <c r="D36" s="260">
        <f t="shared" si="0"/>
        <v>669340</v>
      </c>
    </row>
    <row r="37" spans="1:4" s="244" customFormat="1">
      <c r="A37" s="259" t="s">
        <v>1287</v>
      </c>
      <c r="B37" s="249">
        <v>53448.759999999995</v>
      </c>
      <c r="C37" s="260">
        <v>80173.14</v>
      </c>
      <c r="D37" s="260">
        <f t="shared" si="0"/>
        <v>133621.9</v>
      </c>
    </row>
    <row r="38" spans="1:4" s="244" customFormat="1">
      <c r="A38" s="259" t="s">
        <v>1288</v>
      </c>
      <c r="B38" s="249">
        <v>318424.57999999996</v>
      </c>
      <c r="C38" s="260">
        <v>477636.87</v>
      </c>
      <c r="D38" s="260">
        <f t="shared" si="0"/>
        <v>796061.45</v>
      </c>
    </row>
    <row r="39" spans="1:4" s="244" customFormat="1">
      <c r="A39" s="259" t="s">
        <v>1289</v>
      </c>
      <c r="B39" s="249">
        <v>222897.32</v>
      </c>
      <c r="C39" s="260">
        <v>334345.98</v>
      </c>
      <c r="D39" s="260">
        <f t="shared" si="0"/>
        <v>557243.30000000005</v>
      </c>
    </row>
    <row r="40" spans="1:4" s="244" customFormat="1">
      <c r="A40" s="259" t="s">
        <v>1290</v>
      </c>
      <c r="B40" s="249">
        <v>168646.56</v>
      </c>
      <c r="C40" s="260">
        <v>252969.84</v>
      </c>
      <c r="D40" s="260">
        <f t="shared" si="0"/>
        <v>421616.4</v>
      </c>
    </row>
    <row r="41" spans="1:4" s="244" customFormat="1">
      <c r="A41" s="259" t="s">
        <v>1291</v>
      </c>
      <c r="B41" s="249">
        <v>947188.62</v>
      </c>
      <c r="C41" s="260">
        <v>1420782.93</v>
      </c>
      <c r="D41" s="260">
        <f t="shared" si="0"/>
        <v>2367971.5499999998</v>
      </c>
    </row>
    <row r="42" spans="1:4" s="244" customFormat="1">
      <c r="A42" s="259" t="s">
        <v>1292</v>
      </c>
      <c r="B42" s="249">
        <v>1107878.74</v>
      </c>
      <c r="C42" s="260">
        <v>1661818.1099999999</v>
      </c>
      <c r="D42" s="260">
        <f t="shared" si="0"/>
        <v>2769696.8499999996</v>
      </c>
    </row>
    <row r="43" spans="1:4" s="244" customFormat="1">
      <c r="A43" s="259" t="s">
        <v>1293</v>
      </c>
      <c r="B43" s="249">
        <v>257346.90000000002</v>
      </c>
      <c r="C43" s="260">
        <v>386020.35000000003</v>
      </c>
      <c r="D43" s="260">
        <f t="shared" si="0"/>
        <v>643367.25</v>
      </c>
    </row>
    <row r="44" spans="1:4" s="244" customFormat="1">
      <c r="A44" s="259" t="s">
        <v>1294</v>
      </c>
      <c r="B44" s="249">
        <v>506108.72</v>
      </c>
      <c r="C44" s="260">
        <v>759163.08</v>
      </c>
      <c r="D44" s="260">
        <f t="shared" si="0"/>
        <v>1265271.7999999998</v>
      </c>
    </row>
    <row r="45" spans="1:4" s="244" customFormat="1">
      <c r="A45" s="259" t="s">
        <v>1295</v>
      </c>
      <c r="B45" s="249">
        <v>262934.28000000003</v>
      </c>
      <c r="C45" s="260">
        <v>394401.42000000004</v>
      </c>
      <c r="D45" s="260">
        <f t="shared" si="0"/>
        <v>657335.70000000007</v>
      </c>
    </row>
    <row r="46" spans="1:4" s="244" customFormat="1">
      <c r="A46" s="259" t="s">
        <v>1296</v>
      </c>
      <c r="B46" s="249">
        <v>124853.44</v>
      </c>
      <c r="C46" s="260">
        <v>187280.16</v>
      </c>
      <c r="D46" s="260">
        <f t="shared" si="0"/>
        <v>312133.59999999998</v>
      </c>
    </row>
    <row r="47" spans="1:4" s="244" customFormat="1">
      <c r="A47" s="259" t="s">
        <v>1297</v>
      </c>
      <c r="B47" s="249">
        <v>2939281.68</v>
      </c>
      <c r="C47" s="260">
        <v>4408922.5199999996</v>
      </c>
      <c r="D47" s="260">
        <f t="shared" si="0"/>
        <v>7348204.1999999993</v>
      </c>
    </row>
    <row r="48" spans="1:4" s="244" customFormat="1">
      <c r="A48" s="259" t="s">
        <v>1298</v>
      </c>
      <c r="B48" s="249">
        <v>207587.15999999997</v>
      </c>
      <c r="C48" s="260">
        <v>311380.74</v>
      </c>
      <c r="D48" s="260">
        <f t="shared" si="0"/>
        <v>518967.89999999997</v>
      </c>
    </row>
    <row r="49" spans="1:4" s="244" customFormat="1">
      <c r="A49" s="259" t="s">
        <v>1299</v>
      </c>
      <c r="B49" s="249">
        <v>3149230.4000000004</v>
      </c>
      <c r="C49" s="260">
        <v>4723845.6000000006</v>
      </c>
      <c r="D49" s="260">
        <f t="shared" si="0"/>
        <v>7873076.0000000009</v>
      </c>
    </row>
    <row r="50" spans="1:4" s="244" customFormat="1">
      <c r="A50" s="259" t="s">
        <v>1300</v>
      </c>
      <c r="B50" s="249">
        <v>157760.5</v>
      </c>
      <c r="C50" s="260">
        <v>236640.75</v>
      </c>
      <c r="D50" s="260">
        <f t="shared" si="0"/>
        <v>394401.25</v>
      </c>
    </row>
    <row r="51" spans="1:4" s="244" customFormat="1">
      <c r="A51" s="259" t="s">
        <v>1301</v>
      </c>
      <c r="B51" s="249">
        <v>65298.82</v>
      </c>
      <c r="C51" s="260">
        <v>97948.23</v>
      </c>
      <c r="D51" s="260">
        <f t="shared" si="0"/>
        <v>163247.04999999999</v>
      </c>
    </row>
    <row r="52" spans="1:4" s="244" customFormat="1">
      <c r="A52" s="259" t="s">
        <v>1302</v>
      </c>
      <c r="B52" s="249">
        <v>20804.52</v>
      </c>
      <c r="C52" s="260">
        <v>62413.56</v>
      </c>
      <c r="D52" s="260">
        <f t="shared" si="0"/>
        <v>83218.080000000002</v>
      </c>
    </row>
    <row r="53" spans="1:4" s="244" customFormat="1">
      <c r="A53" s="259" t="s">
        <v>1303</v>
      </c>
      <c r="B53" s="249">
        <v>164916.64000000001</v>
      </c>
      <c r="C53" s="260">
        <v>494749.92</v>
      </c>
      <c r="D53" s="260">
        <f t="shared" si="0"/>
        <v>659666.56000000006</v>
      </c>
    </row>
    <row r="54" spans="1:4" s="244" customFormat="1">
      <c r="A54" s="259" t="s">
        <v>1304</v>
      </c>
      <c r="B54" s="249">
        <v>55368.71</v>
      </c>
      <c r="C54" s="260">
        <v>166106.13</v>
      </c>
      <c r="D54" s="260">
        <f t="shared" si="0"/>
        <v>221474.84</v>
      </c>
    </row>
    <row r="55" spans="1:4" s="244" customFormat="1">
      <c r="A55" s="261" t="s">
        <v>1305</v>
      </c>
      <c r="B55" s="262">
        <v>82557.69</v>
      </c>
      <c r="C55" s="263">
        <v>247673.07</v>
      </c>
      <c r="D55" s="263">
        <f t="shared" si="0"/>
        <v>330230.76</v>
      </c>
    </row>
    <row r="56" spans="1:4" s="244" customFormat="1"/>
  </sheetData>
  <mergeCells count="9">
    <mergeCell ref="A1:D1"/>
    <mergeCell ref="A2:D2"/>
    <mergeCell ref="A3:D3"/>
    <mergeCell ref="A4:D4"/>
    <mergeCell ref="A5:D5"/>
    <mergeCell ref="A7:A8"/>
    <mergeCell ref="B7:B8"/>
    <mergeCell ref="C7:C8"/>
    <mergeCell ref="D7:D8"/>
  </mergeCells>
  <pageMargins left="0.70866141732283472" right="0.70866141732283472" top="0.74803149606299213" bottom="0.74803149606299213" header="0.31496062992125984" footer="0.31496062992125984"/>
  <pageSetup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20</vt:i4>
      </vt:variant>
    </vt:vector>
  </HeadingPairs>
  <TitlesOfParts>
    <vt:vector size="57" baseType="lpstr">
      <vt:lpstr>ING 1 armonizados</vt:lpstr>
      <vt:lpstr>ING 2 armonizados</vt:lpstr>
      <vt:lpstr>ING 3 armonizados</vt:lpstr>
      <vt:lpstr>ING 4 armonizados</vt:lpstr>
      <vt:lpstr>ING 5 armonizados</vt:lpstr>
      <vt:lpstr>participaciones</vt:lpstr>
      <vt:lpstr>aportaciones</vt:lpstr>
      <vt:lpstr>DESCUENTO ramo 28</vt:lpstr>
      <vt:lpstr>descuento ramo 33</vt:lpstr>
      <vt:lpstr>cuentas bancarias</vt:lpstr>
      <vt:lpstr>R2 Capítulo del Gasto</vt:lpstr>
      <vt:lpstr>R1 tipo y objeto</vt:lpstr>
      <vt:lpstr>R4 Finalidad</vt:lpstr>
      <vt:lpstr>R5 Ejes</vt:lpstr>
      <vt:lpstr>R6 Grupo</vt:lpstr>
      <vt:lpstr>R7 Administrativa</vt:lpstr>
      <vt:lpstr>R8 Tipo</vt:lpstr>
      <vt:lpstr>Deuda Pública </vt:lpstr>
      <vt:lpstr>Evolución de la deuda pesos</vt:lpstr>
      <vt:lpstr>bonos cupon</vt:lpstr>
      <vt:lpstr>DESTINO CREDITO JUSTICIA PENAL</vt:lpstr>
      <vt:lpstr>Evolucion obligaciones de pago</vt:lpstr>
      <vt:lpstr>2o TRIMESTRE  2015</vt:lpstr>
      <vt:lpstr>indicadores de postura fiscal</vt:lpstr>
      <vt:lpstr>recursos de renovacion federal</vt:lpstr>
      <vt:lpstr>recursos de renovacion estatal</vt:lpstr>
      <vt:lpstr>jucios de nulidad fiscal</vt:lpstr>
      <vt:lpstr>jucios de nulidad administrativ</vt:lpstr>
      <vt:lpstr>jucios laborales</vt:lpstr>
      <vt:lpstr>bienes muebles</vt:lpstr>
      <vt:lpstr>bienes inmuebles</vt:lpstr>
      <vt:lpstr>REPORTE DE VEHICULOS</vt:lpstr>
      <vt:lpstr>DESTINADOS SERV PUBLICO </vt:lpstr>
      <vt:lpstr>MONUMENTOS HISTORICOS </vt:lpstr>
      <vt:lpstr>PROPIEDAD DE LA FEDERACION</vt:lpstr>
      <vt:lpstr>PACH</vt:lpstr>
      <vt:lpstr>Hoja1</vt:lpstr>
      <vt:lpstr>'bonos cupon'!Área_de_impresión</vt:lpstr>
      <vt:lpstr>'Deuda Pública '!Área_de_impresión</vt:lpstr>
      <vt:lpstr>'Evolución de la deuda pesos'!Área_de_impresión</vt:lpstr>
      <vt:lpstr>PACH!Área_de_impresión</vt:lpstr>
      <vt:lpstr>'R1 tipo y objeto'!Área_de_impresión</vt:lpstr>
      <vt:lpstr>'R2 Capítulo del Gasto'!Área_de_impresión</vt:lpstr>
      <vt:lpstr>'R4 Finalidad'!Área_de_impresión</vt:lpstr>
      <vt:lpstr>'R5 Ejes'!Área_de_impresión</vt:lpstr>
      <vt:lpstr>'R6 Grupo'!Área_de_impresión</vt:lpstr>
      <vt:lpstr>'R7 Administrativa'!Área_de_impresión</vt:lpstr>
      <vt:lpstr>'R8 Tipo'!Área_de_impresión</vt:lpstr>
      <vt:lpstr>aportaciones!Títulos_a_imprimir</vt:lpstr>
      <vt:lpstr>'DESCUENTO ramo 28'!Títulos_a_imprimir</vt:lpstr>
      <vt:lpstr>'DESTINADOS SERV PUBLICO '!Títulos_a_imprimir</vt:lpstr>
      <vt:lpstr>'MONUMENTOS HISTORICOS '!Títulos_a_imprimir</vt:lpstr>
      <vt:lpstr>PACH!Títulos_a_imprimir</vt:lpstr>
      <vt:lpstr>participaciones!Títulos_a_imprimir</vt:lpstr>
      <vt:lpstr>'PROPIEDAD DE LA FEDERACION'!Títulos_a_imprimir</vt:lpstr>
      <vt:lpstr>'R7 Administrativa'!Títulos_a_imprimir</vt:lpstr>
      <vt:lpstr>'REPORTE DE VEHICULOS'!Títulos_a_imprimir</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2015-07-23T19:43:30Z</cp:lastPrinted>
  <dcterms:created xsi:type="dcterms:W3CDTF">2013-03-26T19:17:38Z</dcterms:created>
  <dcterms:modified xsi:type="dcterms:W3CDTF">2015-08-04T16:40:58Z</dcterms:modified>
</cp:coreProperties>
</file>