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990" yWindow="420" windowWidth="20730" windowHeight="11700"/>
  </bookViews>
  <sheets>
    <sheet name="Hoja 1" sheetId="4" r:id="rId1"/>
    <sheet name="Hoja2" sheetId="2" r:id="rId2"/>
    <sheet name="Hoja3" sheetId="3" r:id="rId3"/>
  </sheets>
  <definedNames>
    <definedName name="_xlnm.Print_Area" localSheetId="0">'Hoja 1'!$B$1:$E$70</definedName>
  </definedNames>
  <calcPr calcId="144525"/>
</workbook>
</file>

<file path=xl/calcChain.xml><?xml version="1.0" encoding="utf-8"?>
<calcChain xmlns="http://schemas.openxmlformats.org/spreadsheetml/2006/main">
  <c r="D45" i="4" l="1"/>
  <c r="C62" i="4"/>
  <c r="C47" i="4"/>
  <c r="C33" i="4"/>
  <c r="E65" i="4"/>
  <c r="D65" i="4"/>
  <c r="C65" i="4"/>
  <c r="E50" i="4"/>
  <c r="D50" i="4"/>
  <c r="C50" i="4"/>
  <c r="E36" i="4" l="1"/>
  <c r="D36" i="4"/>
  <c r="C36" i="4"/>
  <c r="E26" i="4"/>
  <c r="D26" i="4"/>
  <c r="C26" i="4"/>
  <c r="C21" i="4"/>
  <c r="C23" i="4" s="1"/>
  <c r="E13" i="4"/>
  <c r="D13" i="4"/>
  <c r="C13" i="4"/>
  <c r="E12" i="4"/>
  <c r="E11" i="4"/>
  <c r="E10" i="4"/>
  <c r="D9" i="4"/>
  <c r="D19" i="4" s="1"/>
  <c r="D21" i="4" s="1"/>
  <c r="D23" i="4" s="1"/>
  <c r="C9" i="4"/>
  <c r="C19" i="4" l="1"/>
  <c r="E9" i="4"/>
  <c r="E19" i="4" s="1"/>
  <c r="E21" i="4" s="1"/>
  <c r="E23" i="4" s="1"/>
  <c r="E29" i="4" s="1"/>
  <c r="C29" i="4"/>
  <c r="D29" i="4"/>
  <c r="D48" i="4" l="1"/>
  <c r="D63" i="4" l="1"/>
  <c r="C61" i="4"/>
  <c r="C69" i="4" s="1"/>
  <c r="C70" i="4" s="1"/>
  <c r="D60" i="4"/>
  <c r="E52" i="4"/>
  <c r="D52" i="4"/>
  <c r="E48" i="4"/>
  <c r="C46" i="4"/>
  <c r="C54" i="4" s="1"/>
  <c r="C55" i="4" s="1"/>
  <c r="C39" i="4"/>
  <c r="E63" i="4"/>
  <c r="D62" i="4"/>
  <c r="E45" i="4"/>
  <c r="D61" i="4" l="1"/>
  <c r="D69" i="4" s="1"/>
  <c r="D70" i="4" s="1"/>
  <c r="D33" i="4"/>
  <c r="D39" i="4" s="1"/>
  <c r="E33" i="4"/>
  <c r="E47" i="4"/>
  <c r="E46" i="4" s="1"/>
  <c r="E54" i="4" s="1"/>
  <c r="E55" i="4" s="1"/>
  <c r="D47" i="4"/>
  <c r="D46" i="4" s="1"/>
  <c r="D54" i="4" s="1"/>
  <c r="D55" i="4" s="1"/>
  <c r="E60" i="4"/>
  <c r="E62" i="4"/>
  <c r="E61" i="4" s="1"/>
  <c r="E69" i="4" l="1"/>
  <c r="E70" i="4" s="1"/>
  <c r="E39" i="4"/>
</calcChain>
</file>

<file path=xl/sharedStrings.xml><?xml version="1.0" encoding="utf-8"?>
<sst xmlns="http://schemas.openxmlformats.org/spreadsheetml/2006/main" count="65" uniqueCount="51">
  <si>
    <t>GOBIERNO ESTATAL CONSOLIDADO</t>
  </si>
  <si>
    <t>Balance Presupuestario</t>
  </si>
  <si>
    <t>(PESOS)</t>
  </si>
  <si>
    <t>Concepto (c)</t>
  </si>
  <si>
    <t>Devengado</t>
  </si>
  <si>
    <t>Pagado</t>
  </si>
  <si>
    <t>A. Ingresos Totales (A = A1+A2+A3)</t>
  </si>
  <si>
    <t>A1. Ingresos de Libre Disposición</t>
  </si>
  <si>
    <t>A2. Transferencias Federales Etiquetadas</t>
  </si>
  <si>
    <t>B. Egresos Presupuestarios1 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</si>
  <si>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</si>
  <si>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</si>
  <si>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</si>
  <si>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</si>
  <si>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</si>
  <si>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</si>
  <si>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</si>
  <si>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</si>
  <si>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</si>
  <si>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</si>
  <si>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</si>
  <si>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</si>
  <si>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</si>
  <si>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</si>
  <si>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Estimado/Aprobado (d)</t>
  </si>
  <si>
    <t>Recaudado / Pagado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</si>
  <si>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</si>
  <si>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</si>
  <si>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</si>
  <si>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 xml:space="preserve">     B1. Gasto No Etiquetado (sin incluir Amortización de la Deuda Pública)</t>
  </si>
  <si>
    <t xml:space="preserve">     B2. Gasto Etiquetado (sin incluir Amortización de la Deuda Pública)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</si>
  <si>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</si>
  <si>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</si>
  <si>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 xml:space="preserve">     E1. Intereses, Comisiones y Gastos de la Deuda con Gasto No Etiquetado</t>
  </si>
  <si>
    <t xml:space="preserve">     E2. Intereses, Comisiones y Gastos de la Deuda con Gasto Etiquetado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</si>
  <si>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</si>
  <si>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</si>
  <si>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 xml:space="preserve">     G1. Amortización de la Deuda Pública con Gasto No Etiquetado</t>
  </si>
  <si>
    <t xml:space="preserve">     G2. Amortización de la Deuda Pública con Gasto Etiquetado</t>
  </si>
  <si>
    <t>Recaudado/ Pagado</t>
  </si>
  <si>
    <t>V.Balance Presupuestario de Recursos Disponibles (V = A1 + A3.1 - B1 + C1)</t>
  </si>
  <si>
    <t>VI. Balance Presupuestario de Recursos Disponibles sin Financiamiento Neto (VI = V - A3.1)</t>
  </si>
  <si>
    <t>A3.2 Financiamiento Neto con Fuente de Pago de Transferencias Federales Etiquetadas (A3.2 = F2 - G2)</t>
  </si>
  <si>
    <t>A3.1 Financiamiento Neto con Fuente de Pago de Ingresos de Libre Disposición (A3.1 = F1 - G1)</t>
  </si>
  <si>
    <t>I. Balance Presupuestario  (I = A - B + C)</t>
  </si>
  <si>
    <t>A3. Financiamiento Neto (A3 = F - G )</t>
  </si>
  <si>
    <t xml:space="preserve">         F2. Financiamiento con Fuente de Pago de Transferencias Federales Etiquetadas</t>
  </si>
  <si>
    <t xml:space="preserve">         G2. Amortización de la Deuda Pública con Gasto Etiquetado</t>
  </si>
  <si>
    <t>VII.Balance Presupuestario de Recursos Etiquetados (VII = A2 + A3.2 - B2 + C2)</t>
  </si>
  <si>
    <t>VI. Balance Presupuestario de Recursos Etiquetados sin Financiamiento Neto (VIII = VII - A3.2)</t>
  </si>
  <si>
    <t>Del 1 de Octubre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</si>
</sst>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7" xfId="0" applyFont="1" applyFill="1" applyBorder="1" applyAlignment="1"/>
    <xf numFmtId="0" fontId="0" fillId="2" borderId="5" xfId="0" applyFont="1" applyFill="1" applyBorder="1" applyAlignment="1"/>
    <xf numFmtId="49" fontId="3" fillId="2" borderId="10" xfId="0" applyNumberFormat="1" applyFont="1" applyFill="1" applyBorder="1" applyAlignment="1"/>
    <xf numFmtId="49" fontId="2" fillId="2" borderId="11" xfId="0" applyNumberFormat="1" applyFont="1" applyFill="1" applyBorder="1" applyAlignment="1"/>
    <xf numFmtId="49" fontId="3" fillId="2" borderId="11" xfId="0" applyNumberFormat="1" applyFont="1" applyFill="1" applyBorder="1" applyAlignment="1"/>
    <xf numFmtId="49" fontId="3" fillId="2" borderId="12" xfId="0" applyNumberFormat="1" applyFont="1" applyFill="1" applyBorder="1" applyAlignment="1"/>
    <xf numFmtId="49" fontId="3" fillId="2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49" fontId="3" fillId="2" borderId="7" xfId="0" applyNumberFormat="1" applyFont="1" applyFill="1" applyBorder="1" applyAlignment="1"/>
    <xf numFmtId="49" fontId="2" fillId="2" borderId="10" xfId="0" applyNumberFormat="1" applyFont="1" applyFill="1" applyBorder="1" applyAlignment="1"/>
    <xf numFmtId="4" fontId="2" fillId="2" borderId="0" xfId="0" applyNumberFormat="1" applyFont="1" applyFill="1" applyBorder="1"/>
    <xf numFmtId="4" fontId="2" fillId="2" borderId="11" xfId="0" applyNumberFormat="1" applyFont="1" applyFill="1" applyBorder="1"/>
    <xf numFmtId="4" fontId="2" fillId="2" borderId="6" xfId="0" applyNumberFormat="1" applyFont="1" applyFill="1" applyBorder="1"/>
    <xf numFmtId="4" fontId="2" fillId="2" borderId="12" xfId="0" applyNumberFormat="1" applyFont="1" applyFill="1" applyBorder="1"/>
    <xf numFmtId="4" fontId="2" fillId="2" borderId="10" xfId="0" applyNumberFormat="1" applyFont="1" applyFill="1" applyBorder="1"/>
    <xf numFmtId="4" fontId="0" fillId="2" borderId="10" xfId="0" applyNumberFormat="1" applyFont="1" applyFill="1" applyBorder="1"/>
    <xf numFmtId="4" fontId="4" fillId="2" borderId="0" xfId="0" applyNumberFormat="1" applyFont="1" applyFill="1" applyBorder="1"/>
    <xf numFmtId="4" fontId="4" fillId="2" borderId="11" xfId="0" applyNumberFormat="1" applyFont="1" applyFill="1" applyBorder="1"/>
    <xf numFmtId="49" fontId="2" fillId="2" borderId="0" xfId="0" applyNumberFormat="1" applyFont="1" applyFill="1" applyAlignment="1"/>
    <xf numFmtId="0" fontId="0" fillId="2" borderId="0" xfId="0" applyFont="1" applyFill="1"/>
    <xf numFmtId="0" fontId="0" fillId="2" borderId="0" xfId="0" applyFont="1" applyFill="1" applyAlignment="1"/>
    <xf numFmtId="4" fontId="3" fillId="2" borderId="0" xfId="0" applyNumberFormat="1" applyFont="1" applyFill="1" applyBorder="1"/>
    <xf numFmtId="4" fontId="3" fillId="2" borderId="2" xfId="0" applyNumberFormat="1" applyFont="1" applyFill="1" applyBorder="1"/>
    <xf numFmtId="0" fontId="0" fillId="2" borderId="5" xfId="0" applyFont="1" applyFill="1" applyBorder="1"/>
    <xf numFmtId="4" fontId="0" fillId="2" borderId="0" xfId="0" applyNumberFormat="1" applyFont="1" applyFill="1"/>
    <xf numFmtId="4" fontId="3" fillId="2" borderId="8" xfId="0" applyNumberFormat="1" applyFont="1" applyFill="1" applyBorder="1"/>
    <xf numFmtId="4" fontId="3" fillId="2" borderId="12" xfId="0" applyNumberFormat="1" applyFont="1" applyFill="1" applyBorder="1"/>
    <xf numFmtId="3" fontId="2" fillId="2" borderId="0" xfId="0" applyNumberFormat="1" applyFont="1" applyFill="1"/>
    <xf numFmtId="4" fontId="3" fillId="2" borderId="6" xfId="0" applyNumberFormat="1" applyFont="1" applyFill="1" applyBorder="1"/>
    <xf numFmtId="4" fontId="2" fillId="2" borderId="8" xfId="0" applyNumberFormat="1" applyFont="1" applyFill="1" applyBorder="1"/>
    <xf numFmtId="4" fontId="2" fillId="2" borderId="7" xfId="0" applyNumberFormat="1" applyFont="1" applyFill="1" applyBorder="1"/>
    <xf numFmtId="4" fontId="2" fillId="2" borderId="0" xfId="0" applyNumberFormat="1" applyFont="1" applyFill="1"/>
    <xf numFmtId="4" fontId="3" fillId="2" borderId="11" xfId="0" applyNumberFormat="1" applyFont="1" applyFill="1" applyBorder="1"/>
    <xf numFmtId="4" fontId="4" fillId="2" borderId="12" xfId="0" applyNumberFormat="1" applyFont="1" applyFill="1" applyBorder="1"/>
    <xf numFmtId="49" fontId="3" fillId="3" borderId="2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center" wrapText="1"/>
    </xf>
    <xf numFmtId="49" fontId="3" fillId="3" borderId="7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>
      <alignment horizontal="center" wrapText="1"/>
    </xf>
    <xf numFmtId="49" fontId="3" fillId="3" borderId="9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horizontal="left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1262063</xdr:colOff>
      <xdr:row>1</xdr:row>
      <xdr:rowOff>47625</xdr:rowOff>
    </xdr:from>
    <xdr:to>
      <xdr:col>4</xdr:col>
      <xdr:colOff>1476375</xdr:colOff>
      <xdr:row>4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74"/>
        <a:stretch/>
      </xdr:blipFill>
      <xdr:spPr bwMode="auto">
        <a:xfrm>
          <a:off x="9763126" y="1393031"/>
          <a:ext cx="309562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5"/>
  <sheetViews>
    <sheetView tabSelected="1" zoomScale="80" zoomScaleNormal="80" workbookViewId="0">
      <selection activeCell="N13" sqref="N13"/>
    </sheetView>
  </sheetViews>
  <sheetFormatPr baseColWidth="10" defaultRowHeight="15" x14ac:dyDescent="0.25"/>
  <cols>
    <col min="1" max="1" width="11.42578125" style="20"/>
    <col min="2" max="2" width="116.140625" style="21" customWidth="1"/>
    <col min="3" max="3" width="25" style="20" bestFit="1" customWidth="1"/>
    <col min="4" max="4" width="18.140625" style="20" bestFit="1" customWidth="1"/>
    <col min="5" max="5" width="22.85546875" style="20" bestFit="1" customWidth="1"/>
    <col min="6" max="16384" width="11.42578125" style="20"/>
  </cols>
  <sheetData>
    <row r="1" spans="2:6" ht="15.75" thickBot="1" x14ac:dyDescent="0.3">
      <c r="B1" s="19"/>
    </row>
    <row r="2" spans="2:6" x14ac:dyDescent="0.25">
      <c r="B2" s="35" t="s">
        <v>0</v>
      </c>
      <c r="C2" s="36"/>
      <c r="D2" s="36"/>
      <c r="E2" s="37"/>
    </row>
    <row r="3" spans="2:6" x14ac:dyDescent="0.25">
      <c r="B3" s="38" t="s">
        <v>1</v>
      </c>
      <c r="C3" s="39"/>
      <c r="D3" s="39"/>
      <c r="E3" s="40"/>
    </row>
    <row r="4" spans="2:6" x14ac:dyDescent="0.25">
      <c r="B4" s="38" t="s">
        <v>50</v>
      </c>
      <c r="C4" s="39"/>
      <c r="D4" s="39"/>
      <c r="E4" s="40"/>
    </row>
    <row r="5" spans="2:6" ht="15.75" thickBot="1" x14ac:dyDescent="0.3">
      <c r="B5" s="41" t="s">
        <v>2</v>
      </c>
      <c r="C5" s="42"/>
      <c r="D5" s="42"/>
      <c r="E5" s="43"/>
    </row>
    <row r="6" spans="2:6" ht="15.75" thickBot="1" x14ac:dyDescent="0.3"/>
    <row r="7" spans="2:6" x14ac:dyDescent="0.25">
      <c r="B7" s="47" t="s">
        <v>3</v>
      </c>
      <c r="C7" s="48" t="s">
        <v>24</v>
      </c>
      <c r="D7" s="48" t="s">
        <v>4</v>
      </c>
      <c r="E7" s="48" t="s">
        <v>25</v>
      </c>
    </row>
    <row r="8" spans="2:6" ht="15.75" thickBot="1" x14ac:dyDescent="0.3">
      <c r="B8" s="49"/>
      <c r="C8" s="50"/>
      <c r="D8" s="50"/>
      <c r="E8" s="50"/>
    </row>
    <row r="9" spans="2:6" x14ac:dyDescent="0.25">
      <c r="B9" s="3" t="s">
        <v>6</v>
      </c>
      <c r="C9" s="22">
        <f>+C10+C11+C12</f>
        <v>51793516888</v>
      </c>
      <c r="D9" s="23">
        <f>+D10+D11+D12</f>
        <v>89956220038</v>
      </c>
      <c r="E9" s="23">
        <f t="shared" ref="E9" si="0">+E10+E11+E12</f>
        <v>89956220038</v>
      </c>
      <c r="F9" s="24"/>
    </row>
    <row r="10" spans="2:6" x14ac:dyDescent="0.25">
      <c r="B10" s="4" t="s">
        <v>26</v>
      </c>
      <c r="C10" s="12">
        <v>16924954761</v>
      </c>
      <c r="D10" s="12">
        <v>25915327684</v>
      </c>
      <c r="E10" s="12">
        <f>+D10</f>
        <v>25915327684</v>
      </c>
    </row>
    <row r="11" spans="2:6" x14ac:dyDescent="0.25">
      <c r="B11" s="4" t="s">
        <v>27</v>
      </c>
      <c r="C11" s="12">
        <v>34868562127</v>
      </c>
      <c r="D11" s="12">
        <v>52333968654</v>
      </c>
      <c r="E11" s="12">
        <f>+D11</f>
        <v>52333968654</v>
      </c>
    </row>
    <row r="12" spans="2:6" x14ac:dyDescent="0.25">
      <c r="B12" s="4" t="s">
        <v>28</v>
      </c>
      <c r="C12" s="12">
        <v>0</v>
      </c>
      <c r="D12" s="12">
        <v>11706923700</v>
      </c>
      <c r="E12" s="12">
        <f>+D12</f>
        <v>11706923700</v>
      </c>
    </row>
    <row r="13" spans="2:6" x14ac:dyDescent="0.25">
      <c r="B13" s="5" t="s">
        <v>9</v>
      </c>
      <c r="C13" s="12">
        <f>+C14+C15</f>
        <v>65970792704</v>
      </c>
      <c r="D13" s="12">
        <f t="shared" ref="D13:E13" si="1">+D14+D15</f>
        <v>80968113329.139999</v>
      </c>
      <c r="E13" s="12">
        <f t="shared" si="1"/>
        <v>68858277473.809998</v>
      </c>
    </row>
    <row r="14" spans="2:6" x14ac:dyDescent="0.25">
      <c r="B14" s="4" t="s">
        <v>29</v>
      </c>
      <c r="C14" s="12">
        <v>16414238600</v>
      </c>
      <c r="D14" s="12">
        <v>25082127959.900002</v>
      </c>
      <c r="E14" s="12">
        <v>20793985738.389999</v>
      </c>
    </row>
    <row r="15" spans="2:6" x14ac:dyDescent="0.25">
      <c r="B15" s="4" t="s">
        <v>30</v>
      </c>
      <c r="C15" s="12">
        <v>49556554104</v>
      </c>
      <c r="D15" s="12">
        <v>55885985369.239998</v>
      </c>
      <c r="E15" s="12">
        <v>48064291735.419998</v>
      </c>
    </row>
    <row r="16" spans="2:6" x14ac:dyDescent="0.25">
      <c r="B16" s="5" t="s">
        <v>12</v>
      </c>
      <c r="C16" s="12"/>
      <c r="D16" s="12">
        <v>0</v>
      </c>
      <c r="E16" s="12">
        <v>0</v>
      </c>
    </row>
    <row r="17" spans="2:5" x14ac:dyDescent="0.25">
      <c r="B17" s="4" t="s">
        <v>31</v>
      </c>
      <c r="C17" s="12"/>
      <c r="D17" s="12">
        <v>0</v>
      </c>
      <c r="E17" s="12">
        <v>0</v>
      </c>
    </row>
    <row r="18" spans="2:5" x14ac:dyDescent="0.25">
      <c r="B18" s="4" t="s">
        <v>32</v>
      </c>
      <c r="C18" s="12"/>
      <c r="D18" s="12">
        <v>0</v>
      </c>
      <c r="E18" s="12">
        <v>0</v>
      </c>
    </row>
    <row r="19" spans="2:5" x14ac:dyDescent="0.25">
      <c r="B19" s="5" t="s">
        <v>44</v>
      </c>
      <c r="C19" s="12">
        <f>+C9-C13+C16</f>
        <v>-14177275816</v>
      </c>
      <c r="D19" s="12">
        <f>+D9-D13+D16</f>
        <v>8988106708.8600006</v>
      </c>
      <c r="E19" s="12">
        <f>+E9-E13+E16</f>
        <v>21097942564.190002</v>
      </c>
    </row>
    <row r="20" spans="2:5" x14ac:dyDescent="0.25">
      <c r="B20" s="5"/>
      <c r="C20" s="12"/>
      <c r="D20" s="12"/>
      <c r="E20" s="12"/>
    </row>
    <row r="21" spans="2:5" x14ac:dyDescent="0.25">
      <c r="B21" s="5" t="s">
        <v>15</v>
      </c>
      <c r="C21" s="12">
        <f>+C18-C12</f>
        <v>0</v>
      </c>
      <c r="D21" s="12">
        <f>+D19-D12</f>
        <v>-2718816991.1399994</v>
      </c>
      <c r="E21" s="12">
        <f>+E19-E12</f>
        <v>9391018864.1900024</v>
      </c>
    </row>
    <row r="22" spans="2:5" x14ac:dyDescent="0.25">
      <c r="B22" s="4"/>
      <c r="C22" s="12"/>
      <c r="D22" s="12"/>
      <c r="E22" s="12"/>
    </row>
    <row r="23" spans="2:5" ht="15.75" thickBot="1" x14ac:dyDescent="0.3">
      <c r="B23" s="6" t="s">
        <v>16</v>
      </c>
      <c r="C23" s="26">
        <f>+C21-C17</f>
        <v>0</v>
      </c>
      <c r="D23" s="27">
        <f>+D21-D16</f>
        <v>-2718816991.1399994</v>
      </c>
      <c r="E23" s="27">
        <f>+E21-E16</f>
        <v>9391018864.1900024</v>
      </c>
    </row>
    <row r="24" spans="2:5" ht="15.75" thickBot="1" x14ac:dyDescent="0.3">
      <c r="B24" s="19"/>
      <c r="C24" s="28"/>
      <c r="D24" s="28"/>
      <c r="E24" s="28"/>
    </row>
    <row r="25" spans="2:5" ht="15.75" thickBot="1" x14ac:dyDescent="0.3">
      <c r="B25" s="44" t="s">
        <v>17</v>
      </c>
      <c r="C25" s="45" t="s">
        <v>18</v>
      </c>
      <c r="D25" s="45" t="s">
        <v>4</v>
      </c>
      <c r="E25" s="46" t="s">
        <v>5</v>
      </c>
    </row>
    <row r="26" spans="2:5" x14ac:dyDescent="0.25">
      <c r="B26" s="5" t="s">
        <v>19</v>
      </c>
      <c r="C26" s="29">
        <f>+C27+C28</f>
        <v>723588420</v>
      </c>
      <c r="D26" s="29">
        <f t="shared" ref="D26:E26" si="2">+D27+D28</f>
        <v>1635626327.3199999</v>
      </c>
      <c r="E26" s="29">
        <f t="shared" si="2"/>
        <v>1613926811.6700001</v>
      </c>
    </row>
    <row r="27" spans="2:5" x14ac:dyDescent="0.25">
      <c r="B27" s="4" t="s">
        <v>33</v>
      </c>
      <c r="C27" s="12">
        <v>485512514</v>
      </c>
      <c r="D27" s="12">
        <v>1430636710.0899999</v>
      </c>
      <c r="E27" s="12">
        <v>1408937194.4400001</v>
      </c>
    </row>
    <row r="28" spans="2:5" x14ac:dyDescent="0.25">
      <c r="B28" s="4" t="s">
        <v>34</v>
      </c>
      <c r="C28" s="12">
        <v>238075906</v>
      </c>
      <c r="D28" s="12">
        <v>204989617.22999999</v>
      </c>
      <c r="E28" s="12">
        <v>204989617.22999999</v>
      </c>
    </row>
    <row r="29" spans="2:5" ht="15.75" thickBot="1" x14ac:dyDescent="0.3">
      <c r="B29" s="6" t="s">
        <v>20</v>
      </c>
      <c r="C29" s="30">
        <f>+C23+C26</f>
        <v>723588420</v>
      </c>
      <c r="D29" s="31">
        <f t="shared" ref="D29:E29" si="3">+D23+D26</f>
        <v>-1083190663.8199995</v>
      </c>
      <c r="E29" s="14">
        <f t="shared" si="3"/>
        <v>11004945675.860003</v>
      </c>
    </row>
    <row r="30" spans="2:5" ht="15.75" thickBot="1" x14ac:dyDescent="0.3">
      <c r="B30" s="19"/>
      <c r="C30" s="32"/>
      <c r="D30" s="32"/>
      <c r="E30" s="32"/>
    </row>
    <row r="31" spans="2:5" x14ac:dyDescent="0.25">
      <c r="B31" s="47" t="s">
        <v>17</v>
      </c>
      <c r="C31" s="48" t="s">
        <v>21</v>
      </c>
      <c r="D31" s="48" t="s">
        <v>4</v>
      </c>
      <c r="E31" s="51" t="s">
        <v>25</v>
      </c>
    </row>
    <row r="32" spans="2:5" ht="15.75" thickBot="1" x14ac:dyDescent="0.3">
      <c r="B32" s="49"/>
      <c r="C32" s="50"/>
      <c r="D32" s="50"/>
      <c r="E32" s="52"/>
    </row>
    <row r="33" spans="2:5" x14ac:dyDescent="0.25">
      <c r="B33" s="7" t="s">
        <v>22</v>
      </c>
      <c r="C33" s="33">
        <f>+C34+C35</f>
        <v>1772582372</v>
      </c>
      <c r="D33" s="33">
        <f>D34+D35</f>
        <v>10284611402.82</v>
      </c>
      <c r="E33" s="29">
        <f>+E34+E34</f>
        <v>17771533155.84</v>
      </c>
    </row>
    <row r="34" spans="2:5" x14ac:dyDescent="0.25">
      <c r="B34" s="8" t="s">
        <v>35</v>
      </c>
      <c r="C34" s="12">
        <v>629321590</v>
      </c>
      <c r="D34" s="12">
        <v>9045680379.5699997</v>
      </c>
      <c r="E34" s="12">
        <v>8885766577.9200001</v>
      </c>
    </row>
    <row r="35" spans="2:5" x14ac:dyDescent="0.25">
      <c r="B35" s="8" t="s">
        <v>36</v>
      </c>
      <c r="C35" s="12">
        <v>1143260782</v>
      </c>
      <c r="D35" s="12">
        <v>1238931023.25</v>
      </c>
      <c r="E35" s="12">
        <v>1238931023.25</v>
      </c>
    </row>
    <row r="36" spans="2:5" x14ac:dyDescent="0.25">
      <c r="B36" s="7" t="s">
        <v>23</v>
      </c>
      <c r="C36" s="12">
        <f>+C37+C38</f>
        <v>1048993952</v>
      </c>
      <c r="D36" s="12">
        <f t="shared" ref="D36:E36" si="4">+D37+D38</f>
        <v>8648985075.5</v>
      </c>
      <c r="E36" s="12">
        <f t="shared" si="4"/>
        <v>8510770789.5</v>
      </c>
    </row>
    <row r="37" spans="2:5" x14ac:dyDescent="0.25">
      <c r="B37" s="8" t="s">
        <v>37</v>
      </c>
      <c r="C37" s="12">
        <v>143809076</v>
      </c>
      <c r="D37" s="12">
        <v>7615043669.4799995</v>
      </c>
      <c r="E37" s="12">
        <v>7476829383.4799995</v>
      </c>
    </row>
    <row r="38" spans="2:5" x14ac:dyDescent="0.25">
      <c r="B38" s="8" t="s">
        <v>38</v>
      </c>
      <c r="C38" s="12">
        <v>905184876</v>
      </c>
      <c r="D38" s="12">
        <v>1033941406.02</v>
      </c>
      <c r="E38" s="12">
        <v>1033941406.02</v>
      </c>
    </row>
    <row r="39" spans="2:5" ht="15.75" thickBot="1" x14ac:dyDescent="0.3">
      <c r="B39" s="1" t="s">
        <v>45</v>
      </c>
      <c r="C39" s="34">
        <f>+C33-C36</f>
        <v>723588420</v>
      </c>
      <c r="D39" s="34">
        <f>+D33-D36</f>
        <v>1635626327.3199997</v>
      </c>
      <c r="E39" s="34">
        <f>+E33-E36</f>
        <v>9260762366.3400002</v>
      </c>
    </row>
    <row r="40" spans="2:5" x14ac:dyDescent="0.25">
      <c r="C40" s="25"/>
      <c r="D40" s="25"/>
      <c r="E40" s="25"/>
    </row>
    <row r="41" spans="2:5" ht="15.75" thickBot="1" x14ac:dyDescent="0.3">
      <c r="C41" s="25"/>
      <c r="D41" s="25"/>
      <c r="E41" s="25"/>
    </row>
    <row r="42" spans="2:5" x14ac:dyDescent="0.25">
      <c r="B42" s="47" t="s">
        <v>17</v>
      </c>
      <c r="C42" s="48" t="s">
        <v>21</v>
      </c>
      <c r="D42" s="48" t="s">
        <v>4</v>
      </c>
      <c r="E42" s="51" t="s">
        <v>39</v>
      </c>
    </row>
    <row r="43" spans="2:5" ht="15.75" thickBot="1" x14ac:dyDescent="0.3">
      <c r="B43" s="49"/>
      <c r="C43" s="50"/>
      <c r="D43" s="50"/>
      <c r="E43" s="52"/>
    </row>
    <row r="44" spans="2:5" x14ac:dyDescent="0.25">
      <c r="B44" s="2"/>
      <c r="C44" s="15"/>
      <c r="D44" s="16"/>
      <c r="E44" s="13"/>
    </row>
    <row r="45" spans="2:5" x14ac:dyDescent="0.25">
      <c r="B45" s="8" t="s">
        <v>7</v>
      </c>
      <c r="C45" s="12">
        <v>21437090424</v>
      </c>
      <c r="D45" s="12">
        <f>+D10</f>
        <v>25915327684</v>
      </c>
      <c r="E45" s="13">
        <f>+E10</f>
        <v>25915327684</v>
      </c>
    </row>
    <row r="46" spans="2:5" x14ac:dyDescent="0.25">
      <c r="B46" s="8" t="s">
        <v>43</v>
      </c>
      <c r="C46" s="12">
        <f>+C47-C48</f>
        <v>485512514</v>
      </c>
      <c r="D46" s="12">
        <f>+D47-D48</f>
        <v>1430636710.0900002</v>
      </c>
      <c r="E46" s="12">
        <f t="shared" ref="E46" si="5">+E47-E48</f>
        <v>1408937194.4400005</v>
      </c>
    </row>
    <row r="47" spans="2:5" x14ac:dyDescent="0.25">
      <c r="B47" s="8" t="s">
        <v>35</v>
      </c>
      <c r="C47" s="12">
        <f>+C34</f>
        <v>629321590</v>
      </c>
      <c r="D47" s="12">
        <f>+D34</f>
        <v>9045680379.5699997</v>
      </c>
      <c r="E47" s="12">
        <f>+E34</f>
        <v>8885766577.9200001</v>
      </c>
    </row>
    <row r="48" spans="2:5" x14ac:dyDescent="0.25">
      <c r="B48" s="8" t="s">
        <v>37</v>
      </c>
      <c r="C48" s="12">
        <v>143809076</v>
      </c>
      <c r="D48" s="12">
        <f>D37</f>
        <v>7615043669.4799995</v>
      </c>
      <c r="E48" s="12">
        <f>E37</f>
        <v>7476829383.4799995</v>
      </c>
    </row>
    <row r="49" spans="2:5" x14ac:dyDescent="0.25">
      <c r="B49" s="8"/>
      <c r="C49" s="12"/>
      <c r="D49" s="12"/>
      <c r="E49" s="13"/>
    </row>
    <row r="50" spans="2:5" x14ac:dyDescent="0.25">
      <c r="B50" s="8" t="s">
        <v>10</v>
      </c>
      <c r="C50" s="12">
        <f>+C14</f>
        <v>16414238600</v>
      </c>
      <c r="D50" s="12">
        <f t="shared" ref="D50:E50" si="6">+D14</f>
        <v>25082127959.900002</v>
      </c>
      <c r="E50" s="12">
        <f t="shared" si="6"/>
        <v>20793985738.389999</v>
      </c>
    </row>
    <row r="51" spans="2:5" x14ac:dyDescent="0.25">
      <c r="B51" s="8"/>
      <c r="C51" s="12"/>
      <c r="D51" s="12"/>
      <c r="E51" s="13"/>
    </row>
    <row r="52" spans="2:5" x14ac:dyDescent="0.25">
      <c r="B52" s="8" t="s">
        <v>13</v>
      </c>
      <c r="C52" s="12"/>
      <c r="D52" s="12">
        <f>+D17</f>
        <v>0</v>
      </c>
      <c r="E52" s="12">
        <f>+E17</f>
        <v>0</v>
      </c>
    </row>
    <row r="53" spans="2:5" x14ac:dyDescent="0.25">
      <c r="B53" s="8"/>
      <c r="C53" s="12"/>
      <c r="D53" s="12"/>
      <c r="E53" s="13"/>
    </row>
    <row r="54" spans="2:5" x14ac:dyDescent="0.25">
      <c r="B54" s="7" t="s">
        <v>40</v>
      </c>
      <c r="C54" s="12">
        <f>+C45+C46-C50+C52</f>
        <v>5508364338</v>
      </c>
      <c r="D54" s="12">
        <f t="shared" ref="D54:E54" si="7">+D45+D46-D50+D52</f>
        <v>2263836434.1899986</v>
      </c>
      <c r="E54" s="12">
        <f t="shared" si="7"/>
        <v>6530279140.0500031</v>
      </c>
    </row>
    <row r="55" spans="2:5" ht="15.75" thickBot="1" x14ac:dyDescent="0.3">
      <c r="B55" s="9" t="s">
        <v>41</v>
      </c>
      <c r="C55" s="14">
        <f>+C54-C46</f>
        <v>5022851824</v>
      </c>
      <c r="D55" s="14">
        <f t="shared" ref="D55:E55" si="8">+D54-D46</f>
        <v>833199724.09999847</v>
      </c>
      <c r="E55" s="14">
        <f t="shared" si="8"/>
        <v>5121341945.6100025</v>
      </c>
    </row>
    <row r="56" spans="2:5" x14ac:dyDescent="0.25">
      <c r="C56" s="32"/>
      <c r="D56" s="32"/>
      <c r="E56" s="32"/>
    </row>
    <row r="57" spans="2:5" ht="15.75" thickBot="1" x14ac:dyDescent="0.3">
      <c r="C57" s="32"/>
      <c r="D57" s="32"/>
      <c r="E57" s="32"/>
    </row>
    <row r="58" spans="2:5" x14ac:dyDescent="0.25">
      <c r="B58" s="47" t="s">
        <v>17</v>
      </c>
      <c r="C58" s="53" t="s">
        <v>21</v>
      </c>
      <c r="D58" s="48" t="s">
        <v>4</v>
      </c>
      <c r="E58" s="51" t="s">
        <v>39</v>
      </c>
    </row>
    <row r="59" spans="2:5" ht="15.75" thickBot="1" x14ac:dyDescent="0.3">
      <c r="B59" s="49"/>
      <c r="C59" s="54"/>
      <c r="D59" s="50"/>
      <c r="E59" s="52" t="s">
        <v>5</v>
      </c>
    </row>
    <row r="60" spans="2:5" x14ac:dyDescent="0.25">
      <c r="B60" s="10" t="s">
        <v>8</v>
      </c>
      <c r="C60" s="11">
        <v>45582696231</v>
      </c>
      <c r="D60" s="15">
        <f>+D11</f>
        <v>52333968654</v>
      </c>
      <c r="E60" s="15">
        <f>+E11</f>
        <v>52333968654</v>
      </c>
    </row>
    <row r="61" spans="2:5" x14ac:dyDescent="0.25">
      <c r="B61" s="4" t="s">
        <v>42</v>
      </c>
      <c r="C61" s="17">
        <f>+C62-C63</f>
        <v>238075906</v>
      </c>
      <c r="D61" s="18">
        <f t="shared" ref="D61:E61" si="9">+D62-D63</f>
        <v>204989617.23000002</v>
      </c>
      <c r="E61" s="18">
        <f t="shared" si="9"/>
        <v>204989617.23000002</v>
      </c>
    </row>
    <row r="62" spans="2:5" x14ac:dyDescent="0.25">
      <c r="B62" s="4" t="s">
        <v>46</v>
      </c>
      <c r="C62" s="11">
        <f>+C35</f>
        <v>1143260782</v>
      </c>
      <c r="D62" s="12">
        <f>D35</f>
        <v>1238931023.25</v>
      </c>
      <c r="E62" s="12">
        <f>E35</f>
        <v>1238931023.25</v>
      </c>
    </row>
    <row r="63" spans="2:5" x14ac:dyDescent="0.25">
      <c r="B63" s="4" t="s">
        <v>47</v>
      </c>
      <c r="C63" s="11">
        <v>905184876</v>
      </c>
      <c r="D63" s="12">
        <f>D38</f>
        <v>1033941406.02</v>
      </c>
      <c r="E63" s="12">
        <f>E38</f>
        <v>1033941406.02</v>
      </c>
    </row>
    <row r="64" spans="2:5" x14ac:dyDescent="0.25">
      <c r="B64" s="4"/>
      <c r="C64" s="11"/>
      <c r="D64" s="12"/>
      <c r="E64" s="12"/>
    </row>
    <row r="65" spans="2:5" x14ac:dyDescent="0.25">
      <c r="B65" s="4" t="s">
        <v>11</v>
      </c>
      <c r="C65" s="11">
        <f>+C15</f>
        <v>49556554104</v>
      </c>
      <c r="D65" s="12">
        <f t="shared" ref="D65:E65" si="10">+D15</f>
        <v>55885985369.239998</v>
      </c>
      <c r="E65" s="12">
        <f t="shared" si="10"/>
        <v>48064291735.419998</v>
      </c>
    </row>
    <row r="66" spans="2:5" x14ac:dyDescent="0.25">
      <c r="B66" s="4"/>
      <c r="C66" s="11"/>
      <c r="D66" s="12"/>
      <c r="E66" s="12"/>
    </row>
    <row r="67" spans="2:5" x14ac:dyDescent="0.25">
      <c r="B67" s="4" t="s">
        <v>14</v>
      </c>
      <c r="C67" s="11"/>
      <c r="D67" s="12">
        <v>0</v>
      </c>
      <c r="E67" s="12">
        <v>0</v>
      </c>
    </row>
    <row r="68" spans="2:5" x14ac:dyDescent="0.25">
      <c r="B68" s="4"/>
      <c r="C68" s="11"/>
      <c r="D68" s="12"/>
      <c r="E68" s="12"/>
    </row>
    <row r="69" spans="2:5" x14ac:dyDescent="0.25">
      <c r="B69" s="5" t="s">
        <v>48</v>
      </c>
      <c r="C69" s="12">
        <f>+C60+C61-C65+C66</f>
        <v>-3735781967</v>
      </c>
      <c r="D69" s="12">
        <f t="shared" ref="D69:E69" si="11">+D60+D61-D65+D66</f>
        <v>-3347027098.0099945</v>
      </c>
      <c r="E69" s="12">
        <f t="shared" si="11"/>
        <v>4474666535.8100052</v>
      </c>
    </row>
    <row r="70" spans="2:5" ht="15.75" thickBot="1" x14ac:dyDescent="0.3">
      <c r="B70" s="6" t="s">
        <v>49</v>
      </c>
      <c r="C70" s="14">
        <f>+C69-C61</f>
        <v>-3973857873</v>
      </c>
      <c r="D70" s="14">
        <f t="shared" ref="D70:E70" si="12">+D69-D61</f>
        <v>-3552016715.2399945</v>
      </c>
      <c r="E70" s="14">
        <f t="shared" si="12"/>
        <v>4269676918.5800052</v>
      </c>
    </row>
    <row r="71" spans="2:5" x14ac:dyDescent="0.25">
      <c r="C71" s="25"/>
      <c r="D71" s="25"/>
      <c r="E71" s="25"/>
    </row>
    <row r="72" spans="2:5" x14ac:dyDescent="0.25">
      <c r="C72" s="25"/>
      <c r="D72" s="25"/>
      <c r="E72" s="25"/>
    </row>
    <row r="73" spans="2:5" x14ac:dyDescent="0.25">
      <c r="C73" s="25"/>
      <c r="D73" s="25"/>
      <c r="E73" s="25"/>
    </row>
    <row r="74" spans="2:5" x14ac:dyDescent="0.25">
      <c r="C74" s="25"/>
      <c r="D74" s="25"/>
      <c r="E74" s="25"/>
    </row>
    <row r="75" spans="2:5" x14ac:dyDescent="0.25">
      <c r="C75" s="25"/>
      <c r="D75" s="25"/>
      <c r="E75" s="25"/>
    </row>
    <row r="76" spans="2:5" x14ac:dyDescent="0.25">
      <c r="C76" s="25"/>
      <c r="D76" s="25"/>
      <c r="E76" s="25"/>
    </row>
    <row r="77" spans="2:5" x14ac:dyDescent="0.25">
      <c r="C77" s="25"/>
      <c r="D77" s="25"/>
      <c r="E77" s="25"/>
    </row>
    <row r="78" spans="2:5" x14ac:dyDescent="0.25">
      <c r="C78" s="25"/>
      <c r="D78" s="25"/>
      <c r="E78" s="25"/>
    </row>
    <row r="79" spans="2:5" x14ac:dyDescent="0.25">
      <c r="C79" s="25"/>
      <c r="D79" s="25"/>
      <c r="E79" s="25"/>
    </row>
    <row r="80" spans="2:5" x14ac:dyDescent="0.25">
      <c r="C80" s="25"/>
      <c r="D80" s="25"/>
      <c r="E80" s="25"/>
    </row>
    <row r="81" spans="3:5" x14ac:dyDescent="0.25">
      <c r="C81" s="25"/>
      <c r="D81" s="25"/>
      <c r="E81" s="25"/>
    </row>
    <row r="82" spans="3:5" x14ac:dyDescent="0.25">
      <c r="C82" s="25"/>
      <c r="D82" s="25"/>
      <c r="E82" s="25"/>
    </row>
    <row r="83" spans="3:5" x14ac:dyDescent="0.25">
      <c r="C83" s="25"/>
      <c r="D83" s="25"/>
      <c r="E83" s="25"/>
    </row>
    <row r="84" spans="3:5" x14ac:dyDescent="0.25">
      <c r="C84" s="25"/>
      <c r="D84" s="25"/>
      <c r="E84" s="25"/>
    </row>
    <row r="85" spans="3:5" x14ac:dyDescent="0.25">
      <c r="C85" s="25"/>
      <c r="D85" s="25"/>
      <c r="E85" s="25"/>
    </row>
    <row r="86" spans="3:5" x14ac:dyDescent="0.25">
      <c r="C86" s="25"/>
      <c r="D86" s="25"/>
      <c r="E86" s="25"/>
    </row>
    <row r="87" spans="3:5" x14ac:dyDescent="0.25">
      <c r="C87" s="25"/>
      <c r="D87" s="25"/>
      <c r="E87" s="25"/>
    </row>
    <row r="88" spans="3:5" x14ac:dyDescent="0.25">
      <c r="C88" s="25"/>
      <c r="D88" s="25"/>
      <c r="E88" s="25"/>
    </row>
    <row r="89" spans="3:5" x14ac:dyDescent="0.25">
      <c r="C89" s="25"/>
      <c r="D89" s="25"/>
      <c r="E89" s="25"/>
    </row>
    <row r="90" spans="3:5" x14ac:dyDescent="0.25">
      <c r="C90" s="25"/>
      <c r="D90" s="25"/>
      <c r="E90" s="25"/>
    </row>
    <row r="91" spans="3:5" x14ac:dyDescent="0.25">
      <c r="C91" s="25"/>
      <c r="D91" s="25"/>
      <c r="E91" s="25"/>
    </row>
    <row r="92" spans="3:5" x14ac:dyDescent="0.25">
      <c r="C92" s="25"/>
      <c r="D92" s="25"/>
      <c r="E92" s="25"/>
    </row>
    <row r="93" spans="3:5" x14ac:dyDescent="0.25">
      <c r="C93" s="25"/>
      <c r="D93" s="25"/>
      <c r="E93" s="25"/>
    </row>
    <row r="94" spans="3:5" x14ac:dyDescent="0.25">
      <c r="C94" s="25"/>
      <c r="D94" s="25"/>
      <c r="E94" s="25"/>
    </row>
    <row r="95" spans="3:5" x14ac:dyDescent="0.25">
      <c r="C95" s="25"/>
      <c r="D95" s="25"/>
      <c r="E95" s="25"/>
    </row>
  </sheetData>
  <mergeCells count="20">
    <mergeCell ref="B58:B59"/>
    <mergeCell ref="C58:C59"/>
    <mergeCell ref="D58:D59"/>
    <mergeCell ref="E58:E59"/>
    <mergeCell ref="B31:B32"/>
    <mergeCell ref="C31:C32"/>
    <mergeCell ref="D31:D32"/>
    <mergeCell ref="E31:E32"/>
    <mergeCell ref="B42:B43"/>
    <mergeCell ref="C42:C43"/>
    <mergeCell ref="D42:D43"/>
    <mergeCell ref="E42:E43"/>
    <mergeCell ref="B2:E2"/>
    <mergeCell ref="B3:E3"/>
    <mergeCell ref="B4:E4"/>
    <mergeCell ref="B5:E5"/>
    <mergeCell ref="B7:B8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 1</vt:lpstr>
      <vt:lpstr>Hoja2</vt:lpstr>
      <vt:lpstr>Hoja3</vt:lpstr>
      <vt:lpstr>'Hoja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PEREZ ANTONIO</dc:creator>
  <cp:lastModifiedBy>CLAUDIA IVETTE  SOTO PINEDA</cp:lastModifiedBy>
  <cp:lastPrinted>2019-01-25T22:22:26Z</cp:lastPrinted>
  <dcterms:created xsi:type="dcterms:W3CDTF">2017-02-13T22:52:31Z</dcterms:created>
  <dcterms:modified xsi:type="dcterms:W3CDTF">2019-02-01T20:18:43Z</dcterms:modified>
</cp:coreProperties>
</file>