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xr:revisionPtr revIDLastSave="0" documentId="8_{78815579-A9CC-4E20-8421-23FE7F1057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ANCE PRESUPUESTARIO CP 2020" sheetId="4" r:id="rId1"/>
    <sheet name="Hoja3" sheetId="3" r:id="rId2"/>
  </sheets>
  <externalReferences>
    <externalReference r:id="rId3"/>
  </externalReferences>
  <definedNames>
    <definedName name="_xlnm.Print_Area" localSheetId="0">'BALANCE PRESUPUESTARIO CP 2020'!$A$1:$D$76</definedName>
  </definedNames>
  <calcPr calcId="181029"/>
</workbook>
</file>

<file path=xl/calcChain.xml><?xml version="1.0" encoding="utf-8"?>
<calcChain xmlns="http://schemas.openxmlformats.org/spreadsheetml/2006/main">
  <c r="B40" i="4" l="1"/>
  <c r="C54" i="4" l="1"/>
  <c r="D54" i="4"/>
  <c r="B71" i="4" l="1"/>
  <c r="C69" i="4"/>
  <c r="D69" i="4"/>
  <c r="B69" i="4"/>
  <c r="C68" i="4"/>
  <c r="D68" i="4"/>
  <c r="B68" i="4"/>
  <c r="C66" i="4"/>
  <c r="D66" i="4"/>
  <c r="B66" i="4"/>
  <c r="C42" i="4"/>
  <c r="D42" i="4"/>
  <c r="C39" i="4"/>
  <c r="D39" i="4"/>
  <c r="C51" i="4"/>
  <c r="D51" i="4"/>
  <c r="B51" i="4"/>
  <c r="B54" i="4"/>
  <c r="B53" i="4"/>
  <c r="B39" i="4"/>
  <c r="C45" i="4" l="1"/>
  <c r="D45" i="4"/>
  <c r="B67" i="4"/>
  <c r="B75" i="4" s="1"/>
  <c r="D58" i="4"/>
  <c r="C58" i="4"/>
  <c r="B52" i="4"/>
  <c r="B42" i="4"/>
  <c r="B45" i="4" s="1"/>
  <c r="B32" i="4"/>
  <c r="C15" i="4"/>
  <c r="B15" i="4"/>
  <c r="B76" i="4" l="1"/>
  <c r="C67" i="4"/>
  <c r="D15" i="4"/>
  <c r="D53" i="4"/>
  <c r="D52" i="4" s="1"/>
  <c r="C53" i="4"/>
  <c r="C52" i="4" s="1"/>
  <c r="D67" i="4"/>
  <c r="B19" i="4"/>
  <c r="B25" i="4" s="1"/>
  <c r="B56" i="4"/>
  <c r="B27" i="4" l="1"/>
  <c r="B29" i="4" s="1"/>
  <c r="B35" i="4" s="1"/>
  <c r="B60" i="4"/>
  <c r="B61" i="4" s="1"/>
  <c r="C56" i="4"/>
  <c r="C60" i="4" s="1"/>
  <c r="C61" i="4" s="1"/>
  <c r="D56" i="4"/>
  <c r="D60" i="4" s="1"/>
  <c r="D61" i="4" s="1"/>
  <c r="D71" i="4"/>
  <c r="D75" i="4" s="1"/>
  <c r="D76" i="4" s="1"/>
  <c r="D19" i="4"/>
  <c r="D25" i="4" s="1"/>
  <c r="D27" i="4" s="1"/>
  <c r="D29" i="4" s="1"/>
  <c r="C19" i="4"/>
  <c r="C25" i="4" s="1"/>
  <c r="C27" i="4" s="1"/>
  <c r="C29" i="4" s="1"/>
  <c r="C71" i="4"/>
  <c r="D32" i="4"/>
  <c r="C32" i="4"/>
  <c r="C75" i="4" l="1"/>
  <c r="C76" i="4" s="1"/>
  <c r="D35" i="4"/>
  <c r="C35" i="4"/>
</calcChain>
</file>

<file path=xl/sharedStrings.xml><?xml version="1.0" encoding="utf-8"?>
<sst xmlns="http://schemas.openxmlformats.org/spreadsheetml/2006/main" count="65" uniqueCount="51">
  <si>
    <t>(PESOS)</t>
  </si>
  <si>
    <t>Concepto (c)</t>
  </si>
  <si>
    <t>Devengado</t>
  </si>
  <si>
    <t>Pagado</t>
  </si>
  <si>
    <t>A. Ingresos Totales (A = A1+A2+A3)</t>
  </si>
  <si>
    <t>A1. Ingresos de Libre Disposición</t>
  </si>
  <si>
    <t>A2. Transferencias Federales Etiquetadas</t>
  </si>
  <si>
    <t>B. Egresos Presupuestarios1 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</si>
  <si>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</si>
  <si>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</si>
  <si>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</si>
  <si>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</si>
  <si>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</si>
  <si>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</si>
  <si>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</si>
  <si>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</si>
  <si>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</si>
  <si>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</si>
  <si>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</si>
  <si>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</si>
  <si>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</si>
  <si>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</si>
  <si>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Estimado/Aprobado (d)</t>
  </si>
  <si>
    <t>Recaudado / Pagado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</si>
  <si>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</si>
  <si>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</si>
  <si>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</si>
  <si>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 xml:space="preserve">     B1. Gasto No Etiquetado (sin incluir Amortización de la Deuda Pública)</t>
  </si>
  <si>
    <t xml:space="preserve">     B2. Gasto Etiquetado (sin incluir Amortización de la Deuda Pública)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</si>
  <si>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</si>
  <si>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</si>
  <si>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 xml:space="preserve">     E1. Intereses, Comisiones y Gastos de la Deuda con Gasto No Etiquetado</t>
  </si>
  <si>
    <t xml:space="preserve">     E2. Intereses, Comisiones y Gastos de la Deuda con Gasto Etiquetado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</si>
  <si>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</si>
  <si>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</si>
  <si>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 xml:space="preserve">     G1. Amortización de la Deuda Pública con Gasto No Etiquetado</t>
  </si>
  <si>
    <t xml:space="preserve">     G2. Amortización de la Deuda Pública con Gasto Etiquetado</t>
  </si>
  <si>
    <t>Recaudado/ Pagado</t>
  </si>
  <si>
    <t>V.Balance Presupuestario de Recursos Disponibles (V = A1 + A3.1 - B1 + C1)</t>
  </si>
  <si>
    <t>VI. Balance Presupuestario de Recursos Disponibles sin Financiamiento Neto (VI = V - A3.1)</t>
  </si>
  <si>
    <t>A3.2 Financiamiento Neto con Fuente de Pago de Transferencias Federales Etiquetadas (A3.2 = F2 - G2)</t>
  </si>
  <si>
    <t>A3.1 Financiamiento Neto con Fuente de Pago de Ingresos de Libre Disposición (A3.1 = F1 - G1)</t>
  </si>
  <si>
    <t>I. Balance Presupuestario  (I = A - B + C)</t>
  </si>
  <si>
    <t>A3. Financiamiento Neto (A3 = F - G )</t>
  </si>
  <si>
    <t xml:space="preserve">         F2. Financiamiento con Fuente de Pago de Transferencias Federales Etiquetadas</t>
  </si>
  <si>
    <t xml:space="preserve">         G2. Amortización de la Deuda Pública con Gasto Etiquetado</t>
  </si>
  <si>
    <t>VII.Balance Presupuestario de Recursos Etiquetados (VII = A2 + A3.2 - B2 + C2)</t>
  </si>
  <si>
    <t>VI. Balance Presupuestario de Recursos Etiquetados sin Financiamiento Neto (VIII = VII - A3.2)</t>
  </si>
  <si>
    <t>Balance Presupuestario -LDF</t>
  </si>
  <si>
    <t>GOBIERNO DEL ESTADO DE OAXACA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</si>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</sst>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1" fillId="2" borderId="7" xfId="0" applyFont="1" applyFill="1" applyBorder="1" applyAlignment="1"/>
    <xf numFmtId="0" fontId="0" fillId="2" borderId="5" xfId="0" applyFont="1" applyFill="1" applyBorder="1" applyAlignment="1"/>
    <xf numFmtId="49" fontId="3" fillId="2" borderId="10" xfId="0" applyNumberFormat="1" applyFont="1" applyFill="1" applyBorder="1" applyAlignment="1"/>
    <xf numFmtId="49" fontId="2" fillId="2" borderId="11" xfId="0" applyNumberFormat="1" applyFont="1" applyFill="1" applyBorder="1" applyAlignment="1"/>
    <xf numFmtId="49" fontId="3" fillId="2" borderId="11" xfId="0" applyNumberFormat="1" applyFont="1" applyFill="1" applyBorder="1" applyAlignment="1"/>
    <xf numFmtId="49" fontId="3" fillId="2" borderId="12" xfId="0" applyNumberFormat="1" applyFont="1" applyFill="1" applyBorder="1" applyAlignment="1"/>
    <xf numFmtId="49" fontId="3" fillId="3" borderId="1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49" fontId="3" fillId="2" borderId="7" xfId="0" applyNumberFormat="1" applyFont="1" applyFill="1" applyBorder="1" applyAlignment="1"/>
    <xf numFmtId="49" fontId="2" fillId="2" borderId="10" xfId="0" applyNumberFormat="1" applyFont="1" applyFill="1" applyBorder="1" applyAlignment="1"/>
    <xf numFmtId="4" fontId="3" fillId="2" borderId="0" xfId="0" applyNumberFormat="1" applyFont="1" applyFill="1" applyBorder="1"/>
    <xf numFmtId="4" fontId="3" fillId="2" borderId="2" xfId="0" applyNumberFormat="1" applyFont="1" applyFill="1" applyBorder="1"/>
    <xf numFmtId="4" fontId="2" fillId="2" borderId="0" xfId="0" applyNumberFormat="1" applyFont="1" applyFill="1" applyBorder="1"/>
    <xf numFmtId="4" fontId="2" fillId="2" borderId="11" xfId="0" applyNumberFormat="1" applyFont="1" applyFill="1" applyBorder="1"/>
    <xf numFmtId="4" fontId="2" fillId="2" borderId="6" xfId="0" applyNumberFormat="1" applyFont="1" applyFill="1" applyBorder="1"/>
    <xf numFmtId="4" fontId="3" fillId="2" borderId="0" xfId="1" applyNumberFormat="1" applyFont="1" applyFill="1" applyBorder="1"/>
    <xf numFmtId="4" fontId="3" fillId="2" borderId="11" xfId="1" applyNumberFormat="1" applyFont="1" applyFill="1" applyBorder="1"/>
    <xf numFmtId="4" fontId="3" fillId="2" borderId="11" xfId="0" applyNumberFormat="1" applyFont="1" applyFill="1" applyBorder="1"/>
    <xf numFmtId="4" fontId="3" fillId="2" borderId="6" xfId="0" applyNumberFormat="1" applyFont="1" applyFill="1" applyBorder="1"/>
    <xf numFmtId="4" fontId="3" fillId="2" borderId="8" xfId="0" applyNumberFormat="1" applyFont="1" applyFill="1" applyBorder="1"/>
    <xf numFmtId="4" fontId="3" fillId="2" borderId="12" xfId="0" applyNumberFormat="1" applyFont="1" applyFill="1" applyBorder="1"/>
    <xf numFmtId="4" fontId="2" fillId="2" borderId="10" xfId="0" applyNumberFormat="1" applyFont="1" applyFill="1" applyBorder="1"/>
    <xf numFmtId="4" fontId="0" fillId="2" borderId="10" xfId="0" applyNumberFormat="1" applyFont="1" applyFill="1" applyBorder="1"/>
    <xf numFmtId="4" fontId="2" fillId="3" borderId="0" xfId="0" applyNumberFormat="1" applyFont="1" applyFill="1" applyBorder="1"/>
    <xf numFmtId="4" fontId="3" fillId="3" borderId="11" xfId="0" applyNumberFormat="1" applyFont="1" applyFill="1" applyBorder="1"/>
    <xf numFmtId="4" fontId="2" fillId="3" borderId="11" xfId="0" applyNumberFormat="1" applyFont="1" applyFill="1" applyBorder="1"/>
    <xf numFmtId="4" fontId="3" fillId="2" borderId="5" xfId="0" applyNumberFormat="1" applyFont="1" applyFill="1" applyBorder="1"/>
    <xf numFmtId="4" fontId="5" fillId="2" borderId="12" xfId="0" applyNumberFormat="1" applyFont="1" applyFill="1" applyBorder="1"/>
    <xf numFmtId="4" fontId="3" fillId="2" borderId="7" xfId="0" applyNumberFormat="1" applyFont="1" applyFill="1" applyBorder="1"/>
    <xf numFmtId="49" fontId="2" fillId="2" borderId="0" xfId="0" applyNumberFormat="1" applyFont="1" applyFill="1" applyAlignment="1"/>
    <xf numFmtId="0" fontId="0" fillId="2" borderId="0" xfId="0" applyFont="1" applyFill="1"/>
    <xf numFmtId="0" fontId="0" fillId="2" borderId="0" xfId="0" applyFont="1" applyFill="1" applyAlignment="1"/>
    <xf numFmtId="3" fontId="2" fillId="2" borderId="0" xfId="0" applyNumberFormat="1" applyFont="1" applyFill="1"/>
    <xf numFmtId="4" fontId="2" fillId="2" borderId="0" xfId="0" applyNumberFormat="1" applyFont="1" applyFill="1"/>
    <xf numFmtId="4" fontId="0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/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4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center" wrapText="1"/>
    </xf>
    <xf numFmtId="49" fontId="6" fillId="3" borderId="0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49" fontId="6" fillId="3" borderId="7" xfId="0" applyNumberFormat="1" applyFont="1" applyFill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wrapText="1"/>
    </xf>
    <xf numFmtId="49" fontId="6" fillId="3" borderId="9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</xdr:colOff>
      <xdr:row>1</xdr:row>
      <xdr:rowOff>35719</xdr:rowOff>
    </xdr:from>
    <xdr:to>
      <xdr:col>3</xdr:col>
      <xdr:colOff>1547812</xdr:colOff>
      <xdr:row>5</xdr:row>
      <xdr:rowOff>130969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4651" t="40483" r="37832" b="49547"/>
        <a:stretch/>
      </xdr:blipFill>
      <xdr:spPr bwMode="auto">
        <a:xfrm>
          <a:off x="8453437" y="226219"/>
          <a:ext cx="2893219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LDF%20ESTADO%20ANALITICO%20DEL%20PRESUPUESTO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ANALITICO DEL PRESUPUEST"/>
    </sheetNames>
    <sheetDataSet>
      <sheetData sheetId="0">
        <row r="72">
          <cell r="C72">
            <v>1751440846.97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01"/>
  <sheetViews>
    <sheetView tabSelected="1" view="pageLayout" topLeftCell="A61" zoomScale="80" zoomScaleNormal="80" zoomScalePageLayoutView="80" workbookViewId="0">
      <selection activeCell="D68" sqref="D68"/>
    </sheetView>
  </sheetViews>
  <sheetFormatPr baseColWidth="10" defaultRowHeight="15" x14ac:dyDescent="0.25"/>
  <cols>
    <col min="1" max="1" width="93" style="33" customWidth="1"/>
    <col min="2" max="2" width="25" style="32" bestFit="1" customWidth="1"/>
    <col min="3" max="3" width="18.85546875" style="32" bestFit="1" customWidth="1"/>
    <col min="4" max="4" width="22.85546875" style="32" bestFit="1" customWidth="1"/>
    <col min="5" max="16384" width="11.42578125" style="32"/>
  </cols>
  <sheetData>
    <row r="7" spans="1:4" ht="15.75" thickBot="1" x14ac:dyDescent="0.3">
      <c r="A7" s="31"/>
    </row>
    <row r="8" spans="1:4" ht="15.75" x14ac:dyDescent="0.25">
      <c r="A8" s="47" t="s">
        <v>49</v>
      </c>
      <c r="B8" s="48"/>
      <c r="C8" s="48"/>
      <c r="D8" s="49"/>
    </row>
    <row r="9" spans="1:4" ht="15.75" x14ac:dyDescent="0.25">
      <c r="A9" s="50" t="s">
        <v>48</v>
      </c>
      <c r="B9" s="51"/>
      <c r="C9" s="51"/>
      <c r="D9" s="52"/>
    </row>
    <row r="10" spans="1:4" ht="15.75" x14ac:dyDescent="0.25">
      <c r="A10" s="50" t="s">
        <v>50</v>
      </c>
      <c r="B10" s="51"/>
      <c r="C10" s="51"/>
      <c r="D10" s="52"/>
    </row>
    <row r="11" spans="1:4" ht="16.5" thickBot="1" x14ac:dyDescent="0.3">
      <c r="A11" s="53" t="s">
        <v>0</v>
      </c>
      <c r="B11" s="54"/>
      <c r="C11" s="54"/>
      <c r="D11" s="55"/>
    </row>
    <row r="12" spans="1:4" ht="15.75" thickBot="1" x14ac:dyDescent="0.3"/>
    <row r="13" spans="1:4" x14ac:dyDescent="0.25">
      <c r="A13" s="39" t="s">
        <v>1</v>
      </c>
      <c r="B13" s="56" t="s">
        <v>22</v>
      </c>
      <c r="C13" s="58" t="s">
        <v>2</v>
      </c>
      <c r="D13" s="39" t="s">
        <v>23</v>
      </c>
    </row>
    <row r="14" spans="1:4" ht="15.75" thickBot="1" x14ac:dyDescent="0.3">
      <c r="A14" s="40"/>
      <c r="B14" s="57"/>
      <c r="C14" s="59"/>
      <c r="D14" s="40"/>
    </row>
    <row r="15" spans="1:4" ht="21.75" customHeight="1" x14ac:dyDescent="0.25">
      <c r="A15" s="3" t="s">
        <v>4</v>
      </c>
      <c r="B15" s="12">
        <f>+B16+B17+B18</f>
        <v>76689091500</v>
      </c>
      <c r="C15" s="13">
        <f>+C16+C17+C18</f>
        <v>94063990978</v>
      </c>
      <c r="D15" s="38">
        <f t="shared" ref="D15" si="0">+D16+D17+D18</f>
        <v>94063990978</v>
      </c>
    </row>
    <row r="16" spans="1:4" ht="21.75" customHeight="1" x14ac:dyDescent="0.25">
      <c r="A16" s="4" t="s">
        <v>24</v>
      </c>
      <c r="B16" s="14">
        <v>26956233457</v>
      </c>
      <c r="C16" s="15">
        <v>28292599194</v>
      </c>
      <c r="D16" s="15">
        <v>28292599194</v>
      </c>
    </row>
    <row r="17" spans="1:4" ht="21.75" customHeight="1" x14ac:dyDescent="0.25">
      <c r="A17" s="4" t="s">
        <v>25</v>
      </c>
      <c r="B17" s="14">
        <v>49545225684</v>
      </c>
      <c r="C17" s="15">
        <v>51841234676</v>
      </c>
      <c r="D17" s="15">
        <v>51841234676</v>
      </c>
    </row>
    <row r="18" spans="1:4" ht="21.75" customHeight="1" x14ac:dyDescent="0.25">
      <c r="A18" s="4" t="s">
        <v>26</v>
      </c>
      <c r="B18" s="14">
        <v>187632359</v>
      </c>
      <c r="C18" s="15">
        <v>13930157108</v>
      </c>
      <c r="D18" s="15">
        <v>13930157108</v>
      </c>
    </row>
    <row r="19" spans="1:4" ht="21.75" customHeight="1" x14ac:dyDescent="0.25">
      <c r="A19" s="5" t="s">
        <v>7</v>
      </c>
      <c r="B19" s="17">
        <f>+B20+B21</f>
        <v>73612694699</v>
      </c>
      <c r="C19" s="18">
        <f t="shared" ref="C19:D19" si="1">+C20+C21</f>
        <v>77095526120.600006</v>
      </c>
      <c r="D19" s="18">
        <f t="shared" si="1"/>
        <v>73816408683.049988</v>
      </c>
    </row>
    <row r="20" spans="1:4" ht="21.75" customHeight="1" x14ac:dyDescent="0.25">
      <c r="A20" s="4" t="s">
        <v>27</v>
      </c>
      <c r="B20" s="14">
        <v>19543716126.73</v>
      </c>
      <c r="C20" s="15">
        <v>21629942042.510002</v>
      </c>
      <c r="D20" s="15">
        <v>19823128118.309998</v>
      </c>
    </row>
    <row r="21" spans="1:4" ht="21.75" customHeight="1" x14ac:dyDescent="0.25">
      <c r="A21" s="4" t="s">
        <v>28</v>
      </c>
      <c r="B21" s="14">
        <v>54068978572.269997</v>
      </c>
      <c r="C21" s="15">
        <v>55465584078.089996</v>
      </c>
      <c r="D21" s="15">
        <v>53993280564.739998</v>
      </c>
    </row>
    <row r="22" spans="1:4" ht="21.75" customHeight="1" x14ac:dyDescent="0.25">
      <c r="A22" s="5" t="s">
        <v>10</v>
      </c>
      <c r="B22" s="25"/>
      <c r="C22" s="19">
        <v>0</v>
      </c>
      <c r="D22" s="19">
        <v>0</v>
      </c>
    </row>
    <row r="23" spans="1:4" ht="21.75" customHeight="1" x14ac:dyDescent="0.25">
      <c r="A23" s="4" t="s">
        <v>29</v>
      </c>
      <c r="B23" s="26"/>
      <c r="C23" s="15">
        <v>0</v>
      </c>
      <c r="D23" s="15">
        <v>0</v>
      </c>
    </row>
    <row r="24" spans="1:4" ht="21.75" customHeight="1" x14ac:dyDescent="0.25">
      <c r="A24" s="4" t="s">
        <v>30</v>
      </c>
      <c r="B24" s="25"/>
      <c r="C24" s="15">
        <v>0</v>
      </c>
      <c r="D24" s="15">
        <v>0</v>
      </c>
    </row>
    <row r="25" spans="1:4" ht="21.75" customHeight="1" x14ac:dyDescent="0.25">
      <c r="A25" s="5" t="s">
        <v>42</v>
      </c>
      <c r="B25" s="19">
        <f>+B15-B19+B22</f>
        <v>3076396801</v>
      </c>
      <c r="C25" s="19">
        <f>+C15-C19+C22</f>
        <v>16968464857.399994</v>
      </c>
      <c r="D25" s="19">
        <f>+D15-D19+D22</f>
        <v>20247582294.950012</v>
      </c>
    </row>
    <row r="26" spans="1:4" ht="21.75" customHeight="1" x14ac:dyDescent="0.25">
      <c r="A26" s="5"/>
      <c r="B26" s="14"/>
      <c r="C26" s="15"/>
      <c r="D26" s="15"/>
    </row>
    <row r="27" spans="1:4" ht="21.75" customHeight="1" x14ac:dyDescent="0.25">
      <c r="A27" s="5" t="s">
        <v>13</v>
      </c>
      <c r="B27" s="19">
        <f>+B25-B18</f>
        <v>2888764442</v>
      </c>
      <c r="C27" s="28">
        <f>+C25-C18</f>
        <v>3038307749.3999939</v>
      </c>
      <c r="D27" s="19">
        <f>+D25-D18</f>
        <v>6317425186.9500122</v>
      </c>
    </row>
    <row r="28" spans="1:4" ht="21.75" customHeight="1" x14ac:dyDescent="0.25">
      <c r="A28" s="4"/>
      <c r="B28" s="14"/>
      <c r="C28" s="15"/>
      <c r="D28" s="15"/>
    </row>
    <row r="29" spans="1:4" ht="21.75" customHeight="1" thickBot="1" x14ac:dyDescent="0.3">
      <c r="A29" s="6" t="s">
        <v>14</v>
      </c>
      <c r="B29" s="21">
        <f>+B27-B23</f>
        <v>2888764442</v>
      </c>
      <c r="C29" s="22">
        <f>+C27-C22</f>
        <v>3038307749.3999939</v>
      </c>
      <c r="D29" s="22">
        <f>+D27-D22</f>
        <v>6317425186.9500122</v>
      </c>
    </row>
    <row r="30" spans="1:4" ht="15.75" thickBot="1" x14ac:dyDescent="0.3">
      <c r="A30" s="31"/>
      <c r="B30" s="34"/>
      <c r="C30" s="34"/>
      <c r="D30" s="34"/>
    </row>
    <row r="31" spans="1:4" ht="15.75" thickBot="1" x14ac:dyDescent="0.3">
      <c r="A31" s="37" t="s">
        <v>15</v>
      </c>
      <c r="B31" s="7" t="s">
        <v>16</v>
      </c>
      <c r="C31" s="7" t="s">
        <v>2</v>
      </c>
      <c r="D31" s="7" t="s">
        <v>3</v>
      </c>
    </row>
    <row r="32" spans="1:4" ht="21.75" customHeight="1" x14ac:dyDescent="0.25">
      <c r="A32" s="5" t="s">
        <v>17</v>
      </c>
      <c r="B32" s="20">
        <f>+B33+B34</f>
        <v>1335221607.97</v>
      </c>
      <c r="C32" s="20">
        <f t="shared" ref="C32:D32" si="2">+C33+C34</f>
        <v>1378560720.8499999</v>
      </c>
      <c r="D32" s="20">
        <f t="shared" si="2"/>
        <v>1378560720.8499999</v>
      </c>
    </row>
    <row r="33" spans="1:4" ht="21.75" customHeight="1" x14ac:dyDescent="0.25">
      <c r="A33" s="4" t="s">
        <v>31</v>
      </c>
      <c r="B33" s="16">
        <v>186226055.97</v>
      </c>
      <c r="C33" s="16">
        <v>585174599.67000008</v>
      </c>
      <c r="D33" s="16">
        <v>585174599.67000008</v>
      </c>
    </row>
    <row r="34" spans="1:4" ht="21.75" customHeight="1" x14ac:dyDescent="0.25">
      <c r="A34" s="4" t="s">
        <v>32</v>
      </c>
      <c r="B34" s="16">
        <v>1148995552</v>
      </c>
      <c r="C34" s="16">
        <v>793386121.17999995</v>
      </c>
      <c r="D34" s="16">
        <v>793386121.17999995</v>
      </c>
    </row>
    <row r="35" spans="1:4" ht="21.75" customHeight="1" thickBot="1" x14ac:dyDescent="0.3">
      <c r="A35" s="6" t="s">
        <v>18</v>
      </c>
      <c r="B35" s="21">
        <f>+B29+B32</f>
        <v>4223986049.9700003</v>
      </c>
      <c r="C35" s="30">
        <f t="shared" ref="C35:D35" si="3">+C29+C32</f>
        <v>4416868470.2499943</v>
      </c>
      <c r="D35" s="22">
        <f t="shared" si="3"/>
        <v>7695985907.8000126</v>
      </c>
    </row>
    <row r="36" spans="1:4" ht="15.75" thickBot="1" x14ac:dyDescent="0.3">
      <c r="A36" s="31"/>
      <c r="B36" s="35"/>
      <c r="C36" s="35"/>
      <c r="D36" s="35"/>
    </row>
    <row r="37" spans="1:4" x14ac:dyDescent="0.25">
      <c r="A37" s="39" t="s">
        <v>15</v>
      </c>
      <c r="B37" s="43" t="s">
        <v>19</v>
      </c>
      <c r="C37" s="43" t="s">
        <v>2</v>
      </c>
      <c r="D37" s="45" t="s">
        <v>23</v>
      </c>
    </row>
    <row r="38" spans="1:4" ht="15.75" thickBot="1" x14ac:dyDescent="0.3">
      <c r="A38" s="40"/>
      <c r="B38" s="44"/>
      <c r="C38" s="44"/>
      <c r="D38" s="46"/>
    </row>
    <row r="39" spans="1:4" ht="21.75" customHeight="1" x14ac:dyDescent="0.25">
      <c r="A39" s="8" t="s">
        <v>20</v>
      </c>
      <c r="B39" s="19">
        <f>B40+B41</f>
        <v>3887656538.9700003</v>
      </c>
      <c r="C39" s="19">
        <f t="shared" ref="C39:D39" si="4">C40+C41</f>
        <v>16096532246.5</v>
      </c>
      <c r="D39" s="19">
        <f t="shared" si="4"/>
        <v>16095950483.599998</v>
      </c>
    </row>
    <row r="40" spans="1:4" ht="21.75" customHeight="1" x14ac:dyDescent="0.25">
      <c r="A40" s="9" t="s">
        <v>33</v>
      </c>
      <c r="B40" s="15">
        <f>+'[1]ESTADO ANALITICO DEL PRESUPUEST'!$C$72</f>
        <v>1751440846.97</v>
      </c>
      <c r="C40" s="15">
        <v>13479855496.9</v>
      </c>
      <c r="D40" s="15">
        <v>13479644507.049999</v>
      </c>
    </row>
    <row r="41" spans="1:4" ht="21.75" customHeight="1" x14ac:dyDescent="0.25">
      <c r="A41" s="9" t="s">
        <v>34</v>
      </c>
      <c r="B41" s="15">
        <v>2136215692</v>
      </c>
      <c r="C41" s="15">
        <v>2616676749.5999999</v>
      </c>
      <c r="D41" s="15">
        <v>2616305976.5500002</v>
      </c>
    </row>
    <row r="42" spans="1:4" ht="21.75" customHeight="1" x14ac:dyDescent="0.25">
      <c r="A42" s="8" t="s">
        <v>21</v>
      </c>
      <c r="B42" s="19">
        <f>+B43+B44</f>
        <v>2395981325</v>
      </c>
      <c r="C42" s="19">
        <f t="shared" ref="C42:D42" si="5">+C43+C44</f>
        <v>14306752863.360001</v>
      </c>
      <c r="D42" s="19">
        <f t="shared" si="5"/>
        <v>14306752863.360001</v>
      </c>
    </row>
    <row r="43" spans="1:4" ht="21.75" customHeight="1" x14ac:dyDescent="0.25">
      <c r="A43" s="9" t="s">
        <v>35</v>
      </c>
      <c r="B43" s="15">
        <v>1408761185</v>
      </c>
      <c r="C43" s="15">
        <v>12669111512.17</v>
      </c>
      <c r="D43" s="16">
        <v>12669111512.17</v>
      </c>
    </row>
    <row r="44" spans="1:4" ht="21.75" customHeight="1" x14ac:dyDescent="0.25">
      <c r="A44" s="9" t="s">
        <v>36</v>
      </c>
      <c r="B44" s="15">
        <v>987220140</v>
      </c>
      <c r="C44" s="15">
        <v>1637641351.1900001</v>
      </c>
      <c r="D44" s="16">
        <v>1637641351.1900001</v>
      </c>
    </row>
    <row r="45" spans="1:4" ht="21.75" customHeight="1" thickBot="1" x14ac:dyDescent="0.3">
      <c r="A45" s="1" t="s">
        <v>43</v>
      </c>
      <c r="B45" s="29">
        <f>+B39-B42</f>
        <v>1491675213.9700003</v>
      </c>
      <c r="C45" s="29">
        <f>+C39-C42</f>
        <v>1789779383.1399994</v>
      </c>
      <c r="D45" s="29">
        <f t="shared" ref="D45" si="6">+D39-D42</f>
        <v>1789197620.2399979</v>
      </c>
    </row>
    <row r="46" spans="1:4" x14ac:dyDescent="0.25">
      <c r="B46" s="36"/>
      <c r="C46" s="36"/>
      <c r="D46" s="36"/>
    </row>
    <row r="47" spans="1:4" ht="15.75" thickBot="1" x14ac:dyDescent="0.3">
      <c r="B47" s="36"/>
      <c r="C47" s="36"/>
      <c r="D47" s="36"/>
    </row>
    <row r="48" spans="1:4" x14ac:dyDescent="0.25">
      <c r="A48" s="39" t="s">
        <v>15</v>
      </c>
      <c r="B48" s="43" t="s">
        <v>19</v>
      </c>
      <c r="C48" s="43" t="s">
        <v>2</v>
      </c>
      <c r="D48" s="45" t="s">
        <v>37</v>
      </c>
    </row>
    <row r="49" spans="1:4" ht="15.75" thickBot="1" x14ac:dyDescent="0.3">
      <c r="A49" s="40"/>
      <c r="B49" s="44"/>
      <c r="C49" s="44"/>
      <c r="D49" s="46"/>
    </row>
    <row r="50" spans="1:4" ht="21.75" customHeight="1" x14ac:dyDescent="0.25">
      <c r="A50" s="2"/>
      <c r="B50" s="23"/>
      <c r="C50" s="24"/>
      <c r="D50" s="16"/>
    </row>
    <row r="51" spans="1:4" ht="21.75" customHeight="1" x14ac:dyDescent="0.25">
      <c r="A51" s="9" t="s">
        <v>5</v>
      </c>
      <c r="B51" s="15">
        <f>+B16</f>
        <v>26956233457</v>
      </c>
      <c r="C51" s="15">
        <f t="shared" ref="C51:D51" si="7">+C16</f>
        <v>28292599194</v>
      </c>
      <c r="D51" s="15">
        <f t="shared" si="7"/>
        <v>28292599194</v>
      </c>
    </row>
    <row r="52" spans="1:4" ht="21.75" customHeight="1" x14ac:dyDescent="0.25">
      <c r="A52" s="9" t="s">
        <v>41</v>
      </c>
      <c r="B52" s="15">
        <f>+B53-B54</f>
        <v>342679661.97000003</v>
      </c>
      <c r="C52" s="15">
        <f>+C53-C54</f>
        <v>810743984.72999954</v>
      </c>
      <c r="D52" s="15">
        <f t="shared" ref="D52" si="8">+D53-D54</f>
        <v>810532994.87999916</v>
      </c>
    </row>
    <row r="53" spans="1:4" ht="21.75" customHeight="1" x14ac:dyDescent="0.25">
      <c r="A53" s="9" t="s">
        <v>33</v>
      </c>
      <c r="B53" s="15">
        <f>+B40</f>
        <v>1751440846.97</v>
      </c>
      <c r="C53" s="15">
        <f>+C40</f>
        <v>13479855496.9</v>
      </c>
      <c r="D53" s="15">
        <f>+D40</f>
        <v>13479644507.049999</v>
      </c>
    </row>
    <row r="54" spans="1:4" ht="21.75" customHeight="1" x14ac:dyDescent="0.25">
      <c r="A54" s="9" t="s">
        <v>35</v>
      </c>
      <c r="B54" s="15">
        <f>+B43</f>
        <v>1408761185</v>
      </c>
      <c r="C54" s="15">
        <f t="shared" ref="C54:D54" si="9">+C43</f>
        <v>12669111512.17</v>
      </c>
      <c r="D54" s="15">
        <f t="shared" si="9"/>
        <v>12669111512.17</v>
      </c>
    </row>
    <row r="55" spans="1:4" ht="21.75" customHeight="1" x14ac:dyDescent="0.25">
      <c r="A55" s="9"/>
      <c r="B55" s="15"/>
      <c r="C55" s="15"/>
      <c r="D55" s="16"/>
    </row>
    <row r="56" spans="1:4" ht="21.75" customHeight="1" x14ac:dyDescent="0.25">
      <c r="A56" s="9" t="s">
        <v>8</v>
      </c>
      <c r="B56" s="15">
        <f>+B20</f>
        <v>19543716126.73</v>
      </c>
      <c r="C56" s="15">
        <f>+C20</f>
        <v>21629942042.510002</v>
      </c>
      <c r="D56" s="15">
        <f>+D20</f>
        <v>19823128118.309998</v>
      </c>
    </row>
    <row r="57" spans="1:4" ht="21.75" customHeight="1" x14ac:dyDescent="0.25">
      <c r="A57" s="9"/>
      <c r="B57" s="15"/>
      <c r="C57" s="15"/>
      <c r="D57" s="16"/>
    </row>
    <row r="58" spans="1:4" ht="21.75" customHeight="1" x14ac:dyDescent="0.25">
      <c r="A58" s="9" t="s">
        <v>11</v>
      </c>
      <c r="B58" s="27"/>
      <c r="C58" s="15">
        <f>+C23</f>
        <v>0</v>
      </c>
      <c r="D58" s="15">
        <f>+D23</f>
        <v>0</v>
      </c>
    </row>
    <row r="59" spans="1:4" ht="21.75" customHeight="1" x14ac:dyDescent="0.25">
      <c r="A59" s="9"/>
      <c r="B59" s="15"/>
      <c r="C59" s="15"/>
      <c r="D59" s="16"/>
    </row>
    <row r="60" spans="1:4" ht="21.75" customHeight="1" x14ac:dyDescent="0.25">
      <c r="A60" s="8" t="s">
        <v>38</v>
      </c>
      <c r="B60" s="19">
        <f>+B51+B52-B56+B58</f>
        <v>7755196992.2400017</v>
      </c>
      <c r="C60" s="19">
        <f t="shared" ref="C60:D60" si="10">+C51+C52-C56+C58</f>
        <v>7473401136.2199974</v>
      </c>
      <c r="D60" s="19">
        <f t="shared" si="10"/>
        <v>9280004070.5699997</v>
      </c>
    </row>
    <row r="61" spans="1:4" ht="21.75" customHeight="1" thickBot="1" x14ac:dyDescent="0.3">
      <c r="A61" s="10" t="s">
        <v>39</v>
      </c>
      <c r="B61" s="22">
        <f>+B60-B52</f>
        <v>7412517330.2700014</v>
      </c>
      <c r="C61" s="22">
        <f t="shared" ref="C61:D61" si="11">+C60-C52</f>
        <v>6662657151.4899979</v>
      </c>
      <c r="D61" s="22">
        <f t="shared" si="11"/>
        <v>8469471075.6900005</v>
      </c>
    </row>
    <row r="62" spans="1:4" x14ac:dyDescent="0.25">
      <c r="B62" s="35"/>
      <c r="C62" s="35"/>
      <c r="D62" s="35"/>
    </row>
    <row r="63" spans="1:4" ht="15.75" thickBot="1" x14ac:dyDescent="0.3">
      <c r="B63" s="35"/>
      <c r="C63" s="35"/>
      <c r="D63" s="35"/>
    </row>
    <row r="64" spans="1:4" x14ac:dyDescent="0.25">
      <c r="A64" s="39" t="s">
        <v>15</v>
      </c>
      <c r="B64" s="41" t="s">
        <v>19</v>
      </c>
      <c r="C64" s="43" t="s">
        <v>2</v>
      </c>
      <c r="D64" s="45" t="s">
        <v>37</v>
      </c>
    </row>
    <row r="65" spans="1:4" ht="15.75" thickBot="1" x14ac:dyDescent="0.3">
      <c r="A65" s="40"/>
      <c r="B65" s="42"/>
      <c r="C65" s="44"/>
      <c r="D65" s="46" t="s">
        <v>3</v>
      </c>
    </row>
    <row r="66" spans="1:4" ht="21.75" customHeight="1" x14ac:dyDescent="0.25">
      <c r="A66" s="11" t="s">
        <v>6</v>
      </c>
      <c r="B66" s="15">
        <f>+B17</f>
        <v>49545225684</v>
      </c>
      <c r="C66" s="15">
        <f t="shared" ref="C66:D66" si="12">+C17</f>
        <v>51841234676</v>
      </c>
      <c r="D66" s="15">
        <f t="shared" si="12"/>
        <v>51841234676</v>
      </c>
    </row>
    <row r="67" spans="1:4" ht="21.75" customHeight="1" x14ac:dyDescent="0.25">
      <c r="A67" s="4" t="s">
        <v>40</v>
      </c>
      <c r="B67" s="15">
        <f>+B68-B69</f>
        <v>1148995552</v>
      </c>
      <c r="C67" s="15">
        <f t="shared" ref="C67:D67" si="13">+C68-C69</f>
        <v>979035398.40999985</v>
      </c>
      <c r="D67" s="15">
        <f t="shared" si="13"/>
        <v>978664625.36000013</v>
      </c>
    </row>
    <row r="68" spans="1:4" ht="21.75" customHeight="1" x14ac:dyDescent="0.25">
      <c r="A68" s="4" t="s">
        <v>44</v>
      </c>
      <c r="B68" s="15">
        <f>+B41</f>
        <v>2136215692</v>
      </c>
      <c r="C68" s="15">
        <f t="shared" ref="C68:D68" si="14">+C41</f>
        <v>2616676749.5999999</v>
      </c>
      <c r="D68" s="15">
        <f t="shared" si="14"/>
        <v>2616305976.5500002</v>
      </c>
    </row>
    <row r="69" spans="1:4" ht="21.75" customHeight="1" x14ac:dyDescent="0.25">
      <c r="A69" s="4" t="s">
        <v>45</v>
      </c>
      <c r="B69" s="15">
        <f>+B44</f>
        <v>987220140</v>
      </c>
      <c r="C69" s="15">
        <f t="shared" ref="C69:D69" si="15">+C44</f>
        <v>1637641351.1900001</v>
      </c>
      <c r="D69" s="15">
        <f t="shared" si="15"/>
        <v>1637641351.1900001</v>
      </c>
    </row>
    <row r="70" spans="1:4" ht="21.75" customHeight="1" x14ac:dyDescent="0.25">
      <c r="A70" s="4"/>
      <c r="B70" s="14"/>
      <c r="C70" s="15"/>
      <c r="D70" s="15"/>
    </row>
    <row r="71" spans="1:4" ht="21.75" customHeight="1" x14ac:dyDescent="0.25">
      <c r="A71" s="4" t="s">
        <v>9</v>
      </c>
      <c r="B71" s="15">
        <f>+B21</f>
        <v>54068978572.269997</v>
      </c>
      <c r="C71" s="15">
        <f t="shared" ref="C71:D71" si="16">+C21</f>
        <v>55465584078.089996</v>
      </c>
      <c r="D71" s="15">
        <f t="shared" si="16"/>
        <v>53993280564.739998</v>
      </c>
    </row>
    <row r="72" spans="1:4" ht="21.75" customHeight="1" x14ac:dyDescent="0.25">
      <c r="A72" s="4"/>
      <c r="B72" s="14"/>
      <c r="C72" s="15"/>
      <c r="D72" s="15"/>
    </row>
    <row r="73" spans="1:4" ht="21.75" customHeight="1" x14ac:dyDescent="0.25">
      <c r="A73" s="4" t="s">
        <v>12</v>
      </c>
      <c r="B73" s="25"/>
      <c r="C73" s="15">
        <v>0</v>
      </c>
      <c r="D73" s="15">
        <v>0</v>
      </c>
    </row>
    <row r="74" spans="1:4" ht="21.75" customHeight="1" x14ac:dyDescent="0.25">
      <c r="A74" s="4"/>
      <c r="B74" s="14"/>
      <c r="C74" s="15"/>
      <c r="D74" s="15"/>
    </row>
    <row r="75" spans="1:4" ht="21.75" customHeight="1" x14ac:dyDescent="0.25">
      <c r="A75" s="5" t="s">
        <v>46</v>
      </c>
      <c r="B75" s="19">
        <f>+B66+B67-B71+B73</f>
        <v>-3374757336.2699966</v>
      </c>
      <c r="C75" s="19">
        <f>+C66+C67-C71+C73</f>
        <v>-2645314003.6799927</v>
      </c>
      <c r="D75" s="19">
        <f t="shared" ref="D75" si="17">+D66+D67-D71+D73</f>
        <v>-1173381263.3799973</v>
      </c>
    </row>
    <row r="76" spans="1:4" ht="21.75" customHeight="1" thickBot="1" x14ac:dyDescent="0.3">
      <c r="A76" s="6" t="s">
        <v>47</v>
      </c>
      <c r="B76" s="22">
        <f>+B75-B67</f>
        <v>-4523752888.2699966</v>
      </c>
      <c r="C76" s="22">
        <f t="shared" ref="C76:D76" si="18">+C75-C67</f>
        <v>-3624349402.0899925</v>
      </c>
      <c r="D76" s="22">
        <f t="shared" si="18"/>
        <v>-2152045888.7399974</v>
      </c>
    </row>
    <row r="77" spans="1:4" x14ac:dyDescent="0.25">
      <c r="B77" s="36"/>
      <c r="C77" s="36"/>
      <c r="D77" s="36"/>
    </row>
    <row r="78" spans="1:4" x14ac:dyDescent="0.25">
      <c r="B78" s="36"/>
      <c r="C78" s="36"/>
      <c r="D78" s="36"/>
    </row>
    <row r="79" spans="1:4" x14ac:dyDescent="0.25">
      <c r="B79" s="36"/>
      <c r="C79" s="36"/>
      <c r="D79" s="36"/>
    </row>
    <row r="80" spans="1:4" x14ac:dyDescent="0.25">
      <c r="B80" s="36"/>
      <c r="C80" s="36"/>
      <c r="D80" s="36"/>
    </row>
    <row r="81" spans="2:4" x14ac:dyDescent="0.25">
      <c r="B81" s="36"/>
      <c r="C81" s="36"/>
      <c r="D81" s="36"/>
    </row>
    <row r="82" spans="2:4" x14ac:dyDescent="0.25">
      <c r="B82" s="36"/>
      <c r="C82" s="36"/>
      <c r="D82" s="36"/>
    </row>
    <row r="83" spans="2:4" x14ac:dyDescent="0.25">
      <c r="B83" s="36"/>
      <c r="C83" s="36"/>
      <c r="D83" s="36"/>
    </row>
    <row r="84" spans="2:4" x14ac:dyDescent="0.25">
      <c r="B84" s="36"/>
      <c r="C84" s="36"/>
      <c r="D84" s="36"/>
    </row>
    <row r="85" spans="2:4" x14ac:dyDescent="0.25">
      <c r="B85" s="36"/>
      <c r="C85" s="36"/>
      <c r="D85" s="36"/>
    </row>
    <row r="86" spans="2:4" x14ac:dyDescent="0.25">
      <c r="B86" s="36"/>
      <c r="C86" s="36"/>
      <c r="D86" s="36"/>
    </row>
    <row r="87" spans="2:4" x14ac:dyDescent="0.25">
      <c r="B87" s="36"/>
      <c r="C87" s="36"/>
      <c r="D87" s="36"/>
    </row>
    <row r="88" spans="2:4" x14ac:dyDescent="0.25">
      <c r="B88" s="36"/>
      <c r="C88" s="36"/>
      <c r="D88" s="36"/>
    </row>
    <row r="89" spans="2:4" x14ac:dyDescent="0.25">
      <c r="B89" s="36"/>
      <c r="C89" s="36"/>
      <c r="D89" s="36"/>
    </row>
    <row r="90" spans="2:4" x14ac:dyDescent="0.25">
      <c r="B90" s="36"/>
      <c r="C90" s="36"/>
      <c r="D90" s="36"/>
    </row>
    <row r="91" spans="2:4" x14ac:dyDescent="0.25">
      <c r="B91" s="36"/>
      <c r="C91" s="36"/>
      <c r="D91" s="36"/>
    </row>
    <row r="92" spans="2:4" x14ac:dyDescent="0.25">
      <c r="B92" s="36"/>
      <c r="C92" s="36"/>
      <c r="D92" s="36"/>
    </row>
    <row r="93" spans="2:4" x14ac:dyDescent="0.25">
      <c r="B93" s="36"/>
      <c r="C93" s="36"/>
      <c r="D93" s="36"/>
    </row>
    <row r="94" spans="2:4" x14ac:dyDescent="0.25">
      <c r="B94" s="36"/>
      <c r="C94" s="36"/>
      <c r="D94" s="36"/>
    </row>
    <row r="95" spans="2:4" x14ac:dyDescent="0.25">
      <c r="B95" s="36"/>
      <c r="C95" s="36"/>
      <c r="D95" s="36"/>
    </row>
    <row r="96" spans="2:4" x14ac:dyDescent="0.25">
      <c r="B96" s="36"/>
      <c r="C96" s="36"/>
      <c r="D96" s="36"/>
    </row>
    <row r="97" spans="2:4" x14ac:dyDescent="0.25">
      <c r="B97" s="36"/>
      <c r="C97" s="36"/>
      <c r="D97" s="36"/>
    </row>
    <row r="98" spans="2:4" x14ac:dyDescent="0.25">
      <c r="B98" s="36"/>
      <c r="C98" s="36"/>
      <c r="D98" s="36"/>
    </row>
    <row r="99" spans="2:4" x14ac:dyDescent="0.25">
      <c r="B99" s="36"/>
      <c r="C99" s="36"/>
      <c r="D99" s="36"/>
    </row>
    <row r="100" spans="2:4" x14ac:dyDescent="0.25">
      <c r="B100" s="36"/>
      <c r="C100" s="36"/>
      <c r="D100" s="36"/>
    </row>
    <row r="101" spans="2:4" x14ac:dyDescent="0.25">
      <c r="B101" s="36"/>
      <c r="C101" s="36"/>
      <c r="D101" s="36"/>
    </row>
  </sheetData>
  <mergeCells count="20">
    <mergeCell ref="A8:D8"/>
    <mergeCell ref="A9:D9"/>
    <mergeCell ref="A10:D10"/>
    <mergeCell ref="A11:D11"/>
    <mergeCell ref="A13:A14"/>
    <mergeCell ref="B13:B14"/>
    <mergeCell ref="C13:C14"/>
    <mergeCell ref="D13:D14"/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</mergeCells>
  <pageMargins left="0.95703125" right="0.23622047244094491" top="0.74803149606299213" bottom="0.31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PRESUPUESTARIO CP 2020</vt:lpstr>
      <vt:lpstr>Hoja3</vt:lpstr>
      <vt:lpstr>'BALANCE PRESUPUESTARIO CP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PEREZ ANTONIO</dc:creator>
  <cp:lastModifiedBy>CONTABILIDAD</cp:lastModifiedBy>
  <cp:lastPrinted>2020-10-21T16:53:50Z</cp:lastPrinted>
  <dcterms:created xsi:type="dcterms:W3CDTF">2017-02-13T22:52:31Z</dcterms:created>
  <dcterms:modified xsi:type="dcterms:W3CDTF">2021-04-06T04:37:25Z</dcterms:modified>
</cp:coreProperties>
</file>