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615" windowWidth="19875" windowHeight="7170"/>
  </bookViews>
  <sheets>
    <sheet name="INGRESOS" sheetId="4" r:id="rId1"/>
  </sheets>
  <definedNames>
    <definedName name="_xlnm.Print_Titles" localSheetId="0">INGRESOS!$1:$11</definedName>
  </definedNames>
  <calcPr calcId="152511"/>
</workbook>
</file>

<file path=xl/calcChain.xml><?xml version="1.0" encoding="utf-8"?>
<calcChain xmlns="http://schemas.openxmlformats.org/spreadsheetml/2006/main">
  <c r="G88" i="4" l="1"/>
  <c r="F88" i="4"/>
  <c r="D88" i="4"/>
  <c r="E70" i="4" l="1"/>
  <c r="E52" i="4"/>
  <c r="E33" i="4" l="1"/>
  <c r="E87" i="4"/>
  <c r="C87" i="4"/>
  <c r="D87" i="4"/>
  <c r="B87" i="4"/>
  <c r="D81" i="4" l="1"/>
  <c r="E82" i="4"/>
  <c r="B82" i="4"/>
  <c r="D82" i="4" s="1"/>
  <c r="F87" i="4" l="1"/>
  <c r="E20" i="4" l="1"/>
  <c r="E47" i="4" s="1"/>
  <c r="C52" i="4"/>
  <c r="B52" i="4"/>
  <c r="D13" i="4"/>
  <c r="B33" i="4"/>
  <c r="E77" i="4"/>
  <c r="C77" i="4"/>
  <c r="B77" i="4"/>
  <c r="B70" i="4"/>
  <c r="B20" i="4"/>
  <c r="B47" i="4" s="1"/>
  <c r="D52" i="4" l="1"/>
  <c r="B85" i="4" l="1"/>
  <c r="B91" i="4" s="1"/>
  <c r="D39" i="4"/>
  <c r="D35" i="4"/>
  <c r="C70" i="4" l="1"/>
  <c r="C85" i="4" s="1"/>
  <c r="D75" i="4" l="1"/>
  <c r="F76" i="4" l="1"/>
  <c r="F78" i="4"/>
  <c r="F75" i="4"/>
  <c r="G75" i="4" s="1"/>
  <c r="F79" i="4" l="1"/>
  <c r="F77" i="4" s="1"/>
  <c r="G77" i="4" s="1"/>
  <c r="F80" i="4"/>
  <c r="F81" i="4"/>
  <c r="G81" i="4" s="1"/>
  <c r="F26" i="4" l="1"/>
  <c r="F19" i="4"/>
  <c r="F14" i="4"/>
  <c r="F15" i="4"/>
  <c r="F18" i="4"/>
  <c r="G18" i="4" s="1"/>
  <c r="F41" i="4"/>
  <c r="F40" i="4"/>
  <c r="C33" i="4"/>
  <c r="D36" i="4"/>
  <c r="F32" i="4"/>
  <c r="F31" i="4"/>
  <c r="D31" i="4"/>
  <c r="F28" i="4"/>
  <c r="F29" i="4"/>
  <c r="F30" i="4"/>
  <c r="F35" i="4" l="1"/>
  <c r="G35" i="4" s="1"/>
  <c r="F39" i="4"/>
  <c r="F38" i="4"/>
  <c r="G38" i="4" s="1"/>
  <c r="F37" i="4"/>
  <c r="G37" i="4" s="1"/>
  <c r="F36" i="4"/>
  <c r="G36" i="4" s="1"/>
  <c r="F33" i="4" l="1"/>
  <c r="G39" i="4"/>
  <c r="F83" i="4"/>
  <c r="F82" i="4" s="1"/>
  <c r="F27" i="4"/>
  <c r="F16" i="4"/>
  <c r="G16" i="4" s="1"/>
  <c r="F70" i="4"/>
  <c r="G70" i="4" s="1"/>
  <c r="F68" i="4"/>
  <c r="F66" i="4"/>
  <c r="F64" i="4"/>
  <c r="F62" i="4"/>
  <c r="F60" i="4"/>
  <c r="F58" i="4"/>
  <c r="F56" i="4"/>
  <c r="G56" i="4" s="1"/>
  <c r="F54" i="4"/>
  <c r="F25" i="4"/>
  <c r="F24" i="4"/>
  <c r="F23" i="4"/>
  <c r="F22" i="4"/>
  <c r="F17" i="4"/>
  <c r="F13" i="4"/>
  <c r="G13" i="4" s="1"/>
  <c r="G54" i="4" l="1"/>
  <c r="F52" i="4"/>
  <c r="G52" i="4" s="1"/>
  <c r="F20" i="4"/>
  <c r="G31" i="4" l="1"/>
  <c r="G30" i="4"/>
  <c r="G25" i="4"/>
  <c r="G24" i="4"/>
  <c r="G22" i="4"/>
  <c r="C20" i="4"/>
  <c r="C47" i="4" s="1"/>
  <c r="G14" i="4"/>
  <c r="G15" i="4"/>
  <c r="G17" i="4"/>
  <c r="G19" i="4"/>
  <c r="G23" i="4"/>
  <c r="G26" i="4"/>
  <c r="G27" i="4"/>
  <c r="G28" i="4"/>
  <c r="G29" i="4"/>
  <c r="G32" i="4"/>
  <c r="G34" i="4"/>
  <c r="G40" i="4"/>
  <c r="G41" i="4"/>
  <c r="G42" i="4"/>
  <c r="G44" i="4"/>
  <c r="G45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E85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F85" i="4"/>
  <c r="G85" i="4" s="1"/>
  <c r="E91" i="4" l="1"/>
  <c r="C91" i="4"/>
  <c r="D47" i="4"/>
  <c r="D77" i="4"/>
  <c r="D70" i="4"/>
  <c r="D20" i="4"/>
  <c r="D85" i="4"/>
  <c r="F47" i="4"/>
  <c r="G82" i="4"/>
  <c r="G20" i="4"/>
  <c r="F91" i="4" l="1"/>
  <c r="G91" i="4" s="1"/>
  <c r="D33" i="4"/>
  <c r="G33" i="4"/>
  <c r="G47" i="4" s="1"/>
  <c r="G49" i="4" s="1"/>
  <c r="D91" i="4" l="1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<sst xmlns="http://schemas.openxmlformats.org/spreadsheetml/2006/main" count="78" uniqueCount="78">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</sst>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6" xfId="0" applyFont="1" applyFill="1" applyBorder="1" applyAlignment="1">
      <alignment horizontal="center" vertical="center" wrapText="1"/>
    </xf>
    <xf numFmtId="43" fontId="0" fillId="0" borderId="0" xfId="28" applyFont="1"/>
    <xf numFmtId="43" fontId="5" fillId="0" borderId="0" xfId="28" applyFont="1"/>
    <xf numFmtId="0" fontId="0" fillId="0" borderId="0" xfId="0"/>
    <xf numFmtId="43" fontId="0" fillId="0" borderId="0" xfId="0" applyNumberFormat="1"/>
    <xf numFmtId="0" fontId="7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4" fillId="0" borderId="0" xfId="0" applyFont="1"/>
    <xf numFmtId="164" fontId="7" fillId="0" borderId="6" xfId="28" applyNumberFormat="1" applyFont="1" applyFill="1" applyBorder="1" applyAlignment="1">
      <alignment horizontal="justify" vertical="center" wrapText="1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6" fillId="0" borderId="6" xfId="0" applyNumberFormat="1" applyFont="1" applyFill="1" applyBorder="1" applyAlignment="1">
      <alignment horizontal="justify" vertical="center" wrapText="1"/>
    </xf>
    <xf numFmtId="164" fontId="15" fillId="0" borderId="6" xfId="28" applyNumberFormat="1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left" indent="2"/>
    </xf>
    <xf numFmtId="0" fontId="10" fillId="3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5"/>
    </xf>
    <xf numFmtId="164" fontId="7" fillId="0" borderId="6" xfId="0" applyNumberFormat="1" applyFont="1" applyFill="1" applyBorder="1" applyAlignment="1">
      <alignment horizontal="justify" vertical="center" wrapText="1"/>
    </xf>
    <xf numFmtId="43" fontId="5" fillId="0" borderId="0" xfId="0" applyNumberFormat="1" applyFont="1"/>
    <xf numFmtId="0" fontId="16" fillId="0" borderId="0" xfId="0" applyFont="1" applyFill="1" applyAlignment="1">
      <alignment horizontal="left" indent="2"/>
    </xf>
    <xf numFmtId="164" fontId="7" fillId="0" borderId="6" xfId="28" applyNumberFormat="1" applyFont="1" applyFill="1" applyBorder="1" applyAlignment="1">
      <alignment horizontal="justify" vertical="center" wrapText="1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 applyFill="1"/>
    <xf numFmtId="164" fontId="6" fillId="4" borderId="6" xfId="0" applyNumberFormat="1" applyFont="1" applyFill="1" applyBorder="1" applyAlignment="1">
      <alignment horizontal="justify" vertical="center" wrapText="1"/>
    </xf>
    <xf numFmtId="164" fontId="6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 applyFill="1"/>
    <xf numFmtId="0" fontId="6" fillId="0" borderId="17" xfId="0" applyFont="1" applyFill="1" applyBorder="1" applyAlignment="1">
      <alignment horizontal="left" vertical="center" wrapText="1" indent="3"/>
    </xf>
    <xf numFmtId="164" fontId="6" fillId="0" borderId="18" xfId="28" applyNumberFormat="1" applyFont="1" applyFill="1" applyBorder="1" applyAlignment="1">
      <alignment horizontal="justify" vertical="center" wrapText="1"/>
    </xf>
    <xf numFmtId="43" fontId="0" fillId="0" borderId="0" xfId="0" applyNumberFormat="1" applyFill="1"/>
    <xf numFmtId="43" fontId="5" fillId="0" borderId="0" xfId="0" applyNumberFormat="1" applyFont="1" applyFill="1"/>
    <xf numFmtId="43" fontId="0" fillId="0" borderId="0" xfId="28" applyFont="1" applyFill="1"/>
    <xf numFmtId="43" fontId="20" fillId="0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0</xdr:row>
      <xdr:rowOff>57150</xdr:rowOff>
    </xdr:from>
    <xdr:to>
      <xdr:col>6</xdr:col>
      <xdr:colOff>733425</xdr:colOff>
      <xdr:row>3</xdr:row>
      <xdr:rowOff>66675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01" t="18628" r="8408" b="10500"/>
        <a:stretch/>
      </xdr:blipFill>
      <xdr:spPr bwMode="auto">
        <a:xfrm>
          <a:off x="6600825" y="57150"/>
          <a:ext cx="1714500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5"/>
  <sheetViews>
    <sheetView showGridLines="0" tabSelected="1" zoomScaleNormal="100" workbookViewId="0">
      <selection activeCell="K6" sqref="K6"/>
    </sheetView>
  </sheetViews>
  <sheetFormatPr baseColWidth="10" defaultRowHeight="15" x14ac:dyDescent="0.25"/>
  <cols>
    <col min="1" max="1" width="43.5703125" style="6" customWidth="1"/>
    <col min="2" max="2" width="14.5703125" style="6" customWidth="1"/>
    <col min="3" max="3" width="13.85546875" style="6" bestFit="1" customWidth="1"/>
    <col min="4" max="4" width="12.5703125" style="6" bestFit="1" customWidth="1"/>
    <col min="5" max="5" width="15.42578125" style="6" customWidth="1"/>
    <col min="6" max="7" width="13.7109375" style="6" customWidth="1"/>
    <col min="8" max="8" width="4.42578125" style="6" customWidth="1"/>
    <col min="9" max="9" width="18.28515625" style="6" customWidth="1"/>
    <col min="10" max="10" width="17.85546875" style="6" bestFit="1" customWidth="1"/>
    <col min="11" max="16384" width="11.42578125" style="6"/>
  </cols>
  <sheetData>
    <row r="1" spans="1:7" ht="18.75" x14ac:dyDescent="0.3">
      <c r="A1" s="28" t="s">
        <v>71</v>
      </c>
      <c r="B1" s="2"/>
      <c r="C1" s="2"/>
      <c r="D1" s="2"/>
      <c r="E1" s="2"/>
      <c r="F1" s="2"/>
      <c r="G1" s="2"/>
    </row>
    <row r="2" spans="1:7" ht="18.75" x14ac:dyDescent="0.3">
      <c r="A2" s="23"/>
      <c r="B2" s="2"/>
      <c r="C2" s="2"/>
      <c r="D2" s="2"/>
      <c r="E2" s="2"/>
      <c r="F2" s="2"/>
      <c r="G2" s="2"/>
    </row>
    <row r="3" spans="1:7" ht="18.75" x14ac:dyDescent="0.3">
      <c r="A3" s="23"/>
      <c r="B3" s="2"/>
      <c r="C3" s="2"/>
      <c r="D3" s="2"/>
      <c r="E3" s="2"/>
      <c r="F3" s="2"/>
      <c r="G3" s="2"/>
    </row>
    <row r="4" spans="1:7" ht="9" customHeight="1" thickBot="1" x14ac:dyDescent="0.35">
      <c r="A4" s="23"/>
      <c r="B4" s="2"/>
      <c r="C4" s="2"/>
      <c r="D4" s="2"/>
      <c r="E4" s="2"/>
      <c r="F4" s="2"/>
      <c r="G4" s="2"/>
    </row>
    <row r="5" spans="1:7" x14ac:dyDescent="0.25">
      <c r="A5" s="41" t="s">
        <v>5</v>
      </c>
      <c r="B5" s="42"/>
      <c r="C5" s="42"/>
      <c r="D5" s="42"/>
      <c r="E5" s="42"/>
      <c r="F5" s="42"/>
      <c r="G5" s="43"/>
    </row>
    <row r="6" spans="1:7" x14ac:dyDescent="0.25">
      <c r="A6" s="44" t="s">
        <v>19</v>
      </c>
      <c r="B6" s="45"/>
      <c r="C6" s="45"/>
      <c r="D6" s="45"/>
      <c r="E6" s="45"/>
      <c r="F6" s="45"/>
      <c r="G6" s="46"/>
    </row>
    <row r="7" spans="1:7" x14ac:dyDescent="0.25">
      <c r="A7" s="44" t="s">
        <v>77</v>
      </c>
      <c r="B7" s="45"/>
      <c r="C7" s="45"/>
      <c r="D7" s="45"/>
      <c r="E7" s="45"/>
      <c r="F7" s="45"/>
      <c r="G7" s="46"/>
    </row>
    <row r="8" spans="1:7" ht="15.75" thickBot="1" x14ac:dyDescent="0.3">
      <c r="A8" s="47" t="s">
        <v>0</v>
      </c>
      <c r="B8" s="48"/>
      <c r="C8" s="48"/>
      <c r="D8" s="48"/>
      <c r="E8" s="48"/>
      <c r="F8" s="48"/>
      <c r="G8" s="49"/>
    </row>
    <row r="9" spans="1:7" ht="15.75" thickBot="1" x14ac:dyDescent="0.3">
      <c r="A9" s="50" t="s">
        <v>18</v>
      </c>
      <c r="B9" s="54" t="s">
        <v>26</v>
      </c>
      <c r="C9" s="55"/>
      <c r="D9" s="55"/>
      <c r="E9" s="55"/>
      <c r="F9" s="56"/>
      <c r="G9" s="52" t="s">
        <v>25</v>
      </c>
    </row>
    <row r="10" spans="1:7" s="18" customFormat="1" ht="29.25" customHeight="1" thickBot="1" x14ac:dyDescent="0.25">
      <c r="A10" s="51"/>
      <c r="B10" s="16" t="s">
        <v>20</v>
      </c>
      <c r="C10" s="17" t="s">
        <v>21</v>
      </c>
      <c r="D10" s="17" t="s">
        <v>22</v>
      </c>
      <c r="E10" s="17" t="s">
        <v>23</v>
      </c>
      <c r="F10" s="24" t="s">
        <v>24</v>
      </c>
      <c r="G10" s="53"/>
    </row>
    <row r="11" spans="1:7" ht="4.5" customHeight="1" x14ac:dyDescent="0.25">
      <c r="A11" s="1"/>
      <c r="B11" s="3"/>
      <c r="C11" s="3"/>
      <c r="D11" s="3"/>
      <c r="E11" s="3"/>
      <c r="F11" s="3"/>
      <c r="G11" s="3"/>
    </row>
    <row r="12" spans="1:7" x14ac:dyDescent="0.25">
      <c r="A12" s="8" t="s">
        <v>48</v>
      </c>
      <c r="B12" s="19"/>
      <c r="C12" s="19"/>
      <c r="D12" s="19"/>
      <c r="E12" s="19"/>
      <c r="F12" s="19"/>
      <c r="G12" s="19"/>
    </row>
    <row r="13" spans="1:7" s="2" customFormat="1" ht="11.25" customHeight="1" x14ac:dyDescent="0.25">
      <c r="A13" s="10" t="s">
        <v>12</v>
      </c>
      <c r="B13" s="29">
        <v>1630124597</v>
      </c>
      <c r="C13" s="29">
        <v>0</v>
      </c>
      <c r="D13" s="29">
        <f>B13+C13</f>
        <v>1630124597</v>
      </c>
      <c r="E13" s="29">
        <v>1468762403</v>
      </c>
      <c r="F13" s="29">
        <f>E13</f>
        <v>1468762403</v>
      </c>
      <c r="G13" s="29">
        <f>F13-B13</f>
        <v>-161362194</v>
      </c>
    </row>
    <row r="14" spans="1:7" s="2" customFormat="1" ht="11.25" customHeight="1" x14ac:dyDescent="0.25">
      <c r="A14" s="10" t="s">
        <v>13</v>
      </c>
      <c r="B14" s="29">
        <v>0</v>
      </c>
      <c r="C14" s="29">
        <v>0</v>
      </c>
      <c r="D14" s="29">
        <f t="shared" ref="D14:D19" si="0">B14+C14</f>
        <v>0</v>
      </c>
      <c r="E14" s="29">
        <v>0</v>
      </c>
      <c r="F14" s="29">
        <f t="shared" ref="F14:F15" si="1">E14</f>
        <v>0</v>
      </c>
      <c r="G14" s="29">
        <f t="shared" ref="G14:G76" si="2">F14-B14</f>
        <v>0</v>
      </c>
    </row>
    <row r="15" spans="1:7" s="2" customFormat="1" ht="11.25" customHeight="1" x14ac:dyDescent="0.25">
      <c r="A15" s="10" t="s">
        <v>6</v>
      </c>
      <c r="B15" s="29">
        <v>0</v>
      </c>
      <c r="C15" s="29">
        <v>0</v>
      </c>
      <c r="D15" s="29">
        <f t="shared" si="0"/>
        <v>0</v>
      </c>
      <c r="E15" s="29">
        <v>0</v>
      </c>
      <c r="F15" s="29">
        <f t="shared" si="1"/>
        <v>0</v>
      </c>
      <c r="G15" s="29">
        <f t="shared" si="2"/>
        <v>0</v>
      </c>
    </row>
    <row r="16" spans="1:7" s="2" customFormat="1" ht="11.25" customHeight="1" x14ac:dyDescent="0.25">
      <c r="A16" s="10" t="s">
        <v>7</v>
      </c>
      <c r="B16" s="29">
        <v>1924103852</v>
      </c>
      <c r="C16" s="29">
        <v>0</v>
      </c>
      <c r="D16" s="29">
        <f t="shared" si="0"/>
        <v>1924103852</v>
      </c>
      <c r="E16" s="29">
        <v>1425326023.2199998</v>
      </c>
      <c r="F16" s="29">
        <f>E16</f>
        <v>1425326023.2199998</v>
      </c>
      <c r="G16" s="29">
        <f>F16-B16</f>
        <v>-498777828.78000021</v>
      </c>
    </row>
    <row r="17" spans="1:7" s="2" customFormat="1" ht="11.25" customHeight="1" x14ac:dyDescent="0.25">
      <c r="A17" s="10" t="s">
        <v>14</v>
      </c>
      <c r="B17" s="29">
        <v>132374565</v>
      </c>
      <c r="C17" s="29">
        <v>0</v>
      </c>
      <c r="D17" s="29">
        <f t="shared" si="0"/>
        <v>132374565</v>
      </c>
      <c r="E17" s="29">
        <v>241129501.24000007</v>
      </c>
      <c r="F17" s="29">
        <f>E17</f>
        <v>241129501.24000007</v>
      </c>
      <c r="G17" s="29">
        <f t="shared" si="2"/>
        <v>108754936.24000007</v>
      </c>
    </row>
    <row r="18" spans="1:7" s="2" customFormat="1" ht="11.25" customHeight="1" x14ac:dyDescent="0.25">
      <c r="A18" s="10" t="s">
        <v>15</v>
      </c>
      <c r="B18" s="29">
        <v>164789979</v>
      </c>
      <c r="C18" s="29">
        <v>0</v>
      </c>
      <c r="D18" s="29">
        <f t="shared" si="0"/>
        <v>164789979</v>
      </c>
      <c r="E18" s="29">
        <v>804068538.68999994</v>
      </c>
      <c r="F18" s="29">
        <f>E18</f>
        <v>804068538.68999994</v>
      </c>
      <c r="G18" s="29">
        <f>F18-B18</f>
        <v>639278559.68999994</v>
      </c>
    </row>
    <row r="19" spans="1:7" s="2" customFormat="1" ht="11.25" customHeight="1" x14ac:dyDescent="0.25">
      <c r="A19" s="10" t="s">
        <v>8</v>
      </c>
      <c r="B19" s="29">
        <v>0</v>
      </c>
      <c r="C19" s="29">
        <v>0</v>
      </c>
      <c r="D19" s="29">
        <f t="shared" si="0"/>
        <v>0</v>
      </c>
      <c r="E19" s="29">
        <v>0</v>
      </c>
      <c r="F19" s="29">
        <f>E19</f>
        <v>0</v>
      </c>
      <c r="G19" s="29">
        <f t="shared" si="2"/>
        <v>0</v>
      </c>
    </row>
    <row r="20" spans="1:7" s="2" customFormat="1" ht="11.25" customHeight="1" x14ac:dyDescent="0.25">
      <c r="A20" s="10" t="s">
        <v>9</v>
      </c>
      <c r="B20" s="29">
        <f>B22+B23+B24+B25+B26+B27+B28+B29+B30+B31+B32</f>
        <v>22772302089</v>
      </c>
      <c r="C20" s="29">
        <f t="shared" ref="C20:F20" si="3">C22+C23+C24+C25+C26+C27+C28+C29+C30+C31+C32</f>
        <v>0</v>
      </c>
      <c r="D20" s="29">
        <f t="shared" si="3"/>
        <v>22772302089</v>
      </c>
      <c r="E20" s="29">
        <f>E22+E23+E24+E25+E26+E27+E28+E29+E30+E31+E32</f>
        <v>24045643158</v>
      </c>
      <c r="F20" s="29">
        <f t="shared" si="3"/>
        <v>24045643158</v>
      </c>
      <c r="G20" s="29">
        <f>G22+G23+G24+G25+G26+G27+G28+G29+G30+G31+G32</f>
        <v>1273341069</v>
      </c>
    </row>
    <row r="21" spans="1:7" s="2" customFormat="1" ht="11.25" customHeight="1" x14ac:dyDescent="0.25">
      <c r="A21" s="10" t="s">
        <v>27</v>
      </c>
      <c r="B21" s="30"/>
      <c r="C21" s="30"/>
      <c r="D21" s="30"/>
      <c r="E21" s="30"/>
      <c r="F21" s="30"/>
      <c r="G21" s="30"/>
    </row>
    <row r="22" spans="1:7" s="2" customFormat="1" ht="11.25" customHeight="1" x14ac:dyDescent="0.25">
      <c r="A22" s="25" t="s">
        <v>28</v>
      </c>
      <c r="B22" s="30">
        <v>17101816807</v>
      </c>
      <c r="C22" s="30">
        <v>0</v>
      </c>
      <c r="D22" s="30">
        <f t="shared" ref="D22:D85" si="4">B22+C22</f>
        <v>17101816807</v>
      </c>
      <c r="E22" s="30">
        <v>17457814306</v>
      </c>
      <c r="F22" s="30">
        <f t="shared" ref="F22:F27" si="5">E22</f>
        <v>17457814306</v>
      </c>
      <c r="G22" s="30">
        <f>F22-B22</f>
        <v>355997499</v>
      </c>
    </row>
    <row r="23" spans="1:7" s="2" customFormat="1" ht="11.25" customHeight="1" x14ac:dyDescent="0.25">
      <c r="A23" s="25" t="s">
        <v>29</v>
      </c>
      <c r="B23" s="30">
        <v>1458899360</v>
      </c>
      <c r="C23" s="30">
        <v>0</v>
      </c>
      <c r="D23" s="30">
        <f t="shared" si="4"/>
        <v>1458899360</v>
      </c>
      <c r="E23" s="30">
        <v>1307576806</v>
      </c>
      <c r="F23" s="30">
        <f t="shared" si="5"/>
        <v>1307576806</v>
      </c>
      <c r="G23" s="30">
        <f t="shared" si="2"/>
        <v>-151322554</v>
      </c>
    </row>
    <row r="24" spans="1:7" s="2" customFormat="1" ht="11.25" customHeight="1" x14ac:dyDescent="0.25">
      <c r="A24" s="25" t="s">
        <v>30</v>
      </c>
      <c r="B24" s="30">
        <v>917484660</v>
      </c>
      <c r="C24" s="30">
        <v>0</v>
      </c>
      <c r="D24" s="30">
        <f t="shared" si="4"/>
        <v>917484660</v>
      </c>
      <c r="E24" s="30">
        <v>828692290</v>
      </c>
      <c r="F24" s="30">
        <f t="shared" si="5"/>
        <v>828692290</v>
      </c>
      <c r="G24" s="30">
        <f>F24-B24</f>
        <v>-88792370</v>
      </c>
    </row>
    <row r="25" spans="1:7" s="2" customFormat="1" ht="11.25" customHeight="1" x14ac:dyDescent="0.25">
      <c r="A25" s="25" t="s">
        <v>31</v>
      </c>
      <c r="B25" s="30">
        <v>639013879</v>
      </c>
      <c r="C25" s="30">
        <v>0</v>
      </c>
      <c r="D25" s="30">
        <f t="shared" si="4"/>
        <v>639013879</v>
      </c>
      <c r="E25" s="30">
        <v>425550045</v>
      </c>
      <c r="F25" s="30">
        <f t="shared" si="5"/>
        <v>425550045</v>
      </c>
      <c r="G25" s="30">
        <f>F25-B25</f>
        <v>-213463834</v>
      </c>
    </row>
    <row r="26" spans="1:7" s="2" customFormat="1" x14ac:dyDescent="0.25">
      <c r="A26" s="25" t="s">
        <v>32</v>
      </c>
      <c r="B26" s="30">
        <v>0</v>
      </c>
      <c r="C26" s="30">
        <v>0</v>
      </c>
      <c r="D26" s="30">
        <f t="shared" si="4"/>
        <v>0</v>
      </c>
      <c r="E26" s="30">
        <v>0</v>
      </c>
      <c r="F26" s="30">
        <f t="shared" si="5"/>
        <v>0</v>
      </c>
      <c r="G26" s="30">
        <f t="shared" si="2"/>
        <v>0</v>
      </c>
    </row>
    <row r="27" spans="1:7" s="2" customFormat="1" ht="22.5" x14ac:dyDescent="0.25">
      <c r="A27" s="25" t="s">
        <v>33</v>
      </c>
      <c r="B27" s="30">
        <v>345827455</v>
      </c>
      <c r="C27" s="30">
        <v>0</v>
      </c>
      <c r="D27" s="30">
        <f t="shared" si="4"/>
        <v>345827455</v>
      </c>
      <c r="E27" s="30">
        <v>225792113</v>
      </c>
      <c r="F27" s="30">
        <f t="shared" si="5"/>
        <v>225792113</v>
      </c>
      <c r="G27" s="30">
        <f t="shared" si="2"/>
        <v>-120035342</v>
      </c>
    </row>
    <row r="28" spans="1:7" s="2" customFormat="1" ht="24" customHeight="1" x14ac:dyDescent="0.25">
      <c r="A28" s="25" t="s">
        <v>34</v>
      </c>
      <c r="B28" s="30">
        <v>0</v>
      </c>
      <c r="C28" s="30">
        <v>0</v>
      </c>
      <c r="D28" s="30">
        <f t="shared" si="4"/>
        <v>0</v>
      </c>
      <c r="E28" s="30">
        <v>0</v>
      </c>
      <c r="F28" s="30">
        <f t="shared" ref="F28:F30" si="6">E28</f>
        <v>0</v>
      </c>
      <c r="G28" s="30">
        <f t="shared" si="2"/>
        <v>0</v>
      </c>
    </row>
    <row r="29" spans="1:7" s="2" customFormat="1" x14ac:dyDescent="0.25">
      <c r="A29" s="25" t="s">
        <v>35</v>
      </c>
      <c r="B29" s="30">
        <v>0</v>
      </c>
      <c r="C29" s="30">
        <v>0</v>
      </c>
      <c r="D29" s="30">
        <f t="shared" si="4"/>
        <v>0</v>
      </c>
      <c r="E29" s="30">
        <v>0</v>
      </c>
      <c r="F29" s="30">
        <f t="shared" si="6"/>
        <v>0</v>
      </c>
      <c r="G29" s="30">
        <f t="shared" si="2"/>
        <v>0</v>
      </c>
    </row>
    <row r="30" spans="1:7" s="2" customFormat="1" x14ac:dyDescent="0.25">
      <c r="A30" s="25" t="s">
        <v>36</v>
      </c>
      <c r="B30" s="30">
        <v>473022359</v>
      </c>
      <c r="C30" s="30">
        <v>0</v>
      </c>
      <c r="D30" s="30">
        <f t="shared" si="4"/>
        <v>473022359</v>
      </c>
      <c r="E30" s="30">
        <v>397829749</v>
      </c>
      <c r="F30" s="30">
        <f t="shared" si="6"/>
        <v>397829749</v>
      </c>
      <c r="G30" s="30">
        <f>F30-B30</f>
        <v>-75192610</v>
      </c>
    </row>
    <row r="31" spans="1:7" s="2" customFormat="1" x14ac:dyDescent="0.25">
      <c r="A31" s="25" t="s">
        <v>37</v>
      </c>
      <c r="B31" s="30">
        <v>1836237569</v>
      </c>
      <c r="C31" s="30">
        <v>0</v>
      </c>
      <c r="D31" s="30">
        <f>B31+C31</f>
        <v>1836237569</v>
      </c>
      <c r="E31" s="30">
        <v>1240918388</v>
      </c>
      <c r="F31" s="30">
        <f>E31</f>
        <v>1240918388</v>
      </c>
      <c r="G31" s="30">
        <f>F31-B31</f>
        <v>-595319181</v>
      </c>
    </row>
    <row r="32" spans="1:7" s="2" customFormat="1" ht="22.5" x14ac:dyDescent="0.25">
      <c r="A32" s="25" t="s">
        <v>38</v>
      </c>
      <c r="B32" s="30">
        <v>0</v>
      </c>
      <c r="C32" s="30">
        <v>0</v>
      </c>
      <c r="D32" s="30">
        <f t="shared" si="4"/>
        <v>0</v>
      </c>
      <c r="E32" s="30">
        <v>2161469461</v>
      </c>
      <c r="F32" s="30">
        <f>E32</f>
        <v>2161469461</v>
      </c>
      <c r="G32" s="30">
        <f t="shared" si="2"/>
        <v>2161469461</v>
      </c>
    </row>
    <row r="33" spans="1:9" s="2" customFormat="1" ht="11.25" customHeight="1" x14ac:dyDescent="0.25">
      <c r="A33" s="10" t="s">
        <v>16</v>
      </c>
      <c r="B33" s="29">
        <f>B35+B36+B37+B38+B39</f>
        <v>332538375</v>
      </c>
      <c r="C33" s="29">
        <f t="shared" ref="C33:G33" si="7">C35+C36+C37+C38+C39</f>
        <v>0</v>
      </c>
      <c r="D33" s="29">
        <f t="shared" si="7"/>
        <v>332538375</v>
      </c>
      <c r="E33" s="29">
        <f>E35+E36+E37+E38+E39</f>
        <v>307669569.75999999</v>
      </c>
      <c r="F33" s="29">
        <f t="shared" si="7"/>
        <v>307669569.75999999</v>
      </c>
      <c r="G33" s="29">
        <f t="shared" si="7"/>
        <v>-24868805.24000001</v>
      </c>
    </row>
    <row r="34" spans="1:9" s="2" customFormat="1" ht="11.25" customHeight="1" x14ac:dyDescent="0.25">
      <c r="A34" s="10" t="s">
        <v>39</v>
      </c>
      <c r="B34" s="30"/>
      <c r="C34" s="30"/>
      <c r="D34" s="30"/>
      <c r="E34" s="30"/>
      <c r="F34" s="30"/>
      <c r="G34" s="30">
        <f t="shared" si="2"/>
        <v>0</v>
      </c>
    </row>
    <row r="35" spans="1:9" s="2" customFormat="1" ht="11.25" customHeight="1" x14ac:dyDescent="0.25">
      <c r="A35" s="25" t="s">
        <v>40</v>
      </c>
      <c r="B35" s="30">
        <v>0</v>
      </c>
      <c r="C35" s="30">
        <v>0</v>
      </c>
      <c r="D35" s="30">
        <f>B35+C35</f>
        <v>0</v>
      </c>
      <c r="E35" s="30">
        <v>10523</v>
      </c>
      <c r="F35" s="30">
        <f t="shared" ref="F35:F41" si="8">E35</f>
        <v>10523</v>
      </c>
      <c r="G35" s="30">
        <f>F35-B35</f>
        <v>10523</v>
      </c>
    </row>
    <row r="36" spans="1:9" s="2" customFormat="1" ht="11.25" customHeight="1" x14ac:dyDescent="0.25">
      <c r="A36" s="25" t="s">
        <v>41</v>
      </c>
      <c r="B36" s="30">
        <v>33739337</v>
      </c>
      <c r="C36" s="30">
        <v>0</v>
      </c>
      <c r="D36" s="30">
        <f>B36+C36</f>
        <v>33739337</v>
      </c>
      <c r="E36" s="30">
        <v>33739332</v>
      </c>
      <c r="F36" s="30">
        <f t="shared" si="8"/>
        <v>33739332</v>
      </c>
      <c r="G36" s="30">
        <f>F36-B36</f>
        <v>-5</v>
      </c>
    </row>
    <row r="37" spans="1:9" s="2" customFormat="1" ht="11.25" customHeight="1" x14ac:dyDescent="0.25">
      <c r="A37" s="25" t="s">
        <v>42</v>
      </c>
      <c r="B37" s="30">
        <v>112528464</v>
      </c>
      <c r="C37" s="30">
        <v>0</v>
      </c>
      <c r="D37" s="30">
        <f t="shared" si="4"/>
        <v>112528464</v>
      </c>
      <c r="E37" s="30">
        <v>77429325</v>
      </c>
      <c r="F37" s="30">
        <f t="shared" si="8"/>
        <v>77429325</v>
      </c>
      <c r="G37" s="30">
        <f>F37-B37</f>
        <v>-35099139</v>
      </c>
    </row>
    <row r="38" spans="1:9" s="2" customFormat="1" ht="22.5" x14ac:dyDescent="0.25">
      <c r="A38" s="25" t="s">
        <v>43</v>
      </c>
      <c r="B38" s="30">
        <v>7653399</v>
      </c>
      <c r="C38" s="30">
        <v>0</v>
      </c>
      <c r="D38" s="30">
        <f t="shared" si="4"/>
        <v>7653399</v>
      </c>
      <c r="E38" s="30">
        <v>9745854</v>
      </c>
      <c r="F38" s="30">
        <f t="shared" si="8"/>
        <v>9745854</v>
      </c>
      <c r="G38" s="30">
        <f>F38-B38</f>
        <v>2092455</v>
      </c>
    </row>
    <row r="39" spans="1:9" s="2" customFormat="1" ht="11.25" customHeight="1" x14ac:dyDescent="0.25">
      <c r="A39" s="25" t="s">
        <v>44</v>
      </c>
      <c r="B39" s="30">
        <v>178617175</v>
      </c>
      <c r="C39" s="30">
        <v>0</v>
      </c>
      <c r="D39" s="30">
        <f>B39+C39</f>
        <v>178617175</v>
      </c>
      <c r="E39" s="30">
        <v>186744535.75999999</v>
      </c>
      <c r="F39" s="30">
        <f t="shared" si="8"/>
        <v>186744535.75999999</v>
      </c>
      <c r="G39" s="30">
        <f>F39-B39</f>
        <v>8127360.7599999905</v>
      </c>
    </row>
    <row r="40" spans="1:9" s="2" customFormat="1" ht="11.25" customHeight="1" x14ac:dyDescent="0.25">
      <c r="A40" s="10" t="s">
        <v>76</v>
      </c>
      <c r="B40" s="30">
        <v>0</v>
      </c>
      <c r="C40" s="30">
        <v>0</v>
      </c>
      <c r="D40" s="30">
        <f t="shared" si="4"/>
        <v>0</v>
      </c>
      <c r="E40" s="30">
        <v>0</v>
      </c>
      <c r="F40" s="30">
        <f t="shared" si="8"/>
        <v>0</v>
      </c>
      <c r="G40" s="30">
        <f t="shared" si="2"/>
        <v>0</v>
      </c>
    </row>
    <row r="41" spans="1:9" s="2" customFormat="1" ht="11.25" customHeight="1" x14ac:dyDescent="0.25">
      <c r="A41" s="10" t="s">
        <v>17</v>
      </c>
      <c r="B41" s="30">
        <v>0</v>
      </c>
      <c r="C41" s="30">
        <v>0</v>
      </c>
      <c r="D41" s="30">
        <f t="shared" si="4"/>
        <v>0</v>
      </c>
      <c r="E41" s="30">
        <v>0</v>
      </c>
      <c r="F41" s="30">
        <f t="shared" si="8"/>
        <v>0</v>
      </c>
      <c r="G41" s="30">
        <f t="shared" si="2"/>
        <v>0</v>
      </c>
    </row>
    <row r="42" spans="1:9" s="2" customFormat="1" ht="11.25" customHeight="1" x14ac:dyDescent="0.25">
      <c r="A42" s="25" t="s">
        <v>45</v>
      </c>
      <c r="B42" s="30">
        <v>0</v>
      </c>
      <c r="C42" s="30">
        <v>0</v>
      </c>
      <c r="D42" s="30">
        <f t="shared" si="4"/>
        <v>0</v>
      </c>
      <c r="E42" s="30">
        <v>0</v>
      </c>
      <c r="F42" s="30">
        <v>0</v>
      </c>
      <c r="G42" s="30">
        <f t="shared" si="2"/>
        <v>0</v>
      </c>
    </row>
    <row r="43" spans="1:9" s="2" customFormat="1" x14ac:dyDescent="0.25">
      <c r="A43" s="10" t="s">
        <v>75</v>
      </c>
      <c r="B43" s="30">
        <v>0</v>
      </c>
      <c r="C43" s="30">
        <v>0</v>
      </c>
      <c r="D43" s="30">
        <f t="shared" si="4"/>
        <v>0</v>
      </c>
      <c r="E43" s="30">
        <v>0</v>
      </c>
      <c r="F43" s="30">
        <f t="shared" ref="F43" si="9">F44+F45</f>
        <v>0</v>
      </c>
      <c r="G43" s="30">
        <f t="shared" si="2"/>
        <v>0</v>
      </c>
    </row>
    <row r="44" spans="1:9" s="2" customFormat="1" x14ac:dyDescent="0.25">
      <c r="A44" s="25" t="s">
        <v>46</v>
      </c>
      <c r="B44" s="30">
        <v>0</v>
      </c>
      <c r="C44" s="30">
        <v>0</v>
      </c>
      <c r="D44" s="30">
        <f t="shared" si="4"/>
        <v>0</v>
      </c>
      <c r="E44" s="30">
        <v>0</v>
      </c>
      <c r="F44" s="30">
        <v>0</v>
      </c>
      <c r="G44" s="30">
        <f t="shared" si="2"/>
        <v>0</v>
      </c>
    </row>
    <row r="45" spans="1:9" s="2" customFormat="1" x14ac:dyDescent="0.25">
      <c r="A45" s="25" t="s">
        <v>47</v>
      </c>
      <c r="B45" s="30">
        <v>0</v>
      </c>
      <c r="C45" s="30">
        <v>0</v>
      </c>
      <c r="D45" s="30">
        <f t="shared" si="4"/>
        <v>0</v>
      </c>
      <c r="E45" s="30">
        <v>0</v>
      </c>
      <c r="F45" s="30">
        <v>0</v>
      </c>
      <c r="G45" s="30">
        <f t="shared" si="2"/>
        <v>0</v>
      </c>
    </row>
    <row r="46" spans="1:9" s="2" customFormat="1" ht="9.75" customHeight="1" x14ac:dyDescent="0.25">
      <c r="A46" s="9"/>
      <c r="B46" s="21"/>
      <c r="C46" s="21"/>
      <c r="D46" s="30"/>
      <c r="E46" s="21"/>
      <c r="F46" s="21"/>
      <c r="G46" s="30"/>
    </row>
    <row r="47" spans="1:9" s="2" customFormat="1" ht="22.5" x14ac:dyDescent="0.25">
      <c r="A47" s="8" t="s">
        <v>49</v>
      </c>
      <c r="B47" s="26">
        <f>B13+B14+B15+B16+B17+B18+B19+B20+B33+B40+B41+B43</f>
        <v>26956233457</v>
      </c>
      <c r="C47" s="26">
        <f>C13+C14+C15+C16+C17+C18+C19+C20+C33+C40+C41+C43</f>
        <v>0</v>
      </c>
      <c r="D47" s="29">
        <f>B47+C47</f>
        <v>26956233457</v>
      </c>
      <c r="E47" s="26">
        <f>E13+E14+E15+E16+E17+E18+E19+E20+E33+E40+E41+E43</f>
        <v>28292599193.91</v>
      </c>
      <c r="F47" s="26">
        <f>F13+F14+F15+F16+F17+F18+F19+F20+F33+F40+F41+F43</f>
        <v>28292599193.91</v>
      </c>
      <c r="G47" s="26">
        <f>G13+G14+G15+G16+G17+G18+G19+G20+G33+G40+G41+G43</f>
        <v>1336365736.9099996</v>
      </c>
      <c r="I47" s="37"/>
    </row>
    <row r="48" spans="1:9" s="2" customFormat="1" x14ac:dyDescent="0.25">
      <c r="A48" s="9"/>
      <c r="B48" s="21"/>
      <c r="C48" s="21"/>
      <c r="D48" s="30"/>
      <c r="E48" s="21"/>
      <c r="F48" s="21"/>
      <c r="G48" s="30"/>
    </row>
    <row r="49" spans="1:7" s="2" customFormat="1" ht="29.25" customHeight="1" x14ac:dyDescent="0.25">
      <c r="A49" s="8" t="s">
        <v>51</v>
      </c>
      <c r="B49" s="32"/>
      <c r="C49" s="32"/>
      <c r="D49" s="33"/>
      <c r="E49" s="32"/>
      <c r="F49" s="32"/>
      <c r="G49" s="29">
        <f>G47</f>
        <v>1336365736.9099996</v>
      </c>
    </row>
    <row r="50" spans="1:7" s="2" customFormat="1" ht="7.5" customHeight="1" x14ac:dyDescent="0.25">
      <c r="A50" s="9"/>
      <c r="B50" s="21"/>
      <c r="C50" s="21"/>
      <c r="D50" s="30"/>
      <c r="E50" s="21"/>
      <c r="F50" s="21"/>
      <c r="G50" s="30"/>
    </row>
    <row r="51" spans="1:7" s="2" customFormat="1" x14ac:dyDescent="0.25">
      <c r="A51" s="8" t="s">
        <v>50</v>
      </c>
      <c r="B51" s="29"/>
      <c r="C51" s="29"/>
      <c r="D51" s="30"/>
      <c r="E51" s="29"/>
      <c r="F51" s="29"/>
      <c r="G51" s="30"/>
    </row>
    <row r="52" spans="1:7" s="2" customFormat="1" x14ac:dyDescent="0.25">
      <c r="A52" s="10" t="s">
        <v>60</v>
      </c>
      <c r="B52" s="29">
        <f>B54+B56+B58+B60+B62+B64+B66+B68</f>
        <v>43455589354</v>
      </c>
      <c r="C52" s="29">
        <f>C54+C56+C58+C60+C62+C64+C66+C68</f>
        <v>0</v>
      </c>
      <c r="D52" s="29">
        <f>B52+C52</f>
        <v>43455589354</v>
      </c>
      <c r="E52" s="29">
        <f>E54+E56+E58+E60+E62+E64+E66+E68</f>
        <v>44696127824.229996</v>
      </c>
      <c r="F52" s="29">
        <f>F54+F56+F58+F60+F62+F64+F66+F68</f>
        <v>44696127824.229996</v>
      </c>
      <c r="G52" s="29">
        <f>F52-B52</f>
        <v>1240538470.2299957</v>
      </c>
    </row>
    <row r="53" spans="1:7" s="2" customFormat="1" ht="6" customHeight="1" x14ac:dyDescent="0.25">
      <c r="A53" s="10"/>
      <c r="B53" s="30"/>
      <c r="C53" s="30"/>
      <c r="D53" s="30"/>
      <c r="E53" s="30"/>
      <c r="F53" s="30"/>
      <c r="G53" s="30"/>
    </row>
    <row r="54" spans="1:7" s="2" customFormat="1" ht="22.5" x14ac:dyDescent="0.25">
      <c r="A54" s="25" t="s">
        <v>52</v>
      </c>
      <c r="B54" s="30">
        <v>23528537149</v>
      </c>
      <c r="C54" s="30">
        <v>0</v>
      </c>
      <c r="D54" s="30">
        <f t="shared" si="4"/>
        <v>23528537149</v>
      </c>
      <c r="E54" s="30">
        <v>24993526329.290001</v>
      </c>
      <c r="F54" s="30">
        <f>E54</f>
        <v>24993526329.290001</v>
      </c>
      <c r="G54" s="30">
        <f>F54-B54</f>
        <v>1464989180.2900009</v>
      </c>
    </row>
    <row r="55" spans="1:7" s="2" customFormat="1" ht="4.5" customHeight="1" x14ac:dyDescent="0.25">
      <c r="A55" s="25"/>
      <c r="B55" s="30"/>
      <c r="C55" s="30"/>
      <c r="D55" s="30"/>
      <c r="E55" s="30"/>
      <c r="F55" s="30"/>
      <c r="G55" s="30"/>
    </row>
    <row r="56" spans="1:7" s="2" customFormat="1" ht="22.5" x14ac:dyDescent="0.25">
      <c r="A56" s="25" t="s">
        <v>53</v>
      </c>
      <c r="B56" s="30">
        <v>4754388760</v>
      </c>
      <c r="C56" s="30">
        <v>0</v>
      </c>
      <c r="D56" s="30">
        <f t="shared" si="4"/>
        <v>4754388760</v>
      </c>
      <c r="E56" s="30">
        <v>4848651013.1700001</v>
      </c>
      <c r="F56" s="30">
        <f>E56</f>
        <v>4848651013.1700001</v>
      </c>
      <c r="G56" s="30">
        <f>F56-B56</f>
        <v>94262253.170000076</v>
      </c>
    </row>
    <row r="57" spans="1:7" s="2" customFormat="1" ht="8.25" customHeight="1" x14ac:dyDescent="0.25">
      <c r="A57" s="25"/>
      <c r="B57" s="30"/>
      <c r="C57" s="30"/>
      <c r="D57" s="30">
        <f t="shared" si="4"/>
        <v>0</v>
      </c>
      <c r="E57" s="30"/>
      <c r="F57" s="30"/>
      <c r="G57" s="30"/>
    </row>
    <row r="58" spans="1:7" s="2" customFormat="1" ht="22.5" x14ac:dyDescent="0.25">
      <c r="A58" s="25" t="s">
        <v>54</v>
      </c>
      <c r="B58" s="30">
        <v>8543852136</v>
      </c>
      <c r="C58" s="30">
        <v>0</v>
      </c>
      <c r="D58" s="30">
        <f t="shared" si="4"/>
        <v>8543852136</v>
      </c>
      <c r="E58" s="30">
        <v>8211484396</v>
      </c>
      <c r="F58" s="30">
        <f>E58</f>
        <v>8211484396</v>
      </c>
      <c r="G58" s="30">
        <f t="shared" si="2"/>
        <v>-332367740</v>
      </c>
    </row>
    <row r="59" spans="1:7" s="2" customFormat="1" ht="6.75" customHeight="1" x14ac:dyDescent="0.25">
      <c r="A59" s="25"/>
      <c r="B59" s="30"/>
      <c r="C59" s="30"/>
      <c r="D59" s="30"/>
      <c r="E59" s="30"/>
      <c r="F59" s="30"/>
      <c r="G59" s="30"/>
    </row>
    <row r="60" spans="1:7" s="2" customFormat="1" ht="33.75" x14ac:dyDescent="0.25">
      <c r="A60" s="25" t="s">
        <v>55</v>
      </c>
      <c r="B60" s="30">
        <v>2790562744</v>
      </c>
      <c r="C60" s="30">
        <v>0</v>
      </c>
      <c r="D60" s="30">
        <f t="shared" si="4"/>
        <v>2790562744</v>
      </c>
      <c r="E60" s="30">
        <v>2791310178</v>
      </c>
      <c r="F60" s="30">
        <f>E60</f>
        <v>2791310178</v>
      </c>
      <c r="G60" s="30">
        <f t="shared" si="2"/>
        <v>747434</v>
      </c>
    </row>
    <row r="61" spans="1:7" s="2" customFormat="1" ht="4.5" customHeight="1" x14ac:dyDescent="0.25">
      <c r="A61" s="25"/>
      <c r="B61" s="30"/>
      <c r="C61" s="30"/>
      <c r="D61" s="30"/>
      <c r="E61" s="30"/>
      <c r="F61" s="30"/>
      <c r="G61" s="30"/>
    </row>
    <row r="62" spans="1:7" s="2" customFormat="1" x14ac:dyDescent="0.25">
      <c r="A62" s="25" t="s">
        <v>57</v>
      </c>
      <c r="B62" s="30">
        <v>1321034141</v>
      </c>
      <c r="C62" s="30">
        <v>0</v>
      </c>
      <c r="D62" s="30">
        <f t="shared" si="4"/>
        <v>1321034141</v>
      </c>
      <c r="E62" s="30">
        <v>1471293913</v>
      </c>
      <c r="F62" s="30">
        <f>E62</f>
        <v>1471293913</v>
      </c>
      <c r="G62" s="30">
        <f t="shared" si="2"/>
        <v>150259772</v>
      </c>
    </row>
    <row r="63" spans="1:7" s="2" customFormat="1" ht="4.5" customHeight="1" x14ac:dyDescent="0.25">
      <c r="A63" s="25"/>
      <c r="B63" s="30"/>
      <c r="C63" s="30"/>
      <c r="D63" s="30"/>
      <c r="E63" s="30"/>
      <c r="F63" s="30"/>
      <c r="G63" s="30"/>
    </row>
    <row r="64" spans="1:7" s="2" customFormat="1" ht="22.5" x14ac:dyDescent="0.25">
      <c r="A64" s="25" t="s">
        <v>56</v>
      </c>
      <c r="B64" s="30">
        <v>157183987</v>
      </c>
      <c r="C64" s="30">
        <v>0</v>
      </c>
      <c r="D64" s="30">
        <f t="shared" si="4"/>
        <v>157183987</v>
      </c>
      <c r="E64" s="30">
        <v>160141009.76999998</v>
      </c>
      <c r="F64" s="30">
        <f>E64</f>
        <v>160141009.76999998</v>
      </c>
      <c r="G64" s="30">
        <f t="shared" si="2"/>
        <v>2957022.7699999809</v>
      </c>
    </row>
    <row r="65" spans="1:10" s="2" customFormat="1" ht="5.25" customHeight="1" x14ac:dyDescent="0.25">
      <c r="A65" s="25"/>
      <c r="B65" s="30"/>
      <c r="C65" s="30"/>
      <c r="D65" s="30"/>
      <c r="E65" s="30"/>
      <c r="F65" s="30"/>
      <c r="G65" s="30"/>
    </row>
    <row r="66" spans="1:10" s="2" customFormat="1" ht="22.5" x14ac:dyDescent="0.25">
      <c r="A66" s="25" t="s">
        <v>58</v>
      </c>
      <c r="B66" s="30">
        <v>223814745</v>
      </c>
      <c r="C66" s="30">
        <v>0</v>
      </c>
      <c r="D66" s="30">
        <f t="shared" si="4"/>
        <v>223814745</v>
      </c>
      <c r="E66" s="30">
        <v>205022957</v>
      </c>
      <c r="F66" s="30">
        <f>E66</f>
        <v>205022957</v>
      </c>
      <c r="G66" s="30">
        <f t="shared" si="2"/>
        <v>-18791788</v>
      </c>
    </row>
    <row r="67" spans="1:10" s="2" customFormat="1" ht="6.75" customHeight="1" x14ac:dyDescent="0.25">
      <c r="A67" s="25"/>
      <c r="B67" s="30"/>
      <c r="C67" s="30"/>
      <c r="D67" s="30"/>
      <c r="E67" s="30"/>
      <c r="F67" s="30"/>
      <c r="G67" s="30"/>
    </row>
    <row r="68" spans="1:10" s="2" customFormat="1" ht="22.5" x14ac:dyDescent="0.25">
      <c r="A68" s="25" t="s">
        <v>59</v>
      </c>
      <c r="B68" s="30">
        <v>2136215692</v>
      </c>
      <c r="C68" s="30">
        <v>0</v>
      </c>
      <c r="D68" s="30">
        <f t="shared" si="4"/>
        <v>2136215692</v>
      </c>
      <c r="E68" s="30">
        <v>2014698028</v>
      </c>
      <c r="F68" s="30">
        <f>E68</f>
        <v>2014698028</v>
      </c>
      <c r="G68" s="30">
        <f t="shared" si="2"/>
        <v>-121517664</v>
      </c>
    </row>
    <row r="69" spans="1:10" s="2" customFormat="1" ht="5.25" customHeight="1" x14ac:dyDescent="0.25">
      <c r="A69" s="35"/>
      <c r="B69" s="36"/>
      <c r="C69" s="36"/>
      <c r="D69" s="36"/>
      <c r="E69" s="36"/>
      <c r="F69" s="36"/>
      <c r="G69" s="36"/>
    </row>
    <row r="70" spans="1:10" s="2" customFormat="1" x14ac:dyDescent="0.25">
      <c r="A70" s="10" t="s">
        <v>61</v>
      </c>
      <c r="B70" s="30">
        <f>B72+B73+B74+B75</f>
        <v>3710684576</v>
      </c>
      <c r="C70" s="30">
        <f t="shared" ref="C70" si="10">C72+C73+C74+C75</f>
        <v>0</v>
      </c>
      <c r="D70" s="30">
        <f>D72+D73+D74+D75</f>
        <v>3710684576</v>
      </c>
      <c r="E70" s="30">
        <f>E72+E73+E74+E75</f>
        <v>4502748093.0799999</v>
      </c>
      <c r="F70" s="30">
        <f>F72+F73+F74+F75</f>
        <v>4502748093.0799999</v>
      </c>
      <c r="G70" s="30">
        <f>F70-B70</f>
        <v>792063517.07999992</v>
      </c>
      <c r="J70" s="31"/>
    </row>
    <row r="71" spans="1:10" s="2" customFormat="1" ht="2.25" customHeight="1" x14ac:dyDescent="0.25">
      <c r="A71" s="10"/>
      <c r="B71" s="30"/>
      <c r="C71" s="30">
        <v>0</v>
      </c>
      <c r="D71" s="30">
        <f t="shared" si="4"/>
        <v>0</v>
      </c>
      <c r="E71" s="30"/>
      <c r="F71" s="30"/>
      <c r="G71" s="30">
        <f t="shared" si="2"/>
        <v>0</v>
      </c>
    </row>
    <row r="72" spans="1:10" s="2" customFormat="1" ht="11.25" customHeight="1" x14ac:dyDescent="0.25">
      <c r="A72" s="25" t="s">
        <v>62</v>
      </c>
      <c r="B72" s="30">
        <v>0</v>
      </c>
      <c r="C72" s="30">
        <v>0</v>
      </c>
      <c r="D72" s="30">
        <f t="shared" si="4"/>
        <v>0</v>
      </c>
      <c r="E72" s="30">
        <v>0</v>
      </c>
      <c r="F72" s="30">
        <v>0</v>
      </c>
      <c r="G72" s="30">
        <f t="shared" si="2"/>
        <v>0</v>
      </c>
    </row>
    <row r="73" spans="1:10" s="2" customFormat="1" ht="11.25" customHeight="1" x14ac:dyDescent="0.25">
      <c r="A73" s="25" t="s">
        <v>63</v>
      </c>
      <c r="B73" s="30">
        <v>0</v>
      </c>
      <c r="C73" s="30">
        <v>0</v>
      </c>
      <c r="D73" s="30">
        <f t="shared" si="4"/>
        <v>0</v>
      </c>
      <c r="E73" s="30">
        <v>0</v>
      </c>
      <c r="F73" s="30">
        <v>0</v>
      </c>
      <c r="G73" s="30">
        <f t="shared" si="2"/>
        <v>0</v>
      </c>
    </row>
    <row r="74" spans="1:10" s="2" customFormat="1" ht="11.25" customHeight="1" x14ac:dyDescent="0.25">
      <c r="A74" s="25" t="s">
        <v>64</v>
      </c>
      <c r="B74" s="30">
        <v>0</v>
      </c>
      <c r="C74" s="30">
        <v>0</v>
      </c>
      <c r="D74" s="30">
        <f t="shared" si="4"/>
        <v>0</v>
      </c>
      <c r="E74" s="30">
        <v>0</v>
      </c>
      <c r="F74" s="30">
        <v>0</v>
      </c>
      <c r="G74" s="30">
        <f t="shared" si="2"/>
        <v>0</v>
      </c>
    </row>
    <row r="75" spans="1:10" s="2" customFormat="1" ht="11.25" customHeight="1" x14ac:dyDescent="0.25">
      <c r="A75" s="25" t="s">
        <v>74</v>
      </c>
      <c r="B75" s="30">
        <v>3710684576</v>
      </c>
      <c r="C75" s="30">
        <v>0</v>
      </c>
      <c r="D75" s="30">
        <f>B75+C75</f>
        <v>3710684576</v>
      </c>
      <c r="E75" s="30">
        <v>4502748093.0799999</v>
      </c>
      <c r="F75" s="30">
        <f>E75</f>
        <v>4502748093.0799999</v>
      </c>
      <c r="G75" s="30">
        <f>F75-B75</f>
        <v>792063517.07999992</v>
      </c>
    </row>
    <row r="76" spans="1:10" s="2" customFormat="1" ht="3.75" customHeight="1" x14ac:dyDescent="0.25">
      <c r="A76" s="10"/>
      <c r="B76" s="30"/>
      <c r="C76" s="30">
        <v>0</v>
      </c>
      <c r="D76" s="30">
        <f t="shared" si="4"/>
        <v>0</v>
      </c>
      <c r="E76" s="30"/>
      <c r="F76" s="30">
        <f t="shared" ref="F76:F78" si="11">E76</f>
        <v>0</v>
      </c>
      <c r="G76" s="30">
        <f t="shared" si="2"/>
        <v>0</v>
      </c>
    </row>
    <row r="77" spans="1:10" s="2" customFormat="1" x14ac:dyDescent="0.25">
      <c r="A77" s="10" t="s">
        <v>65</v>
      </c>
      <c r="B77" s="30">
        <f>B78+B79</f>
        <v>4440999</v>
      </c>
      <c r="C77" s="30">
        <f t="shared" ref="C77:D77" si="12">C78+C79</f>
        <v>0</v>
      </c>
      <c r="D77" s="30">
        <f t="shared" si="12"/>
        <v>4440999</v>
      </c>
      <c r="E77" s="30">
        <f>E78+E79</f>
        <v>3430403</v>
      </c>
      <c r="F77" s="30">
        <f>F78+F79</f>
        <v>3430403</v>
      </c>
      <c r="G77" s="30">
        <f>F77-B77</f>
        <v>-1010596</v>
      </c>
    </row>
    <row r="78" spans="1:10" s="2" customFormat="1" ht="22.5" x14ac:dyDescent="0.25">
      <c r="A78" s="25" t="s">
        <v>66</v>
      </c>
      <c r="B78" s="30">
        <v>4440999</v>
      </c>
      <c r="C78" s="30">
        <v>0</v>
      </c>
      <c r="D78" s="30">
        <f t="shared" si="4"/>
        <v>4440999</v>
      </c>
      <c r="E78" s="30">
        <v>3430403</v>
      </c>
      <c r="F78" s="30">
        <f t="shared" si="11"/>
        <v>3430403</v>
      </c>
      <c r="G78" s="30">
        <f t="shared" ref="G78:G83" si="13">F78-B78</f>
        <v>-1010596</v>
      </c>
    </row>
    <row r="79" spans="1:10" s="2" customFormat="1" x14ac:dyDescent="0.25">
      <c r="A79" s="25" t="s">
        <v>67</v>
      </c>
      <c r="B79" s="30">
        <v>0</v>
      </c>
      <c r="C79" s="30">
        <v>0</v>
      </c>
      <c r="D79" s="30">
        <f t="shared" si="4"/>
        <v>0</v>
      </c>
      <c r="E79" s="30">
        <v>0</v>
      </c>
      <c r="F79" s="30">
        <f t="shared" ref="F79:F80" si="14">E79</f>
        <v>0</v>
      </c>
      <c r="G79" s="30">
        <f t="shared" si="13"/>
        <v>0</v>
      </c>
    </row>
    <row r="80" spans="1:10" s="2" customFormat="1" ht="3" customHeight="1" x14ac:dyDescent="0.25">
      <c r="A80" s="25"/>
      <c r="B80" s="30"/>
      <c r="C80" s="30">
        <v>0</v>
      </c>
      <c r="D80" s="30">
        <f t="shared" si="4"/>
        <v>0</v>
      </c>
      <c r="E80" s="30"/>
      <c r="F80" s="30">
        <f t="shared" si="14"/>
        <v>0</v>
      </c>
      <c r="G80" s="30">
        <f t="shared" si="13"/>
        <v>0</v>
      </c>
    </row>
    <row r="81" spans="1:9" s="2" customFormat="1" ht="22.5" x14ac:dyDescent="0.25">
      <c r="A81" s="10" t="s">
        <v>10</v>
      </c>
      <c r="B81" s="30">
        <v>2374510754</v>
      </c>
      <c r="C81" s="30">
        <v>0</v>
      </c>
      <c r="D81" s="30">
        <f>B81+C81</f>
        <v>2374510754</v>
      </c>
      <c r="E81" s="30">
        <v>2558456611.5</v>
      </c>
      <c r="F81" s="30">
        <f>E81</f>
        <v>2558456611.5</v>
      </c>
      <c r="G81" s="30">
        <f>F81-B81</f>
        <v>183945857.5</v>
      </c>
    </row>
    <row r="82" spans="1:9" s="2" customFormat="1" x14ac:dyDescent="0.25">
      <c r="A82" s="10" t="s">
        <v>11</v>
      </c>
      <c r="B82" s="22">
        <f>B83</f>
        <v>1</v>
      </c>
      <c r="C82" s="22">
        <v>0</v>
      </c>
      <c r="D82" s="30">
        <f>B82+C82</f>
        <v>1</v>
      </c>
      <c r="E82" s="30">
        <f>E83</f>
        <v>80471743.959999993</v>
      </c>
      <c r="F82" s="30">
        <f>F83</f>
        <v>80471743.959999993</v>
      </c>
      <c r="G82" s="30">
        <f t="shared" si="13"/>
        <v>80471742.959999993</v>
      </c>
    </row>
    <row r="83" spans="1:9" s="2" customFormat="1" ht="22.5" x14ac:dyDescent="0.25">
      <c r="A83" s="10" t="s">
        <v>4</v>
      </c>
      <c r="B83" s="22">
        <v>1</v>
      </c>
      <c r="C83" s="22">
        <v>0</v>
      </c>
      <c r="D83" s="30">
        <f t="shared" si="4"/>
        <v>1</v>
      </c>
      <c r="E83" s="30">
        <v>80471743.959999993</v>
      </c>
      <c r="F83" s="30">
        <f>E83</f>
        <v>80471743.959999993</v>
      </c>
      <c r="G83" s="30">
        <f t="shared" si="13"/>
        <v>80471742.959999993</v>
      </c>
    </row>
    <row r="84" spans="1:9" s="2" customFormat="1" x14ac:dyDescent="0.25">
      <c r="A84" s="10"/>
      <c r="B84" s="30"/>
      <c r="C84" s="30"/>
      <c r="D84" s="30"/>
      <c r="E84" s="30"/>
      <c r="F84" s="30"/>
      <c r="G84" s="30"/>
    </row>
    <row r="85" spans="1:9" s="2" customFormat="1" ht="22.5" x14ac:dyDescent="0.25">
      <c r="A85" s="8" t="s">
        <v>68</v>
      </c>
      <c r="B85" s="29">
        <f>B52+B70+B77+B81+B82</f>
        <v>49545225684</v>
      </c>
      <c r="C85" s="29">
        <f>C52+C70+C77+C81+C82</f>
        <v>0</v>
      </c>
      <c r="D85" s="29">
        <f t="shared" si="4"/>
        <v>49545225684</v>
      </c>
      <c r="E85" s="29">
        <f>E52+E70+E77+E81+E82</f>
        <v>51841234675.769997</v>
      </c>
      <c r="F85" s="29">
        <f>F52+F70+F77+F81+F82</f>
        <v>51841234675.769997</v>
      </c>
      <c r="G85" s="29">
        <f>F85-B85</f>
        <v>2296008991.7699966</v>
      </c>
      <c r="I85" s="39"/>
    </row>
    <row r="86" spans="1:9" s="2" customFormat="1" x14ac:dyDescent="0.25">
      <c r="A86" s="8"/>
      <c r="B86" s="29"/>
      <c r="C86" s="29"/>
      <c r="D86" s="30"/>
      <c r="E86" s="29"/>
      <c r="F86" s="29"/>
      <c r="G86" s="30"/>
      <c r="I86" s="37"/>
    </row>
    <row r="87" spans="1:9" s="2" customFormat="1" ht="11.25" customHeight="1" x14ac:dyDescent="0.25">
      <c r="A87" s="8" t="s">
        <v>72</v>
      </c>
      <c r="B87" s="29">
        <f>B88</f>
        <v>187632359</v>
      </c>
      <c r="C87" s="29">
        <f t="shared" ref="C87:E87" si="15">C88</f>
        <v>0</v>
      </c>
      <c r="D87" s="29">
        <f t="shared" si="15"/>
        <v>187632359</v>
      </c>
      <c r="E87" s="29">
        <f t="shared" si="15"/>
        <v>13930157107.9</v>
      </c>
      <c r="F87" s="29">
        <f t="shared" ref="F87" si="16">F88</f>
        <v>13930157107.9</v>
      </c>
      <c r="G87" s="29">
        <f t="shared" ref="G87" si="17">G88</f>
        <v>13742524748.9</v>
      </c>
    </row>
    <row r="88" spans="1:9" s="2" customFormat="1" ht="14.25" customHeight="1" x14ac:dyDescent="0.25">
      <c r="A88" s="10" t="s">
        <v>73</v>
      </c>
      <c r="B88" s="30">
        <v>187632359</v>
      </c>
      <c r="C88" s="30">
        <v>0</v>
      </c>
      <c r="D88" s="30">
        <f>B88+C88</f>
        <v>187632359</v>
      </c>
      <c r="E88" s="30">
        <v>13930157107.9</v>
      </c>
      <c r="F88" s="30">
        <f>E88</f>
        <v>13930157107.9</v>
      </c>
      <c r="G88" s="30">
        <f>F88-B88</f>
        <v>13742524748.9</v>
      </c>
    </row>
    <row r="89" spans="1:9" s="2" customFormat="1" ht="8.25" customHeight="1" x14ac:dyDescent="0.25">
      <c r="A89" s="10"/>
      <c r="B89" s="30"/>
      <c r="C89" s="30"/>
      <c r="D89" s="30"/>
      <c r="E89" s="30"/>
      <c r="F89" s="30"/>
      <c r="G89" s="30"/>
    </row>
    <row r="90" spans="1:9" s="2" customFormat="1" x14ac:dyDescent="0.25">
      <c r="A90" s="9"/>
      <c r="B90" s="29"/>
      <c r="C90" s="29"/>
      <c r="D90" s="30"/>
      <c r="E90" s="29"/>
      <c r="F90" s="29"/>
      <c r="G90" s="30"/>
      <c r="I90" s="34"/>
    </row>
    <row r="91" spans="1:9" s="2" customFormat="1" x14ac:dyDescent="0.25">
      <c r="A91" s="8" t="s">
        <v>69</v>
      </c>
      <c r="B91" s="26">
        <f>B47+B85+B87</f>
        <v>76689091500</v>
      </c>
      <c r="C91" s="26">
        <f>C47+C85+C87</f>
        <v>0</v>
      </c>
      <c r="D91" s="29">
        <f t="shared" ref="D91" si="18">B91+C91</f>
        <v>76689091500</v>
      </c>
      <c r="E91" s="26">
        <f>E47+E85+E87</f>
        <v>94063990977.579987</v>
      </c>
      <c r="F91" s="26">
        <f>F47+F85+F87</f>
        <v>94063990977.579987</v>
      </c>
      <c r="G91" s="29">
        <f>F91-B91</f>
        <v>17374899477.579987</v>
      </c>
      <c r="I91" s="37"/>
    </row>
    <row r="92" spans="1:9" s="2" customFormat="1" ht="11.25" customHeight="1" x14ac:dyDescent="0.25">
      <c r="A92" s="9"/>
      <c r="B92" s="12"/>
      <c r="C92" s="12"/>
      <c r="D92" s="20"/>
      <c r="E92" s="12"/>
      <c r="F92" s="12"/>
      <c r="G92" s="20"/>
    </row>
    <row r="93" spans="1:9" s="2" customFormat="1" x14ac:dyDescent="0.25">
      <c r="A93" s="11" t="s">
        <v>1</v>
      </c>
      <c r="B93" s="12"/>
      <c r="C93" s="12"/>
      <c r="D93" s="20"/>
      <c r="E93" s="12"/>
      <c r="F93" s="12"/>
      <c r="G93" s="20"/>
      <c r="I93" s="31"/>
    </row>
    <row r="94" spans="1:9" s="2" customFormat="1" ht="24.75" customHeight="1" x14ac:dyDescent="0.25">
      <c r="A94" s="15" t="s">
        <v>70</v>
      </c>
      <c r="B94" s="12"/>
      <c r="C94" s="12"/>
      <c r="D94" s="20"/>
      <c r="E94" s="12"/>
      <c r="F94" s="12"/>
      <c r="G94" s="20"/>
    </row>
    <row r="95" spans="1:9" s="2" customFormat="1" ht="24.75" customHeight="1" x14ac:dyDescent="0.25">
      <c r="A95" s="15" t="s">
        <v>2</v>
      </c>
      <c r="B95" s="12"/>
      <c r="C95" s="12"/>
      <c r="D95" s="20"/>
      <c r="E95" s="12"/>
      <c r="F95" s="12"/>
      <c r="G95" s="20"/>
    </row>
    <row r="96" spans="1:9" s="2" customFormat="1" x14ac:dyDescent="0.25">
      <c r="A96" s="8" t="s">
        <v>3</v>
      </c>
      <c r="B96" s="12"/>
      <c r="C96" s="12"/>
      <c r="D96" s="20"/>
      <c r="E96" s="12"/>
      <c r="F96" s="12"/>
      <c r="G96" s="20"/>
    </row>
    <row r="97" spans="1:10" s="2" customFormat="1" ht="9" customHeight="1" thickBot="1" x14ac:dyDescent="0.3">
      <c r="A97" s="13"/>
      <c r="B97" s="14"/>
      <c r="C97" s="14"/>
      <c r="D97" s="14"/>
      <c r="E97" s="14"/>
      <c r="F97" s="14"/>
      <c r="G97" s="14"/>
    </row>
    <row r="98" spans="1:10" s="2" customFormat="1" x14ac:dyDescent="0.25">
      <c r="A98" s="6"/>
      <c r="B98" s="7"/>
      <c r="E98" s="34"/>
      <c r="F98" s="31"/>
    </row>
    <row r="99" spans="1:10" s="2" customFormat="1" x14ac:dyDescent="0.25">
      <c r="B99" s="38"/>
    </row>
    <row r="100" spans="1:10" s="2" customFormat="1" x14ac:dyDescent="0.25">
      <c r="A100" s="6"/>
      <c r="B100" s="27"/>
      <c r="C100" s="5"/>
      <c r="D100" s="5"/>
      <c r="F100" s="5"/>
      <c r="G100" s="4"/>
      <c r="J100" s="37"/>
    </row>
    <row r="101" spans="1:10" s="2" customFormat="1" x14ac:dyDescent="0.25">
      <c r="A101" s="6"/>
      <c r="B101" s="7"/>
      <c r="E101" s="40"/>
    </row>
    <row r="102" spans="1:10" s="2" customFormat="1" x14ac:dyDescent="0.25">
      <c r="A102" s="6"/>
      <c r="B102" s="27"/>
      <c r="C102" s="5"/>
      <c r="D102" s="5"/>
      <c r="E102" s="4"/>
      <c r="F102" s="4"/>
      <c r="G102" s="4"/>
    </row>
    <row r="103" spans="1:10" s="2" customFormat="1" x14ac:dyDescent="0.25">
      <c r="A103" s="6"/>
      <c r="B103" s="27"/>
      <c r="C103" s="5"/>
      <c r="D103" s="4"/>
      <c r="E103" s="4"/>
      <c r="F103" s="4"/>
      <c r="G103" s="4"/>
    </row>
    <row r="104" spans="1:10" s="2" customFormat="1" x14ac:dyDescent="0.25">
      <c r="A104" s="6"/>
      <c r="B104" s="27"/>
      <c r="C104" s="27"/>
      <c r="D104" s="4"/>
      <c r="E104" s="4"/>
      <c r="F104" s="4"/>
      <c r="G104" s="4"/>
    </row>
    <row r="105" spans="1:10" x14ac:dyDescent="0.25">
      <c r="C105" s="7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headerFooter>
    <oddFooter>Página &amp;P</oddFooter>
  </headerFooter>
  <ignoredErrors>
    <ignoredError sqref="D77:F77 D85 D91 D52 D47 D33 G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CLAUDIA IVETTE  SOTO PINEDA</cp:lastModifiedBy>
  <cp:lastPrinted>2021-01-21T05:00:13Z</cp:lastPrinted>
  <dcterms:created xsi:type="dcterms:W3CDTF">2016-11-14T19:23:00Z</dcterms:created>
  <dcterms:modified xsi:type="dcterms:W3CDTF">2021-05-05T17:39:27Z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128233424</vt:i4>
  </property>
  <property fmtid="{D5CDD505-2E9C-101B-9397-08002B2CF9AE}" pid="4" name="_EmailSubject">
    <vt:lpwstr>Se notifica oficio No. 0722,- Ingresos del periodo enero-diciembre del ejercicio 2020- Cuenta Pública 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ReviewingToolsShownOnce">
    <vt:lpwstr/>
  </property>
</Properties>
</file>