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, BIENES Y NOTAS CUENTA PUBLICA 2020\GOB ESTA CONSOLIDADO CP 2020\"/>
    </mc:Choice>
  </mc:AlternateContent>
  <xr:revisionPtr revIDLastSave="0" documentId="8_{D7A4CAD4-6721-4926-A60F-8F88BF965E76}" xr6:coauthVersionLast="46" xr6:coauthVersionMax="46" xr10:uidLastSave="{00000000-0000-0000-0000-000000000000}"/>
  <bookViews>
    <workbookView xWindow="-120" yWindow="-120" windowWidth="20730" windowHeight="11160" xr2:uid="{3FF2E6AD-CD49-458A-9AB4-7B97F37B43EB}"/>
  </bookViews>
  <sheets>
    <sheet name="ESF DETALLADO 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60" i="1"/>
  <c r="G73" i="1" s="1"/>
  <c r="C59" i="1"/>
  <c r="G57" i="1"/>
  <c r="G43" i="1"/>
  <c r="C38" i="1"/>
  <c r="C32" i="1"/>
  <c r="C26" i="1"/>
  <c r="C48" i="1" s="1"/>
  <c r="C60" i="1" s="1"/>
  <c r="G24" i="1"/>
  <c r="G20" i="1"/>
  <c r="C18" i="1"/>
  <c r="G10" i="1"/>
  <c r="G48" i="1" s="1"/>
  <c r="G58" i="1" s="1"/>
  <c r="G74" i="1" s="1"/>
  <c r="C10" i="1"/>
</calcChain>
</file>

<file path=xl/sharedStrings.xml><?xml version="1.0" encoding="utf-8"?>
<sst xmlns="http://schemas.openxmlformats.org/spreadsheetml/2006/main" count="129" uniqueCount="125">
  <si>
    <t>Cuenta Pública 2020</t>
  </si>
  <si>
    <t>Gobierno del Estado de Oaxaca</t>
  </si>
  <si>
    <t>Estado de Situación Financiera Detallado - LDF</t>
  </si>
  <si>
    <t>Al 31 de diciembre de 2020 y al 31 de diciembre 2019</t>
  </si>
  <si>
    <t>(Pesos)</t>
  </si>
  <si>
    <t>Concepto</t>
  </si>
  <si>
    <t>31 de diciembre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</si>
  <si>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</si>
  <si>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</si>
  <si>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</si>
  <si>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</si>
  <si>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</si>
  <si>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</si>
  <si>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</si>
  <si>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</si>
  <si>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</si>
  <si>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</si>
  <si>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</si>
  <si>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</si>
  <si>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</si>
  <si>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</si>
  <si>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</si>
  <si>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</si>
  <si>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</si>
  <si>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</si>
  <si>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</si>
  <si>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</si>
  <si>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</si>
  <si>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</si>
  <si>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</si>
  <si>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</si>
  <si>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</si>
  <si>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</si>
  <si>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</si>
  <si>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</si>
  <si>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</si>
  <si>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</si>
  <si>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</si>
  <si>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</si>
  <si>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</si>
  <si>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</si>
  <si>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</si>
  <si>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</si>
  <si>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</si>
  <si>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</si>
  <si>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</si>
  <si>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</si>
  <si>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</si>
  <si>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</si>
  <si>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</si>
  <si>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</si>
  <si>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</si>
  <si>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</si>
  <si>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</si>
  <si>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</si>
  <si>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</si>
  <si>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 / 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</si>
  <si>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</si>
  <si>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</si>
  <si>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</si>
  <si>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</si>
  <si>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</si>
  <si>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</si>
  <si>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</si>
  <si>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</si>
  <si>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</si>
  <si>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</si>
  <si>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</si>
  <si>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</si>
  <si>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Otros</t>
  </si>
  <si>
    <t>Provisiones a Corto Plazo</t>
  </si>
  <si>
    <t>Estimación por Pérdida o Deterioro de Activos Circulantes</t>
  </si>
  <si>
    <t>Provisión para Demandas y Juicios a Corto Plazo</t>
  </si>
  <si>
    <t>Estimaciones para Cuentas Incobrables por Derechos a Recibir Efectivo o Equivalentes</t>
  </si>
  <si>
    <t>Provisión para Contingencias a Corto Plazo</t>
  </si>
  <si>
    <t>Estimación por Deterioro de Inventarios</t>
  </si>
  <si>
    <t>Otras Provisiones a Corto Plazo</t>
  </si>
  <si>
    <t>Otros Activos Circulantes</t>
  </si>
  <si>
    <t>Otros Pasivos a Corto Plazo</t>
  </si>
  <si>
    <t>Valores en Garantía</t>
  </si>
  <si>
    <t>Ingresos por Clasificar</t>
  </si>
  <si>
    <t>Bienes en Garantía (excluye depósitos de fondos)</t>
  </si>
  <si>
    <t>Recaudación por Participar</t>
  </si>
  <si>
    <t>Bienes Derivados de Embargos, Decomisos, Aseguramientos y Dación en Pago</t>
  </si>
  <si>
    <t>Otros Pasivos Circulantes</t>
  </si>
  <si>
    <t>Adquisición con Fondos de Terceros</t>
  </si>
  <si>
    <t>IA. Total de Activos Circulantes</t>
  </si>
  <si>
    <t>IIA. 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</si>
  <si>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</si>
  <si>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</si>
  <si>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</si>
  <si>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</si>
  <si>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</si>
  <si>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</si>
  <si>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</si>
  <si>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</si>
  <si>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</si>
  <si>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</si>
  <si>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</si>
  <si>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</si>
  <si>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</si>
  <si>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</si>
  <si>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</si>
  <si>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</si>
  <si>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IIB. Total de Pasivos No Circulantes</t>
  </si>
  <si>
    <t>Otros Activos no Circulantes</t>
  </si>
  <si>
    <t>II. Total del Pasivo (IIA + IIB)</t>
  </si>
  <si>
    <t>IIB. Total de Activos No Circulantes</t>
  </si>
  <si>
    <t>HACIENDA PÚBLICA/ PATRIMONIO</t>
  </si>
  <si>
    <t>Total del Activo (IA + IIB)</t>
  </si>
  <si>
    <t>IIIA. Hacienda Pública/ Patrimonio Contribuido</t>
  </si>
  <si>
    <t>Aportaciones</t>
  </si>
  <si>
    <t>Donaciones de Capital</t>
  </si>
  <si>
    <t>Actualización de la Hacienda Pública/Patrimonio</t>
  </si>
  <si>
    <t>IIIB. Hacienda Pública/ 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</si>
  <si>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</si>
  <si>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</si>
  <si>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</si>
  <si>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</si>
  <si>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</si>
  <si>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IIIC. Exceso o Insuficiencia en la Actualización de la Hacienda Pública/ Patrimonio</t>
  </si>
  <si>
    <t>Resultado por Posición Monetaria</t>
  </si>
  <si>
    <t>Resultado por Tenencia de Activos no Monetarios</t>
  </si>
  <si>
    <t>III. Total Hacienda Pública/ Patrimonio (IIIA + IIIB + IIIC)</t>
  </si>
  <si>
    <t>IV. Total del Pasivo y Hacienda Pública/ Patrimonio (II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</si>
</sst>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</font>
    <font>
      <b/>
      <sz val="5"/>
      <color theme="1"/>
      <name val="Univia Pro Book"/>
      <family val="3"/>
    </font>
    <font>
      <b/>
      <sz val="5"/>
      <color theme="1"/>
      <name val="Arial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b/>
      <sz val="10"/>
      <color theme="1"/>
      <name val="Univia Pro Book"/>
      <family val="3"/>
    </font>
    <font>
      <sz val="5"/>
      <color rgb="FF000000"/>
      <name val="Univia Pro Book"/>
      <family val="3"/>
    </font>
    <font>
      <b/>
      <sz val="5"/>
      <color rgb="FF000000"/>
      <name val="Univia Pro Book"/>
      <family val="3"/>
    </font>
    <font>
      <b/>
      <i/>
      <sz val="5"/>
      <color theme="1"/>
      <name val="Univia Pro Book"/>
      <family val="3"/>
    </font>
    <font>
      <b/>
      <i/>
      <sz val="5"/>
      <color rgb="FF000000"/>
      <name val="Univia Pro Book"/>
      <family val="3"/>
    </font>
    <font>
      <sz val="5"/>
      <color theme="1"/>
      <name val="Univia Pro Book"/>
      <family val="3"/>
    </font>
    <font>
      <sz val="6"/>
      <color rgb="FF000000"/>
      <name val="Univia Pro Book"/>
      <family val="3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4" fillId="0" borderId="3" xfId="0" applyFont="1" applyBorder="1"/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top" wrapText="1"/>
    </xf>
    <xf numFmtId="0" fontId="4" fillId="0" borderId="8" xfId="0" applyFont="1" applyBorder="1"/>
    <xf numFmtId="1" fontId="1" fillId="2" borderId="9" xfId="0" applyNumberFormat="1" applyFont="1" applyFill="1" applyBorder="1" applyAlignment="1">
      <alignment horizontal="center" vertical="top" shrinkToFit="1"/>
    </xf>
    <xf numFmtId="1" fontId="1" fillId="2" borderId="10" xfId="0" applyNumberFormat="1" applyFont="1" applyFill="1" applyBorder="1" applyAlignment="1">
      <alignment horizontal="center" vertical="top" shrinkToFit="1"/>
    </xf>
    <xf numFmtId="0" fontId="4" fillId="0" borderId="11" xfId="0" applyFont="1" applyBorder="1"/>
    <xf numFmtId="1" fontId="1" fillId="2" borderId="12" xfId="0" applyNumberFormat="1" applyFont="1" applyFill="1" applyBorder="1" applyAlignment="1">
      <alignment horizontal="center" vertical="top" shrinkToFit="1"/>
    </xf>
    <xf numFmtId="0" fontId="1" fillId="0" borderId="2" xfId="0" applyFont="1" applyBorder="1" applyAlignment="1">
      <alignment horizontal="left" vertical="top" wrapText="1"/>
    </xf>
    <xf numFmtId="0" fontId="4" fillId="0" borderId="6" xfId="0" applyFont="1" applyBorder="1"/>
    <xf numFmtId="0" fontId="6" fillId="0" borderId="13" xfId="0" applyFont="1" applyBorder="1" applyAlignment="1">
      <alignment horizontal="left" wrapText="1"/>
    </xf>
    <xf numFmtId="0" fontId="6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1" fillId="0" borderId="15" xfId="0" applyFont="1" applyBorder="1" applyAlignment="1">
      <alignment horizontal="left" vertical="top" wrapText="1"/>
    </xf>
    <xf numFmtId="0" fontId="4" fillId="0" borderId="13" xfId="0" applyFont="1" applyBorder="1"/>
    <xf numFmtId="0" fontId="1" fillId="0" borderId="13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3" fontId="9" fillId="0" borderId="13" xfId="0" applyNumberFormat="1" applyFont="1" applyBorder="1" applyAlignment="1">
      <alignment horizontal="right" vertical="top" shrinkToFit="1"/>
    </xf>
    <xf numFmtId="3" fontId="9" fillId="0" borderId="15" xfId="0" applyNumberFormat="1" applyFont="1" applyBorder="1" applyAlignment="1">
      <alignment horizontal="right" vertical="top" shrinkToFit="1"/>
    </xf>
    <xf numFmtId="0" fontId="10" fillId="0" borderId="15" xfId="0" applyFont="1" applyBorder="1" applyAlignment="1">
      <alignment horizontal="left" vertical="top" wrapText="1"/>
    </xf>
    <xf numFmtId="3" fontId="6" fillId="0" borderId="13" xfId="0" applyNumberFormat="1" applyFont="1" applyBorder="1" applyAlignment="1">
      <alignment horizontal="right" vertical="top" shrinkToFit="1"/>
    </xf>
    <xf numFmtId="0" fontId="10" fillId="0" borderId="13" xfId="0" applyFont="1" applyBorder="1" applyAlignment="1">
      <alignment horizontal="left" vertical="top" wrapText="1"/>
    </xf>
    <xf numFmtId="3" fontId="6" fillId="0" borderId="15" xfId="0" applyNumberFormat="1" applyFont="1" applyBorder="1" applyAlignment="1">
      <alignment horizontal="right" vertical="top" shrinkToFit="1"/>
    </xf>
    <xf numFmtId="0" fontId="11" fillId="0" borderId="0" xfId="0" applyFont="1" applyAlignment="1">
      <alignment horizontal="right" vertical="top"/>
    </xf>
    <xf numFmtId="0" fontId="8" fillId="0" borderId="15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3" fontId="7" fillId="0" borderId="13" xfId="0" applyNumberFormat="1" applyFont="1" applyBorder="1" applyAlignment="1">
      <alignment horizontal="right" vertical="top" shrinkToFit="1"/>
    </xf>
    <xf numFmtId="0" fontId="1" fillId="0" borderId="15" xfId="0" applyFont="1" applyBorder="1" applyAlignment="1">
      <alignment horizontal="left" vertical="top"/>
    </xf>
    <xf numFmtId="3" fontId="6" fillId="0" borderId="15" xfId="0" applyNumberFormat="1" applyFont="1" applyBorder="1" applyAlignment="1">
      <alignment horizontal="right" wrapText="1"/>
    </xf>
    <xf numFmtId="3" fontId="6" fillId="0" borderId="13" xfId="0" applyNumberFormat="1" applyFont="1" applyBorder="1" applyAlignment="1">
      <alignment horizontal="right" wrapText="1"/>
    </xf>
    <xf numFmtId="0" fontId="1" fillId="0" borderId="15" xfId="0" applyFont="1" applyBorder="1" applyAlignment="1">
      <alignment horizontal="left" vertical="center" wrapText="1"/>
    </xf>
    <xf numFmtId="3" fontId="9" fillId="0" borderId="13" xfId="0" applyNumberFormat="1" applyFont="1" applyBorder="1" applyAlignment="1">
      <alignment horizontal="right" vertical="center" shrinkToFit="1"/>
    </xf>
    <xf numFmtId="0" fontId="1" fillId="0" borderId="13" xfId="0" applyFont="1" applyBorder="1" applyAlignment="1">
      <alignment horizontal="left" vertical="center" wrapText="1"/>
    </xf>
    <xf numFmtId="3" fontId="9" fillId="0" borderId="15" xfId="0" applyNumberFormat="1" applyFont="1" applyBorder="1" applyAlignment="1">
      <alignment horizontal="right" vertical="center" shrinkToFit="1"/>
    </xf>
    <xf numFmtId="3" fontId="7" fillId="0" borderId="13" xfId="0" applyNumberFormat="1" applyFont="1" applyBorder="1" applyAlignment="1">
      <alignment horizontal="right" vertical="center" wrapText="1"/>
    </xf>
    <xf numFmtId="3" fontId="9" fillId="0" borderId="15" xfId="0" applyNumberFormat="1" applyFont="1" applyBorder="1" applyAlignment="1">
      <alignment horizontal="right" vertical="center" wrapText="1"/>
    </xf>
    <xf numFmtId="3" fontId="9" fillId="0" borderId="13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horizontal="left" wrapText="1"/>
    </xf>
    <xf numFmtId="3" fontId="6" fillId="0" borderId="13" xfId="0" applyNumberFormat="1" applyFont="1" applyBorder="1" applyAlignment="1">
      <alignment horizontal="right" vertical="center" shrinkToFit="1"/>
    </xf>
    <xf numFmtId="0" fontId="6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right" shrinkToFit="1"/>
    </xf>
    <xf numFmtId="3" fontId="6" fillId="0" borderId="13" xfId="0" applyNumberFormat="1" applyFont="1" applyBorder="1" applyAlignment="1">
      <alignment horizontal="right" shrinkToFit="1"/>
    </xf>
    <xf numFmtId="3" fontId="12" fillId="0" borderId="0" xfId="0" applyNumberFormat="1" applyFont="1" applyAlignment="1">
      <alignment horizontal="left" vertical="top"/>
    </xf>
    <xf numFmtId="3" fontId="7" fillId="0" borderId="15" xfId="0" applyNumberFormat="1" applyFont="1" applyBorder="1" applyAlignment="1">
      <alignment horizontal="right" vertical="center" shrinkToFit="1"/>
    </xf>
    <xf numFmtId="3" fontId="7" fillId="0" borderId="13" xfId="0" applyNumberFormat="1" applyFont="1" applyBorder="1" applyAlignment="1">
      <alignment horizontal="right" vertical="center" shrinkToFit="1"/>
    </xf>
    <xf numFmtId="3" fontId="3" fillId="0" borderId="0" xfId="0" applyNumberFormat="1" applyFont="1" applyAlignment="1">
      <alignment horizontal="left" vertical="top"/>
    </xf>
    <xf numFmtId="0" fontId="6" fillId="0" borderId="8" xfId="0" applyFont="1" applyBorder="1" applyAlignment="1">
      <alignment horizontal="left" vertical="center" wrapText="1"/>
    </xf>
    <xf numFmtId="0" fontId="4" fillId="0" borderId="16" xfId="0" applyFont="1" applyBorder="1"/>
    <xf numFmtId="0" fontId="6" fillId="0" borderId="17" xfId="0" applyFont="1" applyBorder="1" applyAlignment="1">
      <alignment horizontal="left" vertical="center" wrapText="1"/>
    </xf>
    <xf numFmtId="0" fontId="4" fillId="0" borderId="17" xfId="0" applyFont="1" applyBorder="1"/>
    <xf numFmtId="0" fontId="1" fillId="0" borderId="17" xfId="0" applyFont="1" applyBorder="1" applyAlignment="1">
      <alignment horizontal="left" vertical="center" wrapText="1"/>
    </xf>
    <xf numFmtId="3" fontId="7" fillId="0" borderId="8" xfId="0" applyNumberFormat="1" applyFont="1" applyBorder="1" applyAlignment="1">
      <alignment horizontal="right" vertical="center" shrinkToFit="1"/>
    </xf>
    <xf numFmtId="3" fontId="7" fillId="0" borderId="17" xfId="0" applyNumberFormat="1" applyFont="1" applyBorder="1" applyAlignment="1">
      <alignment horizontal="right" vertical="center" shrinkToFi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1143000</xdr:colOff>
      <xdr:row>0</xdr:row>
      <xdr:rowOff>28575</xdr:rowOff>
    </xdr:from>
    <xdr:ext cx="188595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DE738C57-7D31-4573-9E4C-281B1032D0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52900" y="28575"/>
          <a:ext cx="1885950" cy="361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F2395-E0C1-4E8F-80D7-A5AAF1333B9F}">
  <sheetPr>
    <tabColor theme="8"/>
    <pageSetUpPr fitToPage="1"/>
  </sheetPr>
  <dimension ref="A1:Z1000"/>
  <sheetViews>
    <sheetView tabSelected="1" zoomScale="160" zoomScaleNormal="160" workbookViewId="0">
      <selection activeCell="A10" sqref="A10:B10"/>
    </sheetView>
  </sheetViews>
  <sheetFormatPr baseColWidth="10" defaultRowHeight="15" customHeight="1" x14ac:dyDescent="0.2"/>
  <cols>
    <col min="1" max="1" width="9.25" customWidth="1"/>
    <col min="2" max="2" width="12.375" customWidth="1"/>
    <col min="3" max="3" width="8.25" customWidth="1"/>
    <col min="4" max="4" width="8.625" customWidth="1"/>
    <col min="5" max="5" width="1" customWidth="1"/>
    <col min="6" max="6" width="23.25" customWidth="1"/>
    <col min="7" max="7" width="8.25" customWidth="1"/>
    <col min="8" max="8" width="8.875" customWidth="1"/>
    <col min="9" max="9" width="7.125" customWidth="1"/>
    <col min="10" max="10" width="10.5" customWidth="1"/>
    <col min="11" max="26" width="7.125" customWidth="1"/>
  </cols>
  <sheetData>
    <row r="1" spans="1:26" ht="8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8.25" customHeight="1" x14ac:dyDescent="0.2">
      <c r="A2" s="1" t="s">
        <v>1</v>
      </c>
      <c r="B2" s="2"/>
      <c r="C2" s="2"/>
      <c r="D2" s="2"/>
      <c r="E2" s="2"/>
      <c r="F2" s="2"/>
      <c r="G2" s="2"/>
      <c r="H2" s="2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8.25" customHeight="1" x14ac:dyDescent="0.2">
      <c r="A3" s="1" t="s">
        <v>2</v>
      </c>
      <c r="B3" s="2"/>
      <c r="C3" s="2"/>
      <c r="D3" s="2"/>
      <c r="E3" s="2"/>
      <c r="F3" s="2"/>
      <c r="G3" s="2"/>
      <c r="H3" s="2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8.25" customHeight="1" x14ac:dyDescent="0.2">
      <c r="A4" s="1" t="s">
        <v>3</v>
      </c>
      <c r="B4" s="2"/>
      <c r="C4" s="2"/>
      <c r="D4" s="2"/>
      <c r="E4" s="2"/>
      <c r="F4" s="2"/>
      <c r="G4" s="2"/>
      <c r="H4" s="2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8.25" customHeight="1" x14ac:dyDescent="0.2">
      <c r="A5" s="5" t="s">
        <v>4</v>
      </c>
      <c r="B5" s="6"/>
      <c r="C5" s="7"/>
      <c r="D5" s="7"/>
      <c r="E5" s="6"/>
      <c r="F5" s="6"/>
      <c r="G5" s="7"/>
      <c r="H5" s="7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8.25" customHeight="1" x14ac:dyDescent="0.2">
      <c r="A6" s="8" t="s">
        <v>5</v>
      </c>
      <c r="B6" s="9"/>
      <c r="C6" s="10" t="s">
        <v>6</v>
      </c>
      <c r="D6" s="11" t="s">
        <v>6</v>
      </c>
      <c r="E6" s="12"/>
      <c r="F6" s="8" t="s">
        <v>5</v>
      </c>
      <c r="G6" s="11" t="s">
        <v>6</v>
      </c>
      <c r="H6" s="13" t="s">
        <v>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8.25" customHeight="1" x14ac:dyDescent="0.2">
      <c r="A7" s="14"/>
      <c r="B7" s="6"/>
      <c r="C7" s="15">
        <v>2020</v>
      </c>
      <c r="D7" s="16">
        <v>2019</v>
      </c>
      <c r="E7" s="17"/>
      <c r="F7" s="14"/>
      <c r="G7" s="16">
        <v>2020</v>
      </c>
      <c r="H7" s="18">
        <v>2019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" customHeight="1" x14ac:dyDescent="0.2">
      <c r="A8" s="19" t="s">
        <v>7</v>
      </c>
      <c r="B8" s="20"/>
      <c r="C8" s="21"/>
      <c r="D8" s="21"/>
      <c r="E8" s="22"/>
      <c r="F8" s="23" t="s">
        <v>8</v>
      </c>
      <c r="G8" s="24"/>
      <c r="H8" s="2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8.25" customHeight="1" x14ac:dyDescent="0.2">
      <c r="A9" s="26" t="s">
        <v>9</v>
      </c>
      <c r="B9" s="17"/>
      <c r="C9" s="21"/>
      <c r="D9" s="21"/>
      <c r="E9" s="27"/>
      <c r="F9" s="28" t="s">
        <v>10</v>
      </c>
      <c r="G9" s="24"/>
      <c r="H9" s="2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8.25" customHeight="1" x14ac:dyDescent="0.2">
      <c r="A10" s="29" t="s">
        <v>11</v>
      </c>
      <c r="B10" s="17"/>
      <c r="C10" s="30">
        <f>SUM(C11:C17)-1</f>
        <v>3124034072</v>
      </c>
      <c r="D10" s="30">
        <v>3443127903</v>
      </c>
      <c r="E10" s="27"/>
      <c r="F10" s="28" t="s">
        <v>12</v>
      </c>
      <c r="G10" s="31">
        <f>SUM(G11:G19)-1</f>
        <v>7637107093</v>
      </c>
      <c r="H10" s="30">
        <v>8119162037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8.25" customHeight="1" x14ac:dyDescent="0.2">
      <c r="A11" s="32" t="s">
        <v>13</v>
      </c>
      <c r="B11" s="17"/>
      <c r="C11" s="33">
        <v>543617</v>
      </c>
      <c r="D11" s="33">
        <v>1018876</v>
      </c>
      <c r="E11" s="27"/>
      <c r="F11" s="34" t="s">
        <v>14</v>
      </c>
      <c r="G11" s="35">
        <v>224399988</v>
      </c>
      <c r="H11" s="33">
        <v>174156443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8.25" customHeight="1" x14ac:dyDescent="0.2">
      <c r="A12" s="32" t="s">
        <v>15</v>
      </c>
      <c r="B12" s="17"/>
      <c r="C12" s="33">
        <v>1479904537</v>
      </c>
      <c r="D12" s="33">
        <v>1914567942</v>
      </c>
      <c r="E12" s="27"/>
      <c r="F12" s="34" t="s">
        <v>16</v>
      </c>
      <c r="G12" s="35">
        <v>1007404458</v>
      </c>
      <c r="H12" s="33">
        <v>1110542608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8.25" customHeight="1" x14ac:dyDescent="0.2">
      <c r="A13" s="32" t="s">
        <v>17</v>
      </c>
      <c r="B13" s="17"/>
      <c r="C13" s="33">
        <v>1056213744</v>
      </c>
      <c r="D13" s="33">
        <v>701286092</v>
      </c>
      <c r="E13" s="27"/>
      <c r="F13" s="34" t="s">
        <v>18</v>
      </c>
      <c r="G13" s="35">
        <v>803704165</v>
      </c>
      <c r="H13" s="33">
        <v>800117124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8.25" customHeight="1" x14ac:dyDescent="0.2">
      <c r="A14" s="32" t="s">
        <v>19</v>
      </c>
      <c r="B14" s="17"/>
      <c r="C14" s="33">
        <v>586800162</v>
      </c>
      <c r="D14" s="33">
        <v>825682979</v>
      </c>
      <c r="E14" s="27"/>
      <c r="F14" s="34" t="s">
        <v>20</v>
      </c>
      <c r="G14" s="35">
        <v>0</v>
      </c>
      <c r="H14" s="33">
        <v>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8.25" customHeight="1" x14ac:dyDescent="0.2">
      <c r="A15" s="32" t="s">
        <v>21</v>
      </c>
      <c r="B15" s="17"/>
      <c r="C15" s="33">
        <v>0</v>
      </c>
      <c r="D15" s="33">
        <v>0</v>
      </c>
      <c r="E15" s="27"/>
      <c r="F15" s="34" t="s">
        <v>22</v>
      </c>
      <c r="G15" s="35">
        <v>340428334</v>
      </c>
      <c r="H15" s="33">
        <v>349617331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">
      <c r="A16" s="32" t="s">
        <v>23</v>
      </c>
      <c r="B16" s="17"/>
      <c r="C16" s="33">
        <v>572013</v>
      </c>
      <c r="D16" s="33">
        <v>572013</v>
      </c>
      <c r="E16" s="27"/>
      <c r="F16" s="34" t="s">
        <v>24</v>
      </c>
      <c r="G16" s="35">
        <v>4789352</v>
      </c>
      <c r="H16" s="33">
        <v>7053111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8.25" customHeight="1" x14ac:dyDescent="0.2">
      <c r="A17" s="32" t="s">
        <v>25</v>
      </c>
      <c r="B17" s="17"/>
      <c r="C17" s="33">
        <v>0</v>
      </c>
      <c r="D17" s="33">
        <v>0</v>
      </c>
      <c r="E17" s="27"/>
      <c r="F17" s="34" t="s">
        <v>26</v>
      </c>
      <c r="G17" s="35">
        <v>1358832492</v>
      </c>
      <c r="H17" s="33">
        <v>1188150492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7.25" customHeight="1" x14ac:dyDescent="0.2">
      <c r="A18" s="29" t="s">
        <v>27</v>
      </c>
      <c r="B18" s="17"/>
      <c r="C18" s="30">
        <f>SUM(C19:C25)</f>
        <v>8793814586</v>
      </c>
      <c r="D18" s="30">
        <v>7556259011</v>
      </c>
      <c r="E18" s="27"/>
      <c r="F18" s="34" t="s">
        <v>28</v>
      </c>
      <c r="G18" s="35">
        <v>0</v>
      </c>
      <c r="H18" s="33">
        <v>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8.25" customHeight="1" x14ac:dyDescent="0.2">
      <c r="A19" s="32" t="s">
        <v>29</v>
      </c>
      <c r="B19" s="17"/>
      <c r="C19" s="33">
        <v>0</v>
      </c>
      <c r="D19" s="33">
        <v>0</v>
      </c>
      <c r="E19" s="27"/>
      <c r="F19" s="34" t="s">
        <v>30</v>
      </c>
      <c r="G19" s="35">
        <v>3897548305</v>
      </c>
      <c r="H19" s="33">
        <v>4489524928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8.25" customHeight="1" x14ac:dyDescent="0.2">
      <c r="A20" s="32" t="s">
        <v>31</v>
      </c>
      <c r="B20" s="17"/>
      <c r="C20" s="33">
        <v>42773014</v>
      </c>
      <c r="D20" s="33">
        <v>43265300</v>
      </c>
      <c r="E20" s="27"/>
      <c r="F20" s="28" t="s">
        <v>32</v>
      </c>
      <c r="G20" s="31">
        <f>SUM(G21:G23)</f>
        <v>240000000</v>
      </c>
      <c r="H20" s="30">
        <v>1691050670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8.25" customHeight="1" x14ac:dyDescent="0.2">
      <c r="A21" s="32" t="s">
        <v>33</v>
      </c>
      <c r="B21" s="17"/>
      <c r="C21" s="33">
        <v>3199907654</v>
      </c>
      <c r="D21" s="33">
        <v>2803170206</v>
      </c>
      <c r="E21" s="27"/>
      <c r="F21" s="34" t="s">
        <v>34</v>
      </c>
      <c r="G21" s="35">
        <v>240000000</v>
      </c>
      <c r="H21" s="33">
        <v>1691050670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7.25" customHeight="1" x14ac:dyDescent="0.2">
      <c r="A22" s="32" t="s">
        <v>35</v>
      </c>
      <c r="B22" s="17"/>
      <c r="C22" s="33">
        <v>837444924</v>
      </c>
      <c r="D22" s="33">
        <v>545443241</v>
      </c>
      <c r="E22" s="27"/>
      <c r="F22" s="34" t="s">
        <v>36</v>
      </c>
      <c r="G22" s="35">
        <v>0</v>
      </c>
      <c r="H22" s="33">
        <v>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8.25" customHeight="1" x14ac:dyDescent="0.2">
      <c r="A23" s="32" t="s">
        <v>37</v>
      </c>
      <c r="B23" s="17"/>
      <c r="C23" s="33">
        <v>987821044</v>
      </c>
      <c r="D23" s="33">
        <v>845486175</v>
      </c>
      <c r="E23" s="27"/>
      <c r="F23" s="34" t="s">
        <v>38</v>
      </c>
      <c r="G23" s="35">
        <v>0</v>
      </c>
      <c r="H23" s="33">
        <v>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32" t="s">
        <v>39</v>
      </c>
      <c r="B24" s="17"/>
      <c r="C24" s="33">
        <v>540101680</v>
      </c>
      <c r="D24" s="33">
        <v>459061014</v>
      </c>
      <c r="E24" s="27"/>
      <c r="F24" s="28" t="s">
        <v>40</v>
      </c>
      <c r="G24" s="31">
        <f>SUM(G25)</f>
        <v>4760586</v>
      </c>
      <c r="H24" s="30">
        <v>6308736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6.5" customHeight="1" x14ac:dyDescent="0.2">
      <c r="A25" s="32" t="s">
        <v>41</v>
      </c>
      <c r="B25" s="17"/>
      <c r="C25" s="33">
        <v>3185766270</v>
      </c>
      <c r="D25" s="33">
        <v>2859833076</v>
      </c>
      <c r="E25" s="27"/>
      <c r="F25" s="34" t="s">
        <v>42</v>
      </c>
      <c r="G25" s="35">
        <v>4760586</v>
      </c>
      <c r="H25" s="33">
        <v>6308736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8.25" customHeight="1" x14ac:dyDescent="0.2">
      <c r="A26" s="29" t="s">
        <v>43</v>
      </c>
      <c r="B26" s="17"/>
      <c r="C26" s="30">
        <f>SUM(C27:C31)</f>
        <v>214544981</v>
      </c>
      <c r="D26" s="30">
        <v>158962984</v>
      </c>
      <c r="E26" s="27"/>
      <c r="F26" s="34" t="s">
        <v>44</v>
      </c>
      <c r="G26" s="36">
        <v>0</v>
      </c>
      <c r="H26" s="33">
        <v>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 x14ac:dyDescent="0.2">
      <c r="A27" s="32" t="s">
        <v>45</v>
      </c>
      <c r="B27" s="17"/>
      <c r="C27" s="33">
        <v>24508248</v>
      </c>
      <c r="D27" s="33">
        <v>26138797</v>
      </c>
      <c r="E27" s="27"/>
      <c r="F27" s="28" t="s">
        <v>46</v>
      </c>
      <c r="G27" s="31">
        <v>0</v>
      </c>
      <c r="H27" s="30">
        <v>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6.5" customHeight="1" x14ac:dyDescent="0.2">
      <c r="A28" s="32" t="s">
        <v>47</v>
      </c>
      <c r="B28" s="17"/>
      <c r="C28" s="33">
        <v>0</v>
      </c>
      <c r="D28" s="33">
        <v>0</v>
      </c>
      <c r="E28" s="27"/>
      <c r="F28" s="28" t="s">
        <v>48</v>
      </c>
      <c r="G28" s="31">
        <v>0</v>
      </c>
      <c r="H28" s="30">
        <v>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 x14ac:dyDescent="0.2">
      <c r="A29" s="32" t="s">
        <v>49</v>
      </c>
      <c r="B29" s="17"/>
      <c r="C29" s="33">
        <v>0</v>
      </c>
      <c r="D29" s="33">
        <v>0</v>
      </c>
      <c r="E29" s="27"/>
      <c r="F29" s="34" t="s">
        <v>50</v>
      </c>
      <c r="G29" s="35">
        <v>0</v>
      </c>
      <c r="H29" s="33">
        <v>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6.5" customHeight="1" x14ac:dyDescent="0.2">
      <c r="A30" s="32" t="s">
        <v>51</v>
      </c>
      <c r="B30" s="17"/>
      <c r="C30" s="33">
        <v>190036733</v>
      </c>
      <c r="D30" s="33">
        <v>132824187</v>
      </c>
      <c r="E30" s="27"/>
      <c r="F30" s="34" t="s">
        <v>52</v>
      </c>
      <c r="G30" s="35">
        <v>0</v>
      </c>
      <c r="H30" s="33"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6.5" customHeight="1" x14ac:dyDescent="0.2">
      <c r="A31" s="32" t="s">
        <v>53</v>
      </c>
      <c r="B31" s="17"/>
      <c r="C31" s="33"/>
      <c r="D31" s="33"/>
      <c r="E31" s="27"/>
      <c r="F31" s="34" t="s">
        <v>54</v>
      </c>
      <c r="G31" s="35">
        <v>0</v>
      </c>
      <c r="H31" s="33"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2">
      <c r="A32" s="29" t="s">
        <v>55</v>
      </c>
      <c r="B32" s="17"/>
      <c r="C32" s="30">
        <f>SUM(C33:C37)</f>
        <v>0</v>
      </c>
      <c r="D32" s="30">
        <v>0</v>
      </c>
      <c r="E32" s="27"/>
      <c r="F32" s="28" t="s">
        <v>56</v>
      </c>
      <c r="G32" s="31">
        <v>0</v>
      </c>
      <c r="H32" s="30">
        <v>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8.25" customHeight="1" x14ac:dyDescent="0.2">
      <c r="A33" s="32" t="s">
        <v>57</v>
      </c>
      <c r="B33" s="17"/>
      <c r="C33" s="33">
        <v>0</v>
      </c>
      <c r="D33" s="33">
        <v>0</v>
      </c>
      <c r="E33" s="27"/>
      <c r="F33" s="34" t="s">
        <v>58</v>
      </c>
      <c r="G33" s="35">
        <v>0</v>
      </c>
      <c r="H33" s="33">
        <v>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8.25" customHeight="1" x14ac:dyDescent="0.2">
      <c r="A34" s="32" t="s">
        <v>59</v>
      </c>
      <c r="B34" s="17"/>
      <c r="C34" s="33">
        <v>0</v>
      </c>
      <c r="D34" s="33">
        <v>0</v>
      </c>
      <c r="E34" s="27"/>
      <c r="F34" s="34" t="s">
        <v>60</v>
      </c>
      <c r="G34" s="35">
        <v>0</v>
      </c>
      <c r="H34" s="33">
        <v>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8.25" customHeight="1" x14ac:dyDescent="0.2">
      <c r="A35" s="32" t="s">
        <v>61</v>
      </c>
      <c r="B35" s="17"/>
      <c r="C35" s="33">
        <v>0</v>
      </c>
      <c r="D35" s="33">
        <v>0</v>
      </c>
      <c r="E35" s="27"/>
      <c r="F35" s="34" t="s">
        <v>62</v>
      </c>
      <c r="G35" s="35">
        <v>0</v>
      </c>
      <c r="H35" s="33">
        <v>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32" t="s">
        <v>63</v>
      </c>
      <c r="B36" s="17"/>
      <c r="C36" s="33">
        <v>0</v>
      </c>
      <c r="D36" s="33">
        <v>0</v>
      </c>
      <c r="E36" s="27"/>
      <c r="F36" s="34" t="s">
        <v>64</v>
      </c>
      <c r="G36" s="35">
        <v>0</v>
      </c>
      <c r="H36" s="33">
        <v>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6.5" customHeight="1" x14ac:dyDescent="0.2">
      <c r="A37" s="32" t="s">
        <v>65</v>
      </c>
      <c r="B37" s="17"/>
      <c r="C37" s="33">
        <v>0</v>
      </c>
      <c r="D37" s="33">
        <v>0</v>
      </c>
      <c r="E37" s="27"/>
      <c r="F37" s="34" t="s">
        <v>66</v>
      </c>
      <c r="G37" s="35">
        <v>0</v>
      </c>
      <c r="H37" s="33">
        <v>0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6.75" customHeight="1" x14ac:dyDescent="0.2">
      <c r="A38" s="37" t="s">
        <v>67</v>
      </c>
      <c r="B38" s="17"/>
      <c r="C38" s="30">
        <f>SUM(C39:C47)</f>
        <v>0</v>
      </c>
      <c r="D38" s="30">
        <v>29069</v>
      </c>
      <c r="E38" s="27"/>
      <c r="F38" s="38" t="s">
        <v>68</v>
      </c>
      <c r="G38" s="35">
        <v>0</v>
      </c>
      <c r="H38" s="33">
        <v>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8.25" customHeight="1" x14ac:dyDescent="0.2">
      <c r="A39" s="39" t="s">
        <v>69</v>
      </c>
      <c r="B39" s="17"/>
      <c r="C39" s="33">
        <v>0</v>
      </c>
      <c r="D39" s="33">
        <v>29069</v>
      </c>
      <c r="E39" s="27"/>
      <c r="F39" s="40" t="s">
        <v>70</v>
      </c>
      <c r="G39" s="31">
        <v>0</v>
      </c>
      <c r="H39" s="30">
        <v>0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" customHeight="1" x14ac:dyDescent="0.2">
      <c r="A40" s="26" t="s">
        <v>71</v>
      </c>
      <c r="B40" s="17"/>
      <c r="C40" s="41">
        <v>0</v>
      </c>
      <c r="D40" s="41">
        <v>0</v>
      </c>
      <c r="E40" s="27"/>
      <c r="F40" s="38" t="s">
        <v>72</v>
      </c>
      <c r="G40" s="35">
        <v>0</v>
      </c>
      <c r="H40" s="33">
        <v>0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6.5" customHeight="1" x14ac:dyDescent="0.2">
      <c r="A41" s="32" t="s">
        <v>73</v>
      </c>
      <c r="B41" s="17"/>
      <c r="C41" s="33">
        <v>0</v>
      </c>
      <c r="D41" s="33">
        <v>0</v>
      </c>
      <c r="E41" s="27"/>
      <c r="F41" s="38" t="s">
        <v>74</v>
      </c>
      <c r="G41" s="35">
        <v>0</v>
      </c>
      <c r="H41" s="33">
        <v>0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7.5" customHeight="1" x14ac:dyDescent="0.2">
      <c r="A42" s="39" t="s">
        <v>75</v>
      </c>
      <c r="B42" s="17"/>
      <c r="C42" s="33">
        <v>0</v>
      </c>
      <c r="D42" s="33">
        <v>0</v>
      </c>
      <c r="E42" s="27"/>
      <c r="F42" s="38" t="s">
        <v>76</v>
      </c>
      <c r="G42" s="35">
        <v>0</v>
      </c>
      <c r="H42" s="33">
        <v>0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7.5" customHeight="1" x14ac:dyDescent="0.2">
      <c r="A43" s="42" t="s">
        <v>77</v>
      </c>
      <c r="B43" s="17"/>
      <c r="C43" s="41">
        <v>0</v>
      </c>
      <c r="D43" s="41">
        <v>0</v>
      </c>
      <c r="E43" s="27"/>
      <c r="F43" s="40" t="s">
        <v>78</v>
      </c>
      <c r="G43" s="31">
        <f>SUM(G44:G46)</f>
        <v>32779556</v>
      </c>
      <c r="H43" s="30">
        <v>38109757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8.25" customHeight="1" x14ac:dyDescent="0.2">
      <c r="A44" s="39" t="s">
        <v>79</v>
      </c>
      <c r="B44" s="17"/>
      <c r="C44" s="33">
        <v>0</v>
      </c>
      <c r="D44" s="33">
        <v>0</v>
      </c>
      <c r="E44" s="27"/>
      <c r="F44" s="38" t="s">
        <v>80</v>
      </c>
      <c r="G44" s="35">
        <v>15542669</v>
      </c>
      <c r="H44" s="33">
        <v>17217640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7.5" customHeight="1" x14ac:dyDescent="0.2">
      <c r="A45" s="39" t="s">
        <v>81</v>
      </c>
      <c r="B45" s="17"/>
      <c r="C45" s="33">
        <v>0</v>
      </c>
      <c r="D45" s="33">
        <v>0</v>
      </c>
      <c r="E45" s="27"/>
      <c r="F45" s="38" t="s">
        <v>82</v>
      </c>
      <c r="G45" s="35">
        <v>16700025</v>
      </c>
      <c r="H45" s="33">
        <v>18037497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6.5" customHeight="1" x14ac:dyDescent="0.2">
      <c r="A46" s="32" t="s">
        <v>83</v>
      </c>
      <c r="B46" s="17"/>
      <c r="C46" s="33">
        <v>0</v>
      </c>
      <c r="D46" s="33">
        <v>0</v>
      </c>
      <c r="E46" s="27"/>
      <c r="F46" s="34" t="s">
        <v>84</v>
      </c>
      <c r="G46" s="35">
        <v>536862</v>
      </c>
      <c r="H46" s="33">
        <v>2854620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7.5" customHeight="1" x14ac:dyDescent="0.2">
      <c r="A47" s="32" t="s">
        <v>85</v>
      </c>
      <c r="B47" s="17"/>
      <c r="C47" s="33">
        <v>0</v>
      </c>
      <c r="D47" s="33">
        <v>0</v>
      </c>
      <c r="E47" s="27"/>
      <c r="F47" s="21"/>
      <c r="G47" s="43"/>
      <c r="H47" s="4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" customHeight="1" x14ac:dyDescent="0.2">
      <c r="A48" s="45" t="s">
        <v>86</v>
      </c>
      <c r="B48" s="17"/>
      <c r="C48" s="46">
        <f>C10+C18+C26+C38</f>
        <v>12132393639</v>
      </c>
      <c r="D48" s="46">
        <v>11158378967</v>
      </c>
      <c r="E48" s="27"/>
      <c r="F48" s="47" t="s">
        <v>87</v>
      </c>
      <c r="G48" s="48">
        <f>G43+G39+G32+G24+G20+G10</f>
        <v>7914647235</v>
      </c>
      <c r="H48" s="46">
        <v>9854631201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6.75" customHeight="1" x14ac:dyDescent="0.2">
      <c r="A49" s="45" t="s">
        <v>88</v>
      </c>
      <c r="B49" s="17"/>
      <c r="C49" s="49"/>
      <c r="D49" s="49"/>
      <c r="E49" s="27"/>
      <c r="F49" s="47" t="s">
        <v>89</v>
      </c>
      <c r="G49" s="50"/>
      <c r="H49" s="51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8.25" customHeight="1" x14ac:dyDescent="0.2">
      <c r="A50" s="32" t="s">
        <v>90</v>
      </c>
      <c r="B50" s="17"/>
      <c r="C50" s="33">
        <v>791246434</v>
      </c>
      <c r="D50" s="33">
        <v>1457144732</v>
      </c>
      <c r="E50" s="27"/>
      <c r="F50" s="34" t="s">
        <v>91</v>
      </c>
      <c r="G50" s="35"/>
      <c r="H50" s="33">
        <v>14329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9" customHeight="1" x14ac:dyDescent="0.2">
      <c r="A51" s="32" t="s">
        <v>92</v>
      </c>
      <c r="B51" s="17"/>
      <c r="C51" s="33">
        <v>24169</v>
      </c>
      <c r="D51" s="33">
        <v>24169</v>
      </c>
      <c r="E51" s="27"/>
      <c r="F51" s="34" t="s">
        <v>93</v>
      </c>
      <c r="G51" s="35">
        <v>0</v>
      </c>
      <c r="H51" s="33">
        <v>0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7.25" customHeight="1" x14ac:dyDescent="0.2">
      <c r="A52" s="32" t="s">
        <v>94</v>
      </c>
      <c r="B52" s="17"/>
      <c r="C52" s="33">
        <v>14450529081</v>
      </c>
      <c r="D52" s="33">
        <v>14423793522</v>
      </c>
      <c r="E52" s="27"/>
      <c r="F52" s="34" t="s">
        <v>95</v>
      </c>
      <c r="G52" s="35">
        <v>13835376462</v>
      </c>
      <c r="H52" s="33">
        <v>12760921546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8.25" customHeight="1" x14ac:dyDescent="0.2">
      <c r="A53" s="32" t="s">
        <v>96</v>
      </c>
      <c r="B53" s="17"/>
      <c r="C53" s="33">
        <v>3210551642</v>
      </c>
      <c r="D53" s="33">
        <v>2803730635</v>
      </c>
      <c r="E53" s="27"/>
      <c r="F53" s="34" t="s">
        <v>97</v>
      </c>
      <c r="G53" s="35">
        <v>0</v>
      </c>
      <c r="H53" s="33">
        <v>0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32" t="s">
        <v>98</v>
      </c>
      <c r="B54" s="17"/>
      <c r="C54" s="33">
        <v>205852884</v>
      </c>
      <c r="D54" s="33">
        <v>212404433</v>
      </c>
      <c r="E54" s="27"/>
      <c r="F54" s="34" t="s">
        <v>99</v>
      </c>
      <c r="G54" s="35">
        <v>18332100</v>
      </c>
      <c r="H54" s="33">
        <v>15698980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8.25" customHeight="1" x14ac:dyDescent="0.2">
      <c r="A55" s="32" t="s">
        <v>100</v>
      </c>
      <c r="B55" s="17"/>
      <c r="C55" s="33">
        <v>-994149920</v>
      </c>
      <c r="D55" s="33">
        <v>-318672976</v>
      </c>
      <c r="E55" s="27"/>
      <c r="F55" s="34" t="s">
        <v>101</v>
      </c>
      <c r="G55" s="35">
        <v>44291</v>
      </c>
      <c r="H55" s="33">
        <v>44291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8.25" customHeight="1" x14ac:dyDescent="0.2">
      <c r="A56" s="32" t="s">
        <v>102</v>
      </c>
      <c r="B56" s="17"/>
      <c r="C56" s="33">
        <v>0</v>
      </c>
      <c r="D56" s="33">
        <v>0</v>
      </c>
      <c r="E56" s="27"/>
      <c r="F56" s="21"/>
      <c r="G56" s="43"/>
      <c r="H56" s="4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 customHeight="1" x14ac:dyDescent="0.2">
      <c r="A57" s="32" t="s">
        <v>103</v>
      </c>
      <c r="B57" s="17"/>
      <c r="C57" s="33">
        <v>0</v>
      </c>
      <c r="D57" s="33">
        <v>0</v>
      </c>
      <c r="E57" s="27"/>
      <c r="F57" s="28" t="s">
        <v>104</v>
      </c>
      <c r="G57" s="31">
        <f>SUM(G50:G56)-1</f>
        <v>13853752852</v>
      </c>
      <c r="H57" s="30">
        <v>12776679145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8.25" customHeight="1" x14ac:dyDescent="0.2">
      <c r="A58" s="32" t="s">
        <v>105</v>
      </c>
      <c r="B58" s="17"/>
      <c r="C58" s="33">
        <v>0</v>
      </c>
      <c r="D58" s="33">
        <v>0</v>
      </c>
      <c r="E58" s="27"/>
      <c r="F58" s="47" t="s">
        <v>106</v>
      </c>
      <c r="G58" s="46">
        <f>G48+G57</f>
        <v>21768400087</v>
      </c>
      <c r="H58" s="46">
        <v>22631310346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8.25" customHeight="1" x14ac:dyDescent="0.2">
      <c r="A59" s="26" t="s">
        <v>107</v>
      </c>
      <c r="B59" s="17"/>
      <c r="C59" s="30">
        <f>SUM(C50:C58)-1</f>
        <v>17664054289</v>
      </c>
      <c r="D59" s="30">
        <v>18578424515</v>
      </c>
      <c r="E59" s="27"/>
      <c r="F59" s="47" t="s">
        <v>108</v>
      </c>
      <c r="G59" s="50"/>
      <c r="H59" s="51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8.25" customHeight="1" x14ac:dyDescent="0.2">
      <c r="A60" s="26" t="s">
        <v>109</v>
      </c>
      <c r="B60" s="17"/>
      <c r="C60" s="41">
        <f>C48+C59</f>
        <v>29796447928</v>
      </c>
      <c r="D60" s="41">
        <v>29736803483</v>
      </c>
      <c r="E60" s="27"/>
      <c r="F60" s="47" t="s">
        <v>110</v>
      </c>
      <c r="G60" s="48">
        <f>SUM(G62:G63)</f>
        <v>1620854102</v>
      </c>
      <c r="H60" s="46">
        <v>1522569091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9" customHeight="1" x14ac:dyDescent="0.2">
      <c r="A61" s="52"/>
      <c r="B61" s="17"/>
      <c r="C61" s="21"/>
      <c r="D61" s="21"/>
      <c r="E61" s="27"/>
      <c r="F61" s="34" t="s">
        <v>111</v>
      </c>
      <c r="G61" s="35">
        <v>0</v>
      </c>
      <c r="H61" s="33">
        <v>0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9.75" customHeight="1" x14ac:dyDescent="0.2">
      <c r="A62" s="52"/>
      <c r="B62" s="17"/>
      <c r="C62" s="21"/>
      <c r="D62" s="21"/>
      <c r="E62" s="27"/>
      <c r="F62" s="34" t="s">
        <v>112</v>
      </c>
      <c r="G62" s="35">
        <v>0</v>
      </c>
      <c r="H62" s="33">
        <v>0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8.25" customHeight="1" x14ac:dyDescent="0.2">
      <c r="A63" s="52"/>
      <c r="B63" s="17"/>
      <c r="C63" s="21"/>
      <c r="D63" s="21"/>
      <c r="E63" s="27"/>
      <c r="F63" s="34" t="s">
        <v>113</v>
      </c>
      <c r="G63" s="35">
        <v>1620854102</v>
      </c>
      <c r="H63" s="53">
        <v>1522569091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2">
      <c r="A64" s="54"/>
      <c r="B64" s="17"/>
      <c r="C64" s="55"/>
      <c r="D64" s="55"/>
      <c r="E64" s="27"/>
      <c r="F64" s="47" t="s">
        <v>114</v>
      </c>
      <c r="G64" s="48">
        <f>SUM(G65:G69)+1</f>
        <v>6407193739</v>
      </c>
      <c r="H64" s="46">
        <v>5582924046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9.75" customHeight="1" x14ac:dyDescent="0.2">
      <c r="A65" s="52"/>
      <c r="B65" s="17"/>
      <c r="C65" s="21"/>
      <c r="D65" s="21"/>
      <c r="E65" s="27"/>
      <c r="F65" s="34" t="s">
        <v>115</v>
      </c>
      <c r="G65" s="35">
        <v>5787923395</v>
      </c>
      <c r="H65" s="33">
        <v>1644805132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0.5" customHeight="1" x14ac:dyDescent="0.2">
      <c r="A66" s="52"/>
      <c r="B66" s="17"/>
      <c r="C66" s="21"/>
      <c r="D66" s="21"/>
      <c r="E66" s="27"/>
      <c r="F66" s="34" t="s">
        <v>116</v>
      </c>
      <c r="G66" s="56">
        <v>617578937</v>
      </c>
      <c r="H66" s="57">
        <v>3936421507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9.75" customHeight="1" x14ac:dyDescent="0.2">
      <c r="A67" s="52"/>
      <c r="B67" s="17"/>
      <c r="C67" s="21"/>
      <c r="D67" s="21"/>
      <c r="E67" s="27"/>
      <c r="F67" s="34" t="s">
        <v>117</v>
      </c>
      <c r="G67" s="35">
        <v>1692364</v>
      </c>
      <c r="H67" s="33">
        <v>1698364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0.5" customHeight="1" x14ac:dyDescent="0.2">
      <c r="A68" s="52"/>
      <c r="B68" s="17"/>
      <c r="C68" s="21"/>
      <c r="D68" s="21"/>
      <c r="E68" s="27"/>
      <c r="F68" s="34" t="s">
        <v>118</v>
      </c>
      <c r="G68" s="35">
        <v>0</v>
      </c>
      <c r="H68" s="33">
        <v>0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1.25" customHeight="1" x14ac:dyDescent="0.2">
      <c r="A69" s="52"/>
      <c r="B69" s="17"/>
      <c r="C69" s="21"/>
      <c r="D69" s="21"/>
      <c r="E69" s="27"/>
      <c r="F69" s="34" t="s">
        <v>119</v>
      </c>
      <c r="G69" s="35">
        <v>-958</v>
      </c>
      <c r="H69" s="33">
        <v>-958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7.25" customHeight="1" x14ac:dyDescent="0.2">
      <c r="A70" s="54"/>
      <c r="B70" s="17"/>
      <c r="C70" s="55"/>
      <c r="D70" s="55"/>
      <c r="E70" s="27"/>
      <c r="F70" s="28" t="s">
        <v>120</v>
      </c>
      <c r="G70" s="48">
        <v>0</v>
      </c>
      <c r="H70" s="46">
        <v>0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8.25" customHeight="1" x14ac:dyDescent="0.2">
      <c r="A71" s="52"/>
      <c r="B71" s="17"/>
      <c r="C71" s="21"/>
      <c r="D71" s="21"/>
      <c r="E71" s="27"/>
      <c r="F71" s="34" t="s">
        <v>121</v>
      </c>
      <c r="G71" s="35">
        <v>0</v>
      </c>
      <c r="H71" s="33">
        <v>0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9" customHeight="1" x14ac:dyDescent="0.2">
      <c r="A72" s="52"/>
      <c r="B72" s="17"/>
      <c r="C72" s="21"/>
      <c r="D72" s="21"/>
      <c r="E72" s="27"/>
      <c r="F72" s="34" t="s">
        <v>122</v>
      </c>
      <c r="G72" s="35">
        <v>0</v>
      </c>
      <c r="H72" s="33">
        <v>0</v>
      </c>
      <c r="I72" s="4"/>
      <c r="J72" s="58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54"/>
      <c r="B73" s="17"/>
      <c r="C73" s="55"/>
      <c r="D73" s="55"/>
      <c r="E73" s="27"/>
      <c r="F73" s="47" t="s">
        <v>123</v>
      </c>
      <c r="G73" s="59">
        <f>G60+G64+G70</f>
        <v>8028047841</v>
      </c>
      <c r="H73" s="60">
        <v>7105493137</v>
      </c>
      <c r="I73" s="4"/>
      <c r="J73" s="6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7.25" customHeight="1" x14ac:dyDescent="0.2">
      <c r="A74" s="62"/>
      <c r="B74" s="63"/>
      <c r="C74" s="64"/>
      <c r="D74" s="64"/>
      <c r="E74" s="65"/>
      <c r="F74" s="66" t="s">
        <v>124</v>
      </c>
      <c r="G74" s="67">
        <f>G58+G73</f>
        <v>29796447928</v>
      </c>
      <c r="H74" s="68">
        <v>29736803483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36.75" customHeight="1" x14ac:dyDescent="0.2">
      <c r="A75" s="69"/>
      <c r="B75" s="9"/>
      <c r="C75" s="9"/>
      <c r="D75" s="9"/>
      <c r="E75" s="70"/>
      <c r="F75" s="69"/>
      <c r="G75" s="9"/>
      <c r="H75" s="9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71"/>
      <c r="B76" s="71"/>
      <c r="C76" s="4"/>
      <c r="D76" s="4"/>
      <c r="E76" s="4"/>
      <c r="F76" s="71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71"/>
      <c r="B77" s="71"/>
      <c r="C77" s="4"/>
      <c r="D77" s="4"/>
      <c r="E77" s="4"/>
      <c r="F77" s="71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71"/>
      <c r="B78" s="71"/>
      <c r="C78" s="4"/>
      <c r="D78" s="4"/>
      <c r="E78" s="4"/>
      <c r="F78" s="71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71"/>
      <c r="B79" s="71"/>
      <c r="C79" s="4"/>
      <c r="D79" s="4"/>
      <c r="E79" s="4"/>
      <c r="F79" s="71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71"/>
      <c r="B80" s="71"/>
      <c r="C80" s="4"/>
      <c r="D80" s="4"/>
      <c r="E80" s="4"/>
      <c r="F80" s="71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71"/>
      <c r="B81" s="71"/>
      <c r="C81" s="4"/>
      <c r="D81" s="4"/>
      <c r="E81" s="4"/>
      <c r="F81" s="71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71"/>
      <c r="B82" s="71"/>
      <c r="C82" s="4"/>
      <c r="D82" s="4"/>
      <c r="E82" s="4"/>
      <c r="F82" s="71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71"/>
      <c r="B83" s="71"/>
      <c r="C83" s="4"/>
      <c r="D83" s="4"/>
      <c r="E83" s="4"/>
      <c r="F83" s="71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71"/>
      <c r="B84" s="71"/>
      <c r="C84" s="4"/>
      <c r="D84" s="4"/>
      <c r="E84" s="4"/>
      <c r="F84" s="71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71"/>
      <c r="B85" s="71"/>
      <c r="C85" s="4"/>
      <c r="D85" s="4"/>
      <c r="E85" s="4"/>
      <c r="F85" s="71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71"/>
      <c r="B86" s="71"/>
      <c r="C86" s="4"/>
      <c r="D86" s="4"/>
      <c r="E86" s="4"/>
      <c r="F86" s="71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71"/>
      <c r="B87" s="71"/>
      <c r="C87" s="4"/>
      <c r="D87" s="4"/>
      <c r="E87" s="4"/>
      <c r="F87" s="71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71"/>
      <c r="B88" s="71"/>
      <c r="C88" s="4"/>
      <c r="D88" s="4"/>
      <c r="E88" s="4"/>
      <c r="F88" s="71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71"/>
      <c r="B89" s="71"/>
      <c r="C89" s="4"/>
      <c r="D89" s="4"/>
      <c r="E89" s="4"/>
      <c r="F89" s="71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71"/>
      <c r="B90" s="71"/>
      <c r="C90" s="4"/>
      <c r="D90" s="4"/>
      <c r="E90" s="4"/>
      <c r="F90" s="71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71"/>
      <c r="B91" s="71"/>
      <c r="C91" s="4"/>
      <c r="D91" s="4"/>
      <c r="E91" s="4"/>
      <c r="F91" s="71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71"/>
      <c r="B92" s="71"/>
      <c r="C92" s="4"/>
      <c r="D92" s="4"/>
      <c r="E92" s="4"/>
      <c r="F92" s="71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71"/>
      <c r="B93" s="71"/>
      <c r="C93" s="4"/>
      <c r="D93" s="4"/>
      <c r="E93" s="4"/>
      <c r="F93" s="71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71"/>
      <c r="B94" s="71"/>
      <c r="C94" s="4"/>
      <c r="D94" s="4"/>
      <c r="E94" s="4"/>
      <c r="F94" s="71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71"/>
      <c r="B95" s="71"/>
      <c r="C95" s="4"/>
      <c r="D95" s="4"/>
      <c r="E95" s="4"/>
      <c r="F95" s="71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71"/>
      <c r="B96" s="71"/>
      <c r="C96" s="4"/>
      <c r="D96" s="4"/>
      <c r="E96" s="4"/>
      <c r="F96" s="71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71"/>
      <c r="B97" s="71"/>
      <c r="C97" s="4"/>
      <c r="D97" s="4"/>
      <c r="E97" s="4"/>
      <c r="F97" s="71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71"/>
      <c r="B98" s="71"/>
      <c r="C98" s="4"/>
      <c r="D98" s="4"/>
      <c r="E98" s="4"/>
      <c r="F98" s="71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71"/>
      <c r="B99" s="71"/>
      <c r="C99" s="4"/>
      <c r="D99" s="4"/>
      <c r="E99" s="4"/>
      <c r="F99" s="71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71"/>
      <c r="B100" s="71"/>
      <c r="C100" s="4"/>
      <c r="D100" s="4"/>
      <c r="E100" s="4"/>
      <c r="F100" s="71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71"/>
      <c r="B101" s="71"/>
      <c r="C101" s="4"/>
      <c r="D101" s="4"/>
      <c r="E101" s="4"/>
      <c r="F101" s="71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71"/>
      <c r="B102" s="71"/>
      <c r="C102" s="4"/>
      <c r="D102" s="4"/>
      <c r="E102" s="4"/>
      <c r="F102" s="71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71"/>
      <c r="B103" s="71"/>
      <c r="C103" s="4"/>
      <c r="D103" s="4"/>
      <c r="E103" s="4"/>
      <c r="F103" s="71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71"/>
      <c r="B104" s="71"/>
      <c r="C104" s="4"/>
      <c r="D104" s="4"/>
      <c r="E104" s="4"/>
      <c r="F104" s="71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71"/>
      <c r="B105" s="71"/>
      <c r="C105" s="4"/>
      <c r="D105" s="4"/>
      <c r="E105" s="4"/>
      <c r="F105" s="71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71"/>
      <c r="B106" s="71"/>
      <c r="C106" s="4"/>
      <c r="D106" s="4"/>
      <c r="E106" s="4"/>
      <c r="F106" s="71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71"/>
      <c r="B107" s="71"/>
      <c r="C107" s="4"/>
      <c r="D107" s="4"/>
      <c r="E107" s="4"/>
      <c r="F107" s="71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71"/>
      <c r="B108" s="71"/>
      <c r="C108" s="4"/>
      <c r="D108" s="4"/>
      <c r="E108" s="4"/>
      <c r="F108" s="71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71"/>
      <c r="B109" s="71"/>
      <c r="C109" s="4"/>
      <c r="D109" s="4"/>
      <c r="E109" s="4"/>
      <c r="F109" s="71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71"/>
      <c r="B110" s="71"/>
      <c r="C110" s="4"/>
      <c r="D110" s="4"/>
      <c r="E110" s="4"/>
      <c r="F110" s="71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71"/>
      <c r="B111" s="71"/>
      <c r="C111" s="4"/>
      <c r="D111" s="4"/>
      <c r="E111" s="4"/>
      <c r="F111" s="71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71"/>
      <c r="B112" s="71"/>
      <c r="C112" s="4"/>
      <c r="D112" s="4"/>
      <c r="E112" s="4"/>
      <c r="F112" s="71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71"/>
      <c r="B113" s="71"/>
      <c r="C113" s="4"/>
      <c r="D113" s="4"/>
      <c r="E113" s="4"/>
      <c r="F113" s="71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71"/>
      <c r="B114" s="71"/>
      <c r="C114" s="4"/>
      <c r="D114" s="4"/>
      <c r="E114" s="4"/>
      <c r="F114" s="71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71"/>
      <c r="B115" s="71"/>
      <c r="C115" s="4"/>
      <c r="D115" s="4"/>
      <c r="E115" s="4"/>
      <c r="F115" s="71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71"/>
      <c r="B116" s="71"/>
      <c r="C116" s="4"/>
      <c r="D116" s="4"/>
      <c r="E116" s="4"/>
      <c r="F116" s="71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71"/>
      <c r="B117" s="71"/>
      <c r="C117" s="4"/>
      <c r="D117" s="4"/>
      <c r="E117" s="4"/>
      <c r="F117" s="71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71"/>
      <c r="B118" s="71"/>
      <c r="C118" s="4"/>
      <c r="D118" s="4"/>
      <c r="E118" s="4"/>
      <c r="F118" s="71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71"/>
      <c r="B119" s="71"/>
      <c r="C119" s="4"/>
      <c r="D119" s="4"/>
      <c r="E119" s="4"/>
      <c r="F119" s="71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71"/>
      <c r="B120" s="71"/>
      <c r="C120" s="4"/>
      <c r="D120" s="4"/>
      <c r="E120" s="4"/>
      <c r="F120" s="71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71"/>
      <c r="B121" s="71"/>
      <c r="C121" s="4"/>
      <c r="D121" s="4"/>
      <c r="E121" s="4"/>
      <c r="F121" s="71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71"/>
      <c r="B122" s="71"/>
      <c r="C122" s="4"/>
      <c r="D122" s="4"/>
      <c r="E122" s="4"/>
      <c r="F122" s="71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71"/>
      <c r="B123" s="71"/>
      <c r="C123" s="4"/>
      <c r="D123" s="4"/>
      <c r="E123" s="4"/>
      <c r="F123" s="71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71"/>
      <c r="B124" s="71"/>
      <c r="C124" s="4"/>
      <c r="D124" s="4"/>
      <c r="E124" s="4"/>
      <c r="F124" s="71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71"/>
      <c r="B125" s="71"/>
      <c r="C125" s="4"/>
      <c r="D125" s="4"/>
      <c r="E125" s="4"/>
      <c r="F125" s="71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71"/>
      <c r="B126" s="71"/>
      <c r="C126" s="4"/>
      <c r="D126" s="4"/>
      <c r="E126" s="4"/>
      <c r="F126" s="71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71"/>
      <c r="B127" s="71"/>
      <c r="C127" s="4"/>
      <c r="D127" s="4"/>
      <c r="E127" s="4"/>
      <c r="F127" s="71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71"/>
      <c r="B128" s="71"/>
      <c r="C128" s="4"/>
      <c r="D128" s="4"/>
      <c r="E128" s="4"/>
      <c r="F128" s="71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71"/>
      <c r="B129" s="71"/>
      <c r="C129" s="4"/>
      <c r="D129" s="4"/>
      <c r="E129" s="4"/>
      <c r="F129" s="71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71"/>
      <c r="B130" s="71"/>
      <c r="C130" s="4"/>
      <c r="D130" s="4"/>
      <c r="E130" s="4"/>
      <c r="F130" s="71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71"/>
      <c r="B131" s="71"/>
      <c r="C131" s="4"/>
      <c r="D131" s="4"/>
      <c r="E131" s="4"/>
      <c r="F131" s="71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71"/>
      <c r="B132" s="71"/>
      <c r="C132" s="4"/>
      <c r="D132" s="4"/>
      <c r="E132" s="4"/>
      <c r="F132" s="71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71"/>
      <c r="B133" s="71"/>
      <c r="C133" s="4"/>
      <c r="D133" s="4"/>
      <c r="E133" s="4"/>
      <c r="F133" s="71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71"/>
      <c r="B134" s="71"/>
      <c r="C134" s="4"/>
      <c r="D134" s="4"/>
      <c r="E134" s="4"/>
      <c r="F134" s="71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71"/>
      <c r="B135" s="71"/>
      <c r="C135" s="4"/>
      <c r="D135" s="4"/>
      <c r="E135" s="4"/>
      <c r="F135" s="71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71"/>
      <c r="B136" s="71"/>
      <c r="C136" s="4"/>
      <c r="D136" s="4"/>
      <c r="E136" s="4"/>
      <c r="F136" s="71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71"/>
      <c r="B137" s="71"/>
      <c r="C137" s="4"/>
      <c r="D137" s="4"/>
      <c r="E137" s="4"/>
      <c r="F137" s="71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71"/>
      <c r="B138" s="71"/>
      <c r="C138" s="4"/>
      <c r="D138" s="4"/>
      <c r="E138" s="4"/>
      <c r="F138" s="71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71"/>
      <c r="B139" s="71"/>
      <c r="C139" s="4"/>
      <c r="D139" s="4"/>
      <c r="E139" s="4"/>
      <c r="F139" s="71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71"/>
      <c r="B140" s="71"/>
      <c r="C140" s="4"/>
      <c r="D140" s="4"/>
      <c r="E140" s="4"/>
      <c r="F140" s="71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71"/>
      <c r="B141" s="71"/>
      <c r="C141" s="4"/>
      <c r="D141" s="4"/>
      <c r="E141" s="4"/>
      <c r="F141" s="71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71"/>
      <c r="B142" s="71"/>
      <c r="C142" s="4"/>
      <c r="D142" s="4"/>
      <c r="E142" s="4"/>
      <c r="F142" s="71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71"/>
      <c r="B143" s="71"/>
      <c r="C143" s="4"/>
      <c r="D143" s="4"/>
      <c r="E143" s="4"/>
      <c r="F143" s="71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71"/>
      <c r="B144" s="71"/>
      <c r="C144" s="4"/>
      <c r="D144" s="4"/>
      <c r="E144" s="4"/>
      <c r="F144" s="71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71"/>
      <c r="B145" s="71"/>
      <c r="C145" s="4"/>
      <c r="D145" s="4"/>
      <c r="E145" s="4"/>
      <c r="F145" s="71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71"/>
      <c r="B146" s="71"/>
      <c r="C146" s="4"/>
      <c r="D146" s="4"/>
      <c r="E146" s="4"/>
      <c r="F146" s="71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71"/>
      <c r="B147" s="71"/>
      <c r="C147" s="4"/>
      <c r="D147" s="4"/>
      <c r="E147" s="4"/>
      <c r="F147" s="71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71"/>
      <c r="B148" s="71"/>
      <c r="C148" s="4"/>
      <c r="D148" s="4"/>
      <c r="E148" s="4"/>
      <c r="F148" s="71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71"/>
      <c r="B149" s="71"/>
      <c r="C149" s="4"/>
      <c r="D149" s="4"/>
      <c r="E149" s="4"/>
      <c r="F149" s="71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71"/>
      <c r="B150" s="71"/>
      <c r="C150" s="4"/>
      <c r="D150" s="4"/>
      <c r="E150" s="4"/>
      <c r="F150" s="71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71"/>
      <c r="B151" s="71"/>
      <c r="C151" s="4"/>
      <c r="D151" s="4"/>
      <c r="E151" s="4"/>
      <c r="F151" s="71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71"/>
      <c r="B152" s="71"/>
      <c r="C152" s="4"/>
      <c r="D152" s="4"/>
      <c r="E152" s="4"/>
      <c r="F152" s="71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71"/>
      <c r="B153" s="71"/>
      <c r="C153" s="4"/>
      <c r="D153" s="4"/>
      <c r="E153" s="4"/>
      <c r="F153" s="71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71"/>
      <c r="B154" s="71"/>
      <c r="C154" s="4"/>
      <c r="D154" s="4"/>
      <c r="E154" s="4"/>
      <c r="F154" s="71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71"/>
      <c r="B155" s="71"/>
      <c r="C155" s="4"/>
      <c r="D155" s="4"/>
      <c r="E155" s="4"/>
      <c r="F155" s="71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71"/>
      <c r="B156" s="71"/>
      <c r="C156" s="4"/>
      <c r="D156" s="4"/>
      <c r="E156" s="4"/>
      <c r="F156" s="71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71"/>
      <c r="B157" s="71"/>
      <c r="C157" s="4"/>
      <c r="D157" s="4"/>
      <c r="E157" s="4"/>
      <c r="F157" s="71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71"/>
      <c r="B158" s="71"/>
      <c r="C158" s="4"/>
      <c r="D158" s="4"/>
      <c r="E158" s="4"/>
      <c r="F158" s="71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71"/>
      <c r="B159" s="71"/>
      <c r="C159" s="4"/>
      <c r="D159" s="4"/>
      <c r="E159" s="4"/>
      <c r="F159" s="71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71"/>
      <c r="B160" s="71"/>
      <c r="C160" s="4"/>
      <c r="D160" s="4"/>
      <c r="E160" s="4"/>
      <c r="F160" s="71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71"/>
      <c r="B161" s="71"/>
      <c r="C161" s="4"/>
      <c r="D161" s="4"/>
      <c r="E161" s="4"/>
      <c r="F161" s="71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71"/>
      <c r="B162" s="71"/>
      <c r="C162" s="4"/>
      <c r="D162" s="4"/>
      <c r="E162" s="4"/>
      <c r="F162" s="71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71"/>
      <c r="B163" s="71"/>
      <c r="C163" s="4"/>
      <c r="D163" s="4"/>
      <c r="E163" s="4"/>
      <c r="F163" s="71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71"/>
      <c r="B164" s="71"/>
      <c r="C164" s="4"/>
      <c r="D164" s="4"/>
      <c r="E164" s="4"/>
      <c r="F164" s="71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71"/>
      <c r="B165" s="71"/>
      <c r="C165" s="4"/>
      <c r="D165" s="4"/>
      <c r="E165" s="4"/>
      <c r="F165" s="71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71"/>
      <c r="B166" s="71"/>
      <c r="C166" s="4"/>
      <c r="D166" s="4"/>
      <c r="E166" s="4"/>
      <c r="F166" s="71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71"/>
      <c r="B167" s="71"/>
      <c r="C167" s="4"/>
      <c r="D167" s="4"/>
      <c r="E167" s="4"/>
      <c r="F167" s="71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71"/>
      <c r="B168" s="71"/>
      <c r="C168" s="4"/>
      <c r="D168" s="4"/>
      <c r="E168" s="4"/>
      <c r="F168" s="71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71"/>
      <c r="B169" s="71"/>
      <c r="C169" s="4"/>
      <c r="D169" s="4"/>
      <c r="E169" s="4"/>
      <c r="F169" s="71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71"/>
      <c r="B170" s="71"/>
      <c r="C170" s="4"/>
      <c r="D170" s="4"/>
      <c r="E170" s="4"/>
      <c r="F170" s="71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71"/>
      <c r="B171" s="71"/>
      <c r="C171" s="4"/>
      <c r="D171" s="4"/>
      <c r="E171" s="4"/>
      <c r="F171" s="71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71"/>
      <c r="B172" s="71"/>
      <c r="C172" s="4"/>
      <c r="D172" s="4"/>
      <c r="E172" s="4"/>
      <c r="F172" s="71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71"/>
      <c r="B173" s="71"/>
      <c r="C173" s="4"/>
      <c r="D173" s="4"/>
      <c r="E173" s="4"/>
      <c r="F173" s="71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71"/>
      <c r="B174" s="71"/>
      <c r="C174" s="4"/>
      <c r="D174" s="4"/>
      <c r="E174" s="4"/>
      <c r="F174" s="71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71"/>
      <c r="B175" s="71"/>
      <c r="C175" s="4"/>
      <c r="D175" s="4"/>
      <c r="E175" s="4"/>
      <c r="F175" s="71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71"/>
      <c r="B176" s="71"/>
      <c r="C176" s="4"/>
      <c r="D176" s="4"/>
      <c r="E176" s="4"/>
      <c r="F176" s="71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71"/>
      <c r="B177" s="71"/>
      <c r="C177" s="4"/>
      <c r="D177" s="4"/>
      <c r="E177" s="4"/>
      <c r="F177" s="71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71"/>
      <c r="B178" s="71"/>
      <c r="C178" s="4"/>
      <c r="D178" s="4"/>
      <c r="E178" s="4"/>
      <c r="F178" s="71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71"/>
      <c r="B179" s="71"/>
      <c r="C179" s="4"/>
      <c r="D179" s="4"/>
      <c r="E179" s="4"/>
      <c r="F179" s="71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71"/>
      <c r="B180" s="71"/>
      <c r="C180" s="4"/>
      <c r="D180" s="4"/>
      <c r="E180" s="4"/>
      <c r="F180" s="71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71"/>
      <c r="B181" s="71"/>
      <c r="C181" s="4"/>
      <c r="D181" s="4"/>
      <c r="E181" s="4"/>
      <c r="F181" s="71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71"/>
      <c r="B182" s="71"/>
      <c r="C182" s="4"/>
      <c r="D182" s="4"/>
      <c r="E182" s="4"/>
      <c r="F182" s="71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71"/>
      <c r="B183" s="71"/>
      <c r="C183" s="4"/>
      <c r="D183" s="4"/>
      <c r="E183" s="4"/>
      <c r="F183" s="71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71"/>
      <c r="B184" s="71"/>
      <c r="C184" s="4"/>
      <c r="D184" s="4"/>
      <c r="E184" s="4"/>
      <c r="F184" s="71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71"/>
      <c r="B185" s="71"/>
      <c r="C185" s="4"/>
      <c r="D185" s="4"/>
      <c r="E185" s="4"/>
      <c r="F185" s="71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71"/>
      <c r="B186" s="71"/>
      <c r="C186" s="4"/>
      <c r="D186" s="4"/>
      <c r="E186" s="4"/>
      <c r="F186" s="71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71"/>
      <c r="B187" s="71"/>
      <c r="C187" s="4"/>
      <c r="D187" s="4"/>
      <c r="E187" s="4"/>
      <c r="F187" s="71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71"/>
      <c r="B188" s="71"/>
      <c r="C188" s="4"/>
      <c r="D188" s="4"/>
      <c r="E188" s="4"/>
      <c r="F188" s="71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71"/>
      <c r="B189" s="71"/>
      <c r="C189" s="4"/>
      <c r="D189" s="4"/>
      <c r="E189" s="4"/>
      <c r="F189" s="71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71"/>
      <c r="B190" s="71"/>
      <c r="C190" s="4"/>
      <c r="D190" s="4"/>
      <c r="E190" s="4"/>
      <c r="F190" s="71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71"/>
      <c r="B191" s="71"/>
      <c r="C191" s="4"/>
      <c r="D191" s="4"/>
      <c r="E191" s="4"/>
      <c r="F191" s="71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71"/>
      <c r="B192" s="71"/>
      <c r="C192" s="4"/>
      <c r="D192" s="4"/>
      <c r="E192" s="4"/>
      <c r="F192" s="71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71"/>
      <c r="B193" s="71"/>
      <c r="C193" s="4"/>
      <c r="D193" s="4"/>
      <c r="E193" s="4"/>
      <c r="F193" s="71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71"/>
      <c r="B194" s="71"/>
      <c r="C194" s="4"/>
      <c r="D194" s="4"/>
      <c r="E194" s="4"/>
      <c r="F194" s="71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71"/>
      <c r="B195" s="71"/>
      <c r="C195" s="4"/>
      <c r="D195" s="4"/>
      <c r="E195" s="4"/>
      <c r="F195" s="71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71"/>
      <c r="B196" s="71"/>
      <c r="C196" s="4"/>
      <c r="D196" s="4"/>
      <c r="E196" s="4"/>
      <c r="F196" s="71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71"/>
      <c r="B197" s="71"/>
      <c r="C197" s="4"/>
      <c r="D197" s="4"/>
      <c r="E197" s="4"/>
      <c r="F197" s="71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71"/>
      <c r="B198" s="71"/>
      <c r="C198" s="4"/>
      <c r="D198" s="4"/>
      <c r="E198" s="4"/>
      <c r="F198" s="71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71"/>
      <c r="B199" s="71"/>
      <c r="C199" s="4"/>
      <c r="D199" s="4"/>
      <c r="E199" s="4"/>
      <c r="F199" s="71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71"/>
      <c r="B200" s="71"/>
      <c r="C200" s="4"/>
      <c r="D200" s="4"/>
      <c r="E200" s="4"/>
      <c r="F200" s="71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71"/>
      <c r="B201" s="71"/>
      <c r="C201" s="4"/>
      <c r="D201" s="4"/>
      <c r="E201" s="4"/>
      <c r="F201" s="71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71"/>
      <c r="B202" s="71"/>
      <c r="C202" s="4"/>
      <c r="D202" s="4"/>
      <c r="E202" s="4"/>
      <c r="F202" s="71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71"/>
      <c r="B203" s="71"/>
      <c r="C203" s="4"/>
      <c r="D203" s="4"/>
      <c r="E203" s="4"/>
      <c r="F203" s="71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71"/>
      <c r="B204" s="71"/>
      <c r="C204" s="4"/>
      <c r="D204" s="4"/>
      <c r="E204" s="4"/>
      <c r="F204" s="71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71"/>
      <c r="B205" s="71"/>
      <c r="C205" s="4"/>
      <c r="D205" s="4"/>
      <c r="E205" s="4"/>
      <c r="F205" s="71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71"/>
      <c r="B206" s="71"/>
      <c r="C206" s="4"/>
      <c r="D206" s="4"/>
      <c r="E206" s="4"/>
      <c r="F206" s="71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71"/>
      <c r="B207" s="71"/>
      <c r="C207" s="4"/>
      <c r="D207" s="4"/>
      <c r="E207" s="4"/>
      <c r="F207" s="71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71"/>
      <c r="B208" s="71"/>
      <c r="C208" s="4"/>
      <c r="D208" s="4"/>
      <c r="E208" s="4"/>
      <c r="F208" s="71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71"/>
      <c r="B209" s="71"/>
      <c r="C209" s="4"/>
      <c r="D209" s="4"/>
      <c r="E209" s="4"/>
      <c r="F209" s="71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71"/>
      <c r="B210" s="71"/>
      <c r="C210" s="4"/>
      <c r="D210" s="4"/>
      <c r="E210" s="4"/>
      <c r="F210" s="71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71"/>
      <c r="B211" s="71"/>
      <c r="C211" s="4"/>
      <c r="D211" s="4"/>
      <c r="E211" s="4"/>
      <c r="F211" s="71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71"/>
      <c r="B212" s="71"/>
      <c r="C212" s="4"/>
      <c r="D212" s="4"/>
      <c r="E212" s="4"/>
      <c r="F212" s="71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71"/>
      <c r="B213" s="71"/>
      <c r="C213" s="4"/>
      <c r="D213" s="4"/>
      <c r="E213" s="4"/>
      <c r="F213" s="71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71"/>
      <c r="B214" s="71"/>
      <c r="C214" s="4"/>
      <c r="D214" s="4"/>
      <c r="E214" s="4"/>
      <c r="F214" s="71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71"/>
      <c r="B215" s="71"/>
      <c r="C215" s="4"/>
      <c r="D215" s="4"/>
      <c r="E215" s="4"/>
      <c r="F215" s="71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71"/>
      <c r="B216" s="71"/>
      <c r="C216" s="4"/>
      <c r="D216" s="4"/>
      <c r="E216" s="4"/>
      <c r="F216" s="71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71"/>
      <c r="B217" s="71"/>
      <c r="C217" s="4"/>
      <c r="D217" s="4"/>
      <c r="E217" s="4"/>
      <c r="F217" s="71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71"/>
      <c r="B218" s="71"/>
      <c r="C218" s="4"/>
      <c r="D218" s="4"/>
      <c r="E218" s="4"/>
      <c r="F218" s="71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71"/>
      <c r="B219" s="71"/>
      <c r="C219" s="4"/>
      <c r="D219" s="4"/>
      <c r="E219" s="4"/>
      <c r="F219" s="71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71"/>
      <c r="B220" s="71"/>
      <c r="C220" s="4"/>
      <c r="D220" s="4"/>
      <c r="E220" s="4"/>
      <c r="F220" s="71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71"/>
      <c r="B221" s="71"/>
      <c r="C221" s="4"/>
      <c r="D221" s="4"/>
      <c r="E221" s="4"/>
      <c r="F221" s="71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71"/>
      <c r="B222" s="71"/>
      <c r="C222" s="4"/>
      <c r="D222" s="4"/>
      <c r="E222" s="4"/>
      <c r="F222" s="71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71"/>
      <c r="B223" s="71"/>
      <c r="C223" s="4"/>
      <c r="D223" s="4"/>
      <c r="E223" s="4"/>
      <c r="F223" s="71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71"/>
      <c r="B224" s="71"/>
      <c r="C224" s="4"/>
      <c r="D224" s="4"/>
      <c r="E224" s="4"/>
      <c r="F224" s="71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71"/>
      <c r="B225" s="71"/>
      <c r="C225" s="4"/>
      <c r="D225" s="4"/>
      <c r="E225" s="4"/>
      <c r="F225" s="71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71"/>
      <c r="B226" s="71"/>
      <c r="C226" s="4"/>
      <c r="D226" s="4"/>
      <c r="E226" s="4"/>
      <c r="F226" s="71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71"/>
      <c r="B227" s="71"/>
      <c r="C227" s="4"/>
      <c r="D227" s="4"/>
      <c r="E227" s="4"/>
      <c r="F227" s="71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71"/>
      <c r="B228" s="71"/>
      <c r="C228" s="4"/>
      <c r="D228" s="4"/>
      <c r="E228" s="4"/>
      <c r="F228" s="71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71"/>
      <c r="B229" s="71"/>
      <c r="C229" s="4"/>
      <c r="D229" s="4"/>
      <c r="E229" s="4"/>
      <c r="F229" s="71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71"/>
      <c r="B230" s="71"/>
      <c r="C230" s="4"/>
      <c r="D230" s="4"/>
      <c r="E230" s="4"/>
      <c r="F230" s="71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71"/>
      <c r="B231" s="71"/>
      <c r="C231" s="4"/>
      <c r="D231" s="4"/>
      <c r="E231" s="4"/>
      <c r="F231" s="71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71"/>
      <c r="B232" s="71"/>
      <c r="C232" s="4"/>
      <c r="D232" s="4"/>
      <c r="E232" s="4"/>
      <c r="F232" s="71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71"/>
      <c r="B233" s="71"/>
      <c r="C233" s="4"/>
      <c r="D233" s="4"/>
      <c r="E233" s="4"/>
      <c r="F233" s="71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71"/>
      <c r="B234" s="71"/>
      <c r="C234" s="4"/>
      <c r="D234" s="4"/>
      <c r="E234" s="4"/>
      <c r="F234" s="71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71"/>
      <c r="B235" s="71"/>
      <c r="C235" s="4"/>
      <c r="D235" s="4"/>
      <c r="E235" s="4"/>
      <c r="F235" s="71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71"/>
      <c r="B236" s="71"/>
      <c r="C236" s="4"/>
      <c r="D236" s="4"/>
      <c r="E236" s="4"/>
      <c r="F236" s="71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71"/>
      <c r="B237" s="71"/>
      <c r="C237" s="4"/>
      <c r="D237" s="4"/>
      <c r="E237" s="4"/>
      <c r="F237" s="71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71"/>
      <c r="B238" s="71"/>
      <c r="C238" s="4"/>
      <c r="D238" s="4"/>
      <c r="E238" s="4"/>
      <c r="F238" s="71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71"/>
      <c r="B239" s="71"/>
      <c r="C239" s="4"/>
      <c r="D239" s="4"/>
      <c r="E239" s="4"/>
      <c r="F239" s="71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71"/>
      <c r="B240" s="71"/>
      <c r="C240" s="4"/>
      <c r="D240" s="4"/>
      <c r="E240" s="4"/>
      <c r="F240" s="71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71"/>
      <c r="B241" s="71"/>
      <c r="C241" s="4"/>
      <c r="D241" s="4"/>
      <c r="E241" s="4"/>
      <c r="F241" s="71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71"/>
      <c r="B242" s="71"/>
      <c r="C242" s="4"/>
      <c r="D242" s="4"/>
      <c r="E242" s="4"/>
      <c r="F242" s="71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71"/>
      <c r="B243" s="71"/>
      <c r="C243" s="4"/>
      <c r="D243" s="4"/>
      <c r="E243" s="4"/>
      <c r="F243" s="71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71"/>
      <c r="B244" s="71"/>
      <c r="C244" s="4"/>
      <c r="D244" s="4"/>
      <c r="E244" s="4"/>
      <c r="F244" s="71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71"/>
      <c r="B245" s="71"/>
      <c r="C245" s="4"/>
      <c r="D245" s="4"/>
      <c r="E245" s="4"/>
      <c r="F245" s="71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71"/>
      <c r="B246" s="71"/>
      <c r="C246" s="4"/>
      <c r="D246" s="4"/>
      <c r="E246" s="4"/>
      <c r="F246" s="71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71"/>
      <c r="B247" s="71"/>
      <c r="C247" s="4"/>
      <c r="D247" s="4"/>
      <c r="E247" s="4"/>
      <c r="F247" s="71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71"/>
      <c r="B248" s="71"/>
      <c r="C248" s="4"/>
      <c r="D248" s="4"/>
      <c r="E248" s="4"/>
      <c r="F248" s="71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71"/>
      <c r="B249" s="71"/>
      <c r="C249" s="4"/>
      <c r="D249" s="4"/>
      <c r="E249" s="4"/>
      <c r="F249" s="71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71"/>
      <c r="B250" s="71"/>
      <c r="C250" s="4"/>
      <c r="D250" s="4"/>
      <c r="E250" s="4"/>
      <c r="F250" s="71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71"/>
      <c r="B251" s="71"/>
      <c r="C251" s="4"/>
      <c r="D251" s="4"/>
      <c r="E251" s="4"/>
      <c r="F251" s="71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71"/>
      <c r="B252" s="71"/>
      <c r="C252" s="4"/>
      <c r="D252" s="4"/>
      <c r="E252" s="4"/>
      <c r="F252" s="71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71"/>
      <c r="B253" s="71"/>
      <c r="C253" s="4"/>
      <c r="D253" s="4"/>
      <c r="E253" s="4"/>
      <c r="F253" s="71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71"/>
      <c r="B254" s="71"/>
      <c r="C254" s="4"/>
      <c r="D254" s="4"/>
      <c r="E254" s="4"/>
      <c r="F254" s="71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71"/>
      <c r="B255" s="71"/>
      <c r="C255" s="4"/>
      <c r="D255" s="4"/>
      <c r="E255" s="4"/>
      <c r="F255" s="71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71"/>
      <c r="B256" s="71"/>
      <c r="C256" s="4"/>
      <c r="D256" s="4"/>
      <c r="E256" s="4"/>
      <c r="F256" s="71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71"/>
      <c r="B257" s="71"/>
      <c r="C257" s="4"/>
      <c r="D257" s="4"/>
      <c r="E257" s="4"/>
      <c r="F257" s="71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71"/>
      <c r="B258" s="71"/>
      <c r="C258" s="4"/>
      <c r="D258" s="4"/>
      <c r="E258" s="4"/>
      <c r="F258" s="71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71"/>
      <c r="B259" s="71"/>
      <c r="C259" s="4"/>
      <c r="D259" s="4"/>
      <c r="E259" s="4"/>
      <c r="F259" s="71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71"/>
      <c r="B260" s="71"/>
      <c r="C260" s="4"/>
      <c r="D260" s="4"/>
      <c r="E260" s="4"/>
      <c r="F260" s="71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71"/>
      <c r="B261" s="71"/>
      <c r="C261" s="4"/>
      <c r="D261" s="4"/>
      <c r="E261" s="4"/>
      <c r="F261" s="71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71"/>
      <c r="B262" s="71"/>
      <c r="C262" s="4"/>
      <c r="D262" s="4"/>
      <c r="E262" s="4"/>
      <c r="F262" s="71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71"/>
      <c r="B263" s="71"/>
      <c r="C263" s="4"/>
      <c r="D263" s="4"/>
      <c r="E263" s="4"/>
      <c r="F263" s="71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71"/>
      <c r="B264" s="71"/>
      <c r="C264" s="4"/>
      <c r="D264" s="4"/>
      <c r="E264" s="4"/>
      <c r="F264" s="71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71"/>
      <c r="B265" s="71"/>
      <c r="C265" s="4"/>
      <c r="D265" s="4"/>
      <c r="E265" s="4"/>
      <c r="F265" s="71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71"/>
      <c r="B266" s="71"/>
      <c r="C266" s="4"/>
      <c r="D266" s="4"/>
      <c r="E266" s="4"/>
      <c r="F266" s="71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71"/>
      <c r="B267" s="71"/>
      <c r="C267" s="4"/>
      <c r="D267" s="4"/>
      <c r="E267" s="4"/>
      <c r="F267" s="71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71"/>
      <c r="B268" s="71"/>
      <c r="C268" s="4"/>
      <c r="D268" s="4"/>
      <c r="E268" s="4"/>
      <c r="F268" s="71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71"/>
      <c r="B269" s="71"/>
      <c r="C269" s="4"/>
      <c r="D269" s="4"/>
      <c r="E269" s="4"/>
      <c r="F269" s="71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71"/>
      <c r="B270" s="71"/>
      <c r="C270" s="4"/>
      <c r="D270" s="4"/>
      <c r="E270" s="4"/>
      <c r="F270" s="71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71"/>
      <c r="B271" s="71"/>
      <c r="C271" s="4"/>
      <c r="D271" s="4"/>
      <c r="E271" s="4"/>
      <c r="F271" s="71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71"/>
      <c r="B272" s="71"/>
      <c r="C272" s="4"/>
      <c r="D272" s="4"/>
      <c r="E272" s="4"/>
      <c r="F272" s="71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71"/>
      <c r="B273" s="71"/>
      <c r="C273" s="4"/>
      <c r="D273" s="4"/>
      <c r="E273" s="4"/>
      <c r="F273" s="71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71"/>
      <c r="B274" s="71"/>
      <c r="C274" s="4"/>
      <c r="D274" s="4"/>
      <c r="E274" s="4"/>
      <c r="F274" s="71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"/>
    <row r="276" spans="1:26" ht="15.75" customHeight="1" x14ac:dyDescent="0.2"/>
    <row r="277" spans="1:26" ht="15.75" customHeight="1" x14ac:dyDescent="0.2"/>
    <row r="278" spans="1:26" ht="15.75" customHeight="1" x14ac:dyDescent="0.2"/>
    <row r="279" spans="1:26" ht="15.75" customHeight="1" x14ac:dyDescent="0.2"/>
    <row r="280" spans="1:26" ht="15.75" customHeight="1" x14ac:dyDescent="0.2"/>
    <row r="281" spans="1:26" ht="15.75" customHeight="1" x14ac:dyDescent="0.2"/>
    <row r="282" spans="1:26" ht="15.75" customHeight="1" x14ac:dyDescent="0.2"/>
    <row r="283" spans="1:26" ht="15.75" customHeight="1" x14ac:dyDescent="0.2"/>
    <row r="284" spans="1:26" ht="15.75" customHeight="1" x14ac:dyDescent="0.2"/>
    <row r="285" spans="1:26" ht="15.75" customHeight="1" x14ac:dyDescent="0.2"/>
    <row r="286" spans="1:26" ht="15.75" customHeight="1" x14ac:dyDescent="0.2"/>
    <row r="287" spans="1:26" ht="15.75" customHeight="1" x14ac:dyDescent="0.2"/>
    <row r="288" spans="1:26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8">
    <mergeCell ref="A71:B71"/>
    <mergeCell ref="A72:B72"/>
    <mergeCell ref="A73:B73"/>
    <mergeCell ref="A74:B74"/>
    <mergeCell ref="A75:D75"/>
    <mergeCell ref="F75:H75"/>
    <mergeCell ref="A65:B65"/>
    <mergeCell ref="A66:B66"/>
    <mergeCell ref="A67:B67"/>
    <mergeCell ref="A68:B68"/>
    <mergeCell ref="A69:B69"/>
    <mergeCell ref="A70:B70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8:B8"/>
    <mergeCell ref="E8:E74"/>
    <mergeCell ref="A9:B9"/>
    <mergeCell ref="A10:B10"/>
    <mergeCell ref="A11:B11"/>
    <mergeCell ref="A12:B12"/>
    <mergeCell ref="A13:B13"/>
    <mergeCell ref="A14:B14"/>
    <mergeCell ref="A15:B15"/>
    <mergeCell ref="A16:B16"/>
    <mergeCell ref="A1:H1"/>
    <mergeCell ref="A2:H2"/>
    <mergeCell ref="A3:H3"/>
    <mergeCell ref="A4:H4"/>
    <mergeCell ref="A5:H5"/>
    <mergeCell ref="A6:B7"/>
    <mergeCell ref="E6:E7"/>
    <mergeCell ref="F6:F7"/>
  </mergeCells>
  <pageMargins left="1.2" right="0.7" top="0.75" bottom="0.31" header="0" footer="0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 DETALLADO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 Reyes</dc:creator>
  <cp:lastModifiedBy>Yeni Reyes</cp:lastModifiedBy>
  <dcterms:created xsi:type="dcterms:W3CDTF">2021-04-08T19:48:42Z</dcterms:created>
  <dcterms:modified xsi:type="dcterms:W3CDTF">2021-04-08T19:49:39Z</dcterms:modified>
</cp:coreProperties>
</file>