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'20-OAXACA'!$B$1:$V$66</definedName>
    <definedName name="_xlnm.Print_Area" localSheetId="1">'Global'!$B$1:$V$27</definedName>
    <definedName name="_xlnm.Print_Area" localSheetId="2">'Nacional'!$B$1:$V$39</definedName>
    <definedName name="_xlnm.Print_Area" localSheetId="0">'Portada'!$B$1:$AD$68</definedName>
    <definedName name="_xlnm.Print_Titles" localSheetId="3">'20-OAXACA'!$1:$4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<sst xmlns="http://schemas.openxmlformats.org/spreadsheetml/2006/main" count="343" uniqueCount="111">
  <si>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</si>
  <si>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</si>
  <si>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</si>
  <si>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</si>
  <si>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</si>
  <si>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</si>
  <si>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</si>
  <si>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</si>
  <si>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</si>
  <si>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</si>
  <si>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</si>
  <si>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</si>
  <si>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</si>
  <si>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</si>
  <si>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</si>
  <si>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</si>
  <si>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</si>
  <si>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</si>
  <si>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</si>
  <si>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</si>
  <si>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</si>
  <si>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</si>
  <si>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</si>
  <si>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</si>
  <si>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</si>
  <si>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</si>
  <si>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</si>
  <si>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</si>
  <si>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</si>
  <si>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</si>
  <si>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</si>
  <si>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</si>
  <si>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</si>
  <si>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</si>
  <si>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</si>
  <si>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</si>
  <si>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</si>
  <si>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</si>
  <si>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</si>
  <si>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</si>
  <si>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</si>
  <si>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</si>
  <si>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</si>
  <si>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</si>
  <si>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</si>
  <si>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</si>
  <si>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</si>
  <si>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</si>
  <si>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</si>
  <si>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</si>
  <si>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</si>
  <si>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</si>
  <si>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</si>
  <si>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</si>
  <si>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</si>
  <si>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</si>
  <si>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</si>
  <si>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</si>
  <si>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</si>
  <si>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</si>
  <si>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</si>
  <si>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</si>
  <si>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</si>
  <si>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</si>
  <si>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</si>
  <si>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</si>
  <si>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</si>
  <si>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</si>
  <si>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</si>
  <si>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</si>
  <si>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</si>
  <si>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</si>
  <si>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</si>
  <si>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</si>
  <si>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</si>
  <si>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</si>
  <si>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</si>
  <si>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</si>
  <si>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</si>
  <si>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</si>
  <si>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</si>
  <si>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</si>
  <si>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</si>
  <si>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</si>
  <si>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r>
      <t xml:space="preserve">Porcentaje de Avance en las Metas
</t>
    </r>
    <r>
      <rPr>
        <sz val="10"/>
        <rFont val="Soberana Sans"/>
        <family val="2"/>
      </rPr>
      <t xml:space="preserve">20 - OAXACA  NO EXISTE VARIACION
20 - OAXACA  OBRA TERMINADA
20 - OAXACA  SIN VARIACION.
20 - OAXACA  sin variacion
20 - OAXACA  sin variacion
20 - OAXACA  
20 - OAXACA  
20 - OAXACA  
20 - OAXACA  
20 - OAXACA  
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</si>
  <si>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CON ESTE FONDO UNICAMENTE A LA FECHA SE A REALIZADO UNA SOLA OBRA QUE SE ENCUENTRA AL 100%
20 - OAXACA  SE GASTO MENOS
20 - OAXACA  
20 - OAXACA  
20 - OAXACA  
20 - OAXACA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</si>
  <si>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OAXACA  SE PERCIBIO MAS INGRESOS
20 - OAXACA  
20 - OAXACA  
20 - OAXACA  
20 - OAXACA  
20 - OAXACA  SIN OBSERVACIONES
</t>
    </r>
  </si>
  <si>
    <r>
      <t xml:space="preserve">Índice de Dependencia Financiera
</t>
    </r>
    <r>
      <rPr>
        <sz val="10"/>
        <rFont val="Soberana Sans"/>
        <family val="2"/>
      </rPr>
      <t xml:space="preserve">20 - OAXACA  POCOS INGRESOS PROPIOS
20 - OAXACA  -
20 - OAXACA  
20 - OAXACA  
20 - OAXACA  
</t>
    </r>
  </si>
  <si>
    <r>
      <t xml:space="preserve">Índice de Logro Operativo
</t>
    </r>
    <r>
      <rPr>
        <sz val="10"/>
        <rFont val="Soberana Sans"/>
        <family val="2"/>
      </rPr>
      <t xml:space="preserve">20 - OAXACA  SE PERCIBIO MAS FORTAMUN
20 - OAXACA  
20 - OAXACA  
20 - OAXACA  
</t>
    </r>
  </si>
  <si>
    <t>20-OAXACA</t>
  </si>
  <si>
    <t>197 - SAN JUAN GUELAVÍA</t>
  </si>
  <si>
    <t>550 - SAN JERÓNIMO TLACOCHAHUAYA</t>
  </si>
  <si>
    <t>104 - SAN ANTONINO EL ALTO</t>
  </si>
  <si>
    <t>179 - SAN JUAN BAUTISTA JAYACATLÁN</t>
  </si>
  <si>
    <t>321 - SAN PEDRO NOPALA</t>
  </si>
  <si>
    <t>412 - SANTA MARÍA GUIENAGATI</t>
  </si>
  <si>
    <t>60 - MIXISTLÁN DE LA REFORMA</t>
  </si>
  <si>
    <t>149 - SAN FRANCISCO SOLA</t>
  </si>
  <si>
    <t>449 - SANTA MARÍA ZOQUITLÁN</t>
  </si>
  <si>
    <t>394 - SANTA MARÍA ALOTEPEC</t>
  </si>
  <si>
    <t>241 - SAN MARTÍN LACHILÁ</t>
  </si>
  <si>
    <t>352 - SAN SIMÓN ZAHUATLÁN</t>
  </si>
  <si>
    <t>30 - EL ESPINAL</t>
  </si>
  <si>
    <t>417 - SANTA MARÍA JACATEPEC</t>
  </si>
  <si>
    <t>261 - SAN MIGUEL AMATITLÁN</t>
  </si>
  <si>
    <t>297 - SAN PABLO TIJALTEPEC</t>
  </si>
  <si>
    <r>
      <t xml:space="preserve">Porcentaje de Avance en las Metas
</t>
    </r>
    <r>
      <rPr>
        <sz val="10"/>
        <rFont val="Soberana Sans"/>
        <family val="2"/>
      </rPr>
      <t xml:space="preserve">197 - SAN JUAN GUELAVÍA  NO EXISTE VARIACION
550 - SAN JERÓNIMO TLACOCHAHUAYA  OBRA TERMINADA
104 - SAN ANTONINO EL ALTO  SIN VARIACION.
179 - SAN JUAN BAUTISTA JAYACATLÁN  sin variacion
321 - SAN PEDRO NOPALA  sin variacion
412 - SANTA MARÍA GUIENAGATI  
60 - MIXISTLÁN DE LA REFORMA  
149 - SAN FRANCISCO SOLA  
449 - SANTA MARÍA ZOQUITLÁN  
394 - SANTA MARÍA ALOTEPEC  
241 - SAN MARTÍN LACHILÁ  
</t>
    </r>
  </si>
  <si>
    <r>
      <t xml:space="preserve">Índice en el Ejercicio de Recursos
</t>
    </r>
    <r>
      <rPr>
        <sz val="10"/>
        <rFont val="Soberana Sans"/>
        <family val="2"/>
      </rPr>
      <t xml:space="preserve">352 - SAN SIMÓN ZAHUATLÁN  CON ESTE FONDO UNICAMENTE A LA FECHA SE A REALIZADO UNA SOLA OBRA QUE SE ENCUENTRA AL 100%
550 - SAN JERÓNIMO TLACOCHAHUAYA  SE GASTO MENOS
394 - SANTA MARÍA ALOTEPEC  
60 - MIXISTLÁN DE LA REFORMA  
30 - EL ESPINAL  
149 - SAN FRANCISCO SOLA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</si>
  <si>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550 - SAN JERÓNIMO TLACOCHAHUAYA  SE PERCIBIO MAS INGRESOS
417 - SANTA MARÍA JACATEPEC  
149 - SAN FRANCISCO SOLA  
60 - MIXISTLÁN DE LA REFORMA  
394 - SANTA MARÍA ALOTEPEC  
261 - SAN MIGUEL AMATITLÁN  SIN OBSERVACIONES
</t>
    </r>
  </si>
  <si>
    <r>
      <t xml:space="preserve">Índice de Dependencia Financiera
</t>
    </r>
    <r>
      <rPr>
        <sz val="10"/>
        <rFont val="Soberana Sans"/>
        <family val="2"/>
      </rPr>
      <t xml:space="preserve">550 - SAN JERÓNIMO TLACOCHAHUAYA  POCOS INGRESOS PROPIOS
297 - SAN PABLO TIJALTEPEC  -
30 - EL ESPINAL  
394 - SANTA MARÍA ALOTEPEC  
60 - MIXISTLÁN DE LA REFORMA  
</t>
    </r>
  </si>
  <si>
    <r>
      <t xml:space="preserve">Índice de Logro Operativo
</t>
    </r>
    <r>
      <rPr>
        <sz val="10"/>
        <rFont val="Soberana Sans"/>
        <family val="2"/>
      </rPr>
      <t xml:space="preserve">550 - SAN JERÓNIMO TLACOCHAHUAYA  SE PERCIBIO MAS FORTAMUN
60 - MIXISTLÁN DE LA REFORMA  
149 - SAN FRANCISCO SOLA  
394 - SANTA MARÍA ALOTEPEC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</si>
</sst>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0" borderId="37" xfId="0" applyFont="1" applyFill="1" applyBorder="1" applyAlignment="1">
      <alignment horizontal="justify" vertical="top" wrapText="1"/>
    </xf>
    <xf numFmtId="0" fontId="3" fillId="0" borderId="38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40.10480909090909</v>
      </c>
      <c r="S11" s="29">
        <v>25.23058</v>
      </c>
      <c r="T11" s="29">
        <v>25.23058</v>
      </c>
      <c r="U11" s="29">
        <f>IF(ISERROR(T11/S11),"N/A",T11/S11*100)</f>
        <v>100</v>
      </c>
      <c r="V11" s="30" t="s">
        <v>46</v>
      </c>
    </row>
    <row r="12" spans="1:22" ht="75" customHeight="1" thickBot="1" thickTop="1">
      <c r="A12" s="27"/>
      <c r="B12" s="28" t="s">
        <v>40</v>
      </c>
      <c r="C12" s="79" t="s">
        <v>47</v>
      </c>
      <c r="D12" s="79"/>
      <c r="E12" s="79"/>
      <c r="F12" s="79"/>
      <c r="G12" s="79"/>
      <c r="H12" s="79"/>
      <c r="I12" s="79" t="s">
        <v>48</v>
      </c>
      <c r="J12" s="79"/>
      <c r="K12" s="79"/>
      <c r="L12" s="79" t="s">
        <v>49</v>
      </c>
      <c r="M12" s="79"/>
      <c r="N12" s="79"/>
      <c r="O12" s="79"/>
      <c r="P12" s="29" t="s">
        <v>44</v>
      </c>
      <c r="Q12" s="29" t="s">
        <v>45</v>
      </c>
      <c r="R12" s="29">
        <v>73.17</v>
      </c>
      <c r="S12" s="29">
        <v>22.01</v>
      </c>
      <c r="T12" s="29">
        <v>21.705</v>
      </c>
      <c r="U12" s="29">
        <f>IF(ISERROR(T12/S12),"N/A",T12/S12*100)</f>
        <v>98.61426624261698</v>
      </c>
      <c r="V12" s="30" t="s">
        <v>46</v>
      </c>
    </row>
    <row r="13" spans="1:22" ht="75" customHeight="1" thickBot="1" thickTop="1">
      <c r="A13" s="27"/>
      <c r="B13" s="28" t="s">
        <v>50</v>
      </c>
      <c r="C13" s="79" t="s">
        <v>51</v>
      </c>
      <c r="D13" s="79"/>
      <c r="E13" s="79"/>
      <c r="F13" s="79"/>
      <c r="G13" s="79"/>
      <c r="H13" s="79"/>
      <c r="I13" s="79" t="s">
        <v>52</v>
      </c>
      <c r="J13" s="79"/>
      <c r="K13" s="79"/>
      <c r="L13" s="79" t="s">
        <v>53</v>
      </c>
      <c r="M13" s="79"/>
      <c r="N13" s="79"/>
      <c r="O13" s="79"/>
      <c r="P13" s="29" t="s">
        <v>44</v>
      </c>
      <c r="Q13" s="29" t="s">
        <v>54</v>
      </c>
      <c r="R13" s="29">
        <v>549130.1083333333</v>
      </c>
      <c r="S13" s="29">
        <v>549130.1083333333</v>
      </c>
      <c r="T13" s="29">
        <v>564307.25</v>
      </c>
      <c r="U13" s="29">
        <f>IF(ISERROR(T13/S13),"N/A",T13/S13*100)</f>
        <v>102.76385166945789</v>
      </c>
      <c r="V13" s="30" t="s">
        <v>46</v>
      </c>
    </row>
    <row r="14" spans="1:22" ht="75" customHeight="1" thickBot="1" thickTop="1">
      <c r="A14" s="27"/>
      <c r="B14" s="28" t="s">
        <v>55</v>
      </c>
      <c r="C14" s="79" t="s">
        <v>56</v>
      </c>
      <c r="D14" s="79"/>
      <c r="E14" s="79"/>
      <c r="F14" s="79"/>
      <c r="G14" s="79"/>
      <c r="H14" s="79"/>
      <c r="I14" s="79" t="s">
        <v>57</v>
      </c>
      <c r="J14" s="79"/>
      <c r="K14" s="79"/>
      <c r="L14" s="79" t="s">
        <v>58</v>
      </c>
      <c r="M14" s="79"/>
      <c r="N14" s="79"/>
      <c r="O14" s="79"/>
      <c r="P14" s="29" t="s">
        <v>59</v>
      </c>
      <c r="Q14" s="29" t="s">
        <v>60</v>
      </c>
      <c r="R14" s="29">
        <v>71063.27282</v>
      </c>
      <c r="S14" s="29">
        <v>50.49205</v>
      </c>
      <c r="T14" s="29">
        <v>52.4472</v>
      </c>
      <c r="U14" s="29">
        <f>IF(ISERROR(T14/S14),"N/A",T14/S14*100)</f>
        <v>103.87219374139099</v>
      </c>
      <c r="V14" s="30" t="s">
        <v>46</v>
      </c>
    </row>
    <row r="15" spans="1:22" ht="75" customHeight="1" thickBot="1" thickTop="1">
      <c r="A15" s="27"/>
      <c r="B15" s="28" t="s">
        <v>61</v>
      </c>
      <c r="C15" s="79" t="s">
        <v>62</v>
      </c>
      <c r="D15" s="79"/>
      <c r="E15" s="79"/>
      <c r="F15" s="79"/>
      <c r="G15" s="79"/>
      <c r="H15" s="79"/>
      <c r="I15" s="79" t="s">
        <v>63</v>
      </c>
      <c r="J15" s="79"/>
      <c r="K15" s="79"/>
      <c r="L15" s="79" t="s">
        <v>64</v>
      </c>
      <c r="M15" s="79"/>
      <c r="N15" s="79"/>
      <c r="O15" s="79"/>
      <c r="P15" s="29" t="s">
        <v>44</v>
      </c>
      <c r="Q15" s="29" t="s">
        <v>60</v>
      </c>
      <c r="R15" s="29">
        <v>76.4525</v>
      </c>
      <c r="S15" s="29">
        <v>5.81</v>
      </c>
      <c r="T15" s="29">
        <v>5.42</v>
      </c>
      <c r="U15" s="29">
        <f>IF(ISERROR(T15/S15),"N/A",T15/S15*100)</f>
        <v>93.28743545611016</v>
      </c>
      <c r="V15" s="30" t="s">
        <v>46</v>
      </c>
    </row>
    <row r="16" spans="2:23" ht="22.5" customHeight="1" thickBot="1" thickTop="1">
      <c r="B16" s="8" t="s">
        <v>65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66</v>
      </c>
      <c r="S17" s="23" t="s">
        <v>67</v>
      </c>
      <c r="T17" s="24" t="s">
        <v>68</v>
      </c>
      <c r="U17" s="24" t="s">
        <v>69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70</v>
      </c>
      <c r="S18" s="41" t="s">
        <v>70</v>
      </c>
      <c r="T18" s="41" t="s">
        <v>70</v>
      </c>
      <c r="U18" s="41" t="s">
        <v>71</v>
      </c>
      <c r="V18" s="81"/>
    </row>
    <row r="19" spans="2:22" ht="13.5" customHeight="1" thickBot="1">
      <c r="B19" s="82" t="s">
        <v>72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</v>
      </c>
      <c r="S19" s="46">
        <v>29333.095104</v>
      </c>
      <c r="T19" s="46">
        <v>29333.095104</v>
      </c>
      <c r="U19" s="46">
        <f>+IF(ISERR(T19/S19*100),"N/A",T19/S19*100)</f>
        <v>100</v>
      </c>
      <c r="V19" s="47"/>
    </row>
    <row r="20" spans="2:22" ht="13.5" customHeight="1" thickBot="1">
      <c r="B20" s="84" t="s">
        <v>73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</v>
      </c>
      <c r="S20" s="46">
        <v>29333.095104</v>
      </c>
      <c r="T20" s="46">
        <v>29333.095104</v>
      </c>
      <c r="U20" s="46">
        <f>+IF(ISERR(T20/S20*100),"N/A",T20/S20*100)</f>
        <v>100</v>
      </c>
      <c r="V20" s="47"/>
    </row>
    <row r="21" spans="2:22" s="51" customFormat="1" ht="14.25" customHeight="1" thickBot="1" thickTop="1">
      <c r="B21" s="52" t="s">
        <v>74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78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79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sheetProtection/>
  <mergeCells count="4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B27:V27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7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40.10480909090909</v>
      </c>
      <c r="S11" s="29">
        <v>25.23058</v>
      </c>
      <c r="T11" s="29">
        <v>25.23058</v>
      </c>
      <c r="U11" s="29">
        <f>IF(ISERROR(T11/S11),"N/A",T11/S11*100)</f>
        <v>100</v>
      </c>
      <c r="V11" s="30" t="s">
        <v>46</v>
      </c>
    </row>
    <row r="12" spans="1:22" ht="22.5" customHeight="1" thickBot="1" thickTop="1">
      <c r="A12" s="27"/>
      <c r="B12" s="117" t="s">
        <v>82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2.5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40.10480909090909</v>
      </c>
      <c r="S13" s="60">
        <v>25.23058</v>
      </c>
      <c r="T13" s="60">
        <v>25.23058</v>
      </c>
      <c r="U13" s="61">
        <f>IF(ISERROR(T13/S13),"N/A",T13/S13*100)</f>
        <v>100</v>
      </c>
      <c r="V13" s="56" t="s">
        <v>83</v>
      </c>
    </row>
    <row r="14" spans="1:22" ht="75" customHeight="1" thickBot="1" thickTop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73.17</v>
      </c>
      <c r="S14" s="29">
        <v>22.01</v>
      </c>
      <c r="T14" s="29">
        <v>21.705</v>
      </c>
      <c r="U14" s="29">
        <f>IF(ISERROR(T14/S14),"N/A",T14/S14*100)</f>
        <v>98.61426624261698</v>
      </c>
      <c r="V14" s="30" t="s">
        <v>46</v>
      </c>
    </row>
    <row r="15" spans="1:22" ht="22.5" customHeight="1" thickBot="1" thickTop="1">
      <c r="A15" s="27"/>
      <c r="B15" s="117" t="s">
        <v>82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2.5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73.17</v>
      </c>
      <c r="S16" s="60">
        <v>22.01</v>
      </c>
      <c r="T16" s="60">
        <v>21.705</v>
      </c>
      <c r="U16" s="61">
        <f>IF(ISERROR(T16/S16),"N/A",T16/S16*100)</f>
        <v>98.61426624261698</v>
      </c>
      <c r="V16" s="56" t="s">
        <v>83</v>
      </c>
    </row>
    <row r="17" spans="1:22" ht="75" customHeight="1" thickBot="1" thickTop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549130.1083333333</v>
      </c>
      <c r="S17" s="29">
        <v>549130.1083333333</v>
      </c>
      <c r="T17" s="29">
        <v>564307.25</v>
      </c>
      <c r="U17" s="29">
        <f>IF(ISERROR(T17/S17),"N/A",T17/S17*100)</f>
        <v>102.76385166945789</v>
      </c>
      <c r="V17" s="30" t="s">
        <v>46</v>
      </c>
    </row>
    <row r="18" spans="1:22" ht="22.5" customHeight="1" thickBot="1" thickTop="1">
      <c r="A18" s="27"/>
      <c r="B18" s="117" t="s">
        <v>82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2.5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549130.1083333333</v>
      </c>
      <c r="S19" s="60">
        <v>549130.1083333333</v>
      </c>
      <c r="T19" s="60">
        <v>564307.25</v>
      </c>
      <c r="U19" s="61">
        <f>IF(ISERROR(T19/S19),"N/A",T19/S19*100)</f>
        <v>102.76385166945789</v>
      </c>
      <c r="V19" s="56" t="s">
        <v>83</v>
      </c>
    </row>
    <row r="20" spans="1:22" ht="75" customHeight="1" thickBot="1" thickTop="1">
      <c r="A20" s="27"/>
      <c r="B20" s="28" t="s">
        <v>55</v>
      </c>
      <c r="C20" s="79" t="s">
        <v>56</v>
      </c>
      <c r="D20" s="79"/>
      <c r="E20" s="79"/>
      <c r="F20" s="79"/>
      <c r="G20" s="79"/>
      <c r="H20" s="79"/>
      <c r="I20" s="79" t="s">
        <v>57</v>
      </c>
      <c r="J20" s="79"/>
      <c r="K20" s="79"/>
      <c r="L20" s="79" t="s">
        <v>58</v>
      </c>
      <c r="M20" s="79"/>
      <c r="N20" s="79"/>
      <c r="O20" s="79"/>
      <c r="P20" s="29" t="s">
        <v>59</v>
      </c>
      <c r="Q20" s="29" t="s">
        <v>60</v>
      </c>
      <c r="R20" s="29">
        <v>71063.27282</v>
      </c>
      <c r="S20" s="29">
        <v>50.49205</v>
      </c>
      <c r="T20" s="29">
        <v>52.4472</v>
      </c>
      <c r="U20" s="29">
        <f>IF(ISERROR(T20/S20),"N/A",T20/S20*100)</f>
        <v>103.87219374139099</v>
      </c>
      <c r="V20" s="30" t="s">
        <v>46</v>
      </c>
    </row>
    <row r="21" spans="1:22" ht="22.5" customHeight="1" thickBot="1" thickTop="1">
      <c r="A21" s="27"/>
      <c r="B21" s="117" t="s">
        <v>82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2.5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71063.27282</v>
      </c>
      <c r="S22" s="60">
        <v>50.49205</v>
      </c>
      <c r="T22" s="60">
        <v>52.4472</v>
      </c>
      <c r="U22" s="61">
        <f>IF(ISERROR(T22/S22),"N/A",T22/S22*100)</f>
        <v>103.87219374139099</v>
      </c>
      <c r="V22" s="56" t="s">
        <v>83</v>
      </c>
    </row>
    <row r="23" spans="1:22" ht="75" customHeight="1" thickBot="1" thickTop="1">
      <c r="A23" s="27"/>
      <c r="B23" s="28" t="s">
        <v>61</v>
      </c>
      <c r="C23" s="79" t="s">
        <v>62</v>
      </c>
      <c r="D23" s="79"/>
      <c r="E23" s="79"/>
      <c r="F23" s="79"/>
      <c r="G23" s="79"/>
      <c r="H23" s="79"/>
      <c r="I23" s="79" t="s">
        <v>63</v>
      </c>
      <c r="J23" s="79"/>
      <c r="K23" s="79"/>
      <c r="L23" s="79" t="s">
        <v>64</v>
      </c>
      <c r="M23" s="79"/>
      <c r="N23" s="79"/>
      <c r="O23" s="79"/>
      <c r="P23" s="29" t="s">
        <v>44</v>
      </c>
      <c r="Q23" s="29" t="s">
        <v>60</v>
      </c>
      <c r="R23" s="29">
        <v>76.4525</v>
      </c>
      <c r="S23" s="29">
        <v>5.81</v>
      </c>
      <c r="T23" s="29">
        <v>5.42</v>
      </c>
      <c r="U23" s="29">
        <f>IF(ISERROR(T23/S23),"N/A",T23/S23*100)</f>
        <v>93.28743545611016</v>
      </c>
      <c r="V23" s="30" t="s">
        <v>46</v>
      </c>
    </row>
    <row r="24" spans="1:22" ht="22.5" customHeight="1" thickBot="1" thickTop="1">
      <c r="A24" s="27"/>
      <c r="B24" s="117" t="s">
        <v>82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2.5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76.4525</v>
      </c>
      <c r="S25" s="60">
        <v>5.81</v>
      </c>
      <c r="T25" s="60">
        <v>5.42</v>
      </c>
      <c r="U25" s="61">
        <f>IF(ISERROR(T25/S25),"N/A",T25/S25*100)</f>
        <v>93.28743545611016</v>
      </c>
      <c r="V25" s="56" t="s">
        <v>83</v>
      </c>
    </row>
    <row r="26" spans="2:23" ht="22.5" customHeight="1" thickBot="1" thickTop="1">
      <c r="B26" s="8" t="s">
        <v>65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2:22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66</v>
      </c>
      <c r="S27" s="23" t="s">
        <v>67</v>
      </c>
      <c r="T27" s="24" t="s">
        <v>68</v>
      </c>
      <c r="U27" s="24" t="s">
        <v>69</v>
      </c>
      <c r="V27" s="80"/>
    </row>
    <row r="28" spans="2:22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70</v>
      </c>
      <c r="S28" s="41" t="s">
        <v>70</v>
      </c>
      <c r="T28" s="41" t="s">
        <v>70</v>
      </c>
      <c r="U28" s="41" t="s">
        <v>71</v>
      </c>
      <c r="V28" s="81"/>
    </row>
    <row r="29" spans="2:22" ht="13.5" customHeight="1" thickBot="1">
      <c r="B29" s="82" t="s">
        <v>72</v>
      </c>
      <c r="C29" s="83"/>
      <c r="D29" s="8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58666.190193</v>
      </c>
      <c r="S29" s="46">
        <v>29333.095104</v>
      </c>
      <c r="T29" s="46">
        <v>29333.095104</v>
      </c>
      <c r="U29" s="46">
        <f>+IF(ISERR(T29/S29*100),"N/A",T29/S29*100)</f>
        <v>100</v>
      </c>
      <c r="V29" s="47"/>
    </row>
    <row r="30" spans="2:22" ht="13.5" customHeight="1" thickBot="1">
      <c r="B30" s="84" t="s">
        <v>73</v>
      </c>
      <c r="C30" s="85"/>
      <c r="D30" s="85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58666.190193</v>
      </c>
      <c r="S30" s="46">
        <v>29333.095104</v>
      </c>
      <c r="T30" s="46">
        <v>29333.095104</v>
      </c>
      <c r="U30" s="46">
        <f>+IF(ISERR(T30/S30*100),"N/A",T30/S30*100)</f>
        <v>100</v>
      </c>
      <c r="V30" s="47"/>
    </row>
    <row r="31" spans="2:22" s="51" customFormat="1" ht="14.25" customHeight="1" thickBot="1" thickTop="1">
      <c r="B31" s="52" t="s">
        <v>74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2:22" ht="44.25" customHeight="1" thickTop="1">
      <c r="B32" s="73" t="s">
        <v>75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6" t="s">
        <v>84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2:22" ht="34.5" customHeight="1">
      <c r="B34" s="76" t="s">
        <v>85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2:22" ht="34.5" customHeight="1">
      <c r="B35" s="76" t="s">
        <v>86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2:22" ht="34.5" customHeight="1">
      <c r="B36" s="76" t="s">
        <v>87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2:22" ht="34.5" customHeight="1">
      <c r="B37" s="76" t="s">
        <v>88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</sheetData>
  <sheetProtection/>
  <mergeCells count="51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V27:V28"/>
    <mergeCell ref="B36:V36"/>
    <mergeCell ref="B37:V37"/>
    <mergeCell ref="B29:D29"/>
    <mergeCell ref="B30:D30"/>
    <mergeCell ref="B32:V32"/>
    <mergeCell ref="B33:V33"/>
    <mergeCell ref="B34:V34"/>
    <mergeCell ref="B35:V3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9"/>
  <sheetViews>
    <sheetView showGridLines="0" tabSelected="1" zoomScale="80" zoomScaleNormal="80" zoomScaleSheetLayoutView="70" zoomScalePageLayoutView="40" workbookViewId="0" topLeftCell="A1">
      <selection activeCell="A1" sqref="A1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127.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40.10480909090909</v>
      </c>
      <c r="S11" s="29">
        <v>25.23058</v>
      </c>
      <c r="T11" s="29">
        <v>25.23058</v>
      </c>
      <c r="U11" s="29">
        <f>IF(ISERROR(T11/S11),"N/A",T11/S11*100)</f>
        <v>100</v>
      </c>
      <c r="V11" s="30" t="s">
        <v>46</v>
      </c>
    </row>
    <row r="12" spans="1:22" ht="18.75" customHeight="1" thickBot="1" thickTop="1">
      <c r="A12" s="27"/>
      <c r="B12" s="120" t="s">
        <v>89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38.25" customHeigh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100</v>
      </c>
      <c r="U13" s="68">
        <f aca="true" t="shared" si="0" ref="U13:U24">IF(ISERROR(T13/S13),"N/A",T13/S13*100)</f>
        <v>100</v>
      </c>
      <c r="V13" s="64" t="s">
        <v>90</v>
      </c>
    </row>
    <row r="14" spans="1:22" s="62" customFormat="1" ht="38.25" customHeight="1">
      <c r="A14" s="63"/>
      <c r="B14" s="64" t="s">
        <v>47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11.1529</v>
      </c>
      <c r="S14" s="68">
        <v>11.1529</v>
      </c>
      <c r="T14" s="68">
        <v>11.1529</v>
      </c>
      <c r="U14" s="68">
        <f t="shared" si="0"/>
        <v>100</v>
      </c>
      <c r="V14" s="64" t="s">
        <v>91</v>
      </c>
    </row>
    <row r="15" spans="1:22" s="62" customFormat="1" ht="38.25" customHeight="1">
      <c r="A15" s="63"/>
      <c r="B15" s="64" t="s">
        <v>47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1</v>
      </c>
      <c r="S15" s="68">
        <v>1</v>
      </c>
      <c r="T15" s="68">
        <v>1</v>
      </c>
      <c r="U15" s="68">
        <f t="shared" si="0"/>
        <v>100</v>
      </c>
      <c r="V15" s="64" t="s">
        <v>92</v>
      </c>
    </row>
    <row r="16" spans="1:22" s="62" customFormat="1" ht="38.25" customHeigh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6</v>
      </c>
      <c r="S16" s="68">
        <v>6</v>
      </c>
      <c r="T16" s="68">
        <v>6</v>
      </c>
      <c r="U16" s="68">
        <f t="shared" si="0"/>
        <v>100</v>
      </c>
      <c r="V16" s="64" t="s">
        <v>93</v>
      </c>
    </row>
    <row r="17" spans="1:22" s="62" customFormat="1" ht="38.25" customHeight="1">
      <c r="A17" s="63"/>
      <c r="B17" s="64" t="s">
        <v>47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8</v>
      </c>
      <c r="S17" s="68">
        <v>8</v>
      </c>
      <c r="T17" s="68">
        <v>8</v>
      </c>
      <c r="U17" s="68">
        <f t="shared" si="0"/>
        <v>100</v>
      </c>
      <c r="V17" s="64" t="s">
        <v>94</v>
      </c>
    </row>
    <row r="18" spans="1:22" s="62" customFormat="1" ht="38.25" customHeight="1">
      <c r="A18" s="63"/>
      <c r="B18" s="64" t="s">
        <v>47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100</v>
      </c>
      <c r="S18" s="68">
        <v>0</v>
      </c>
      <c r="T18" s="68">
        <v>0</v>
      </c>
      <c r="U18" s="68" t="str">
        <f t="shared" si="0"/>
        <v>N/A</v>
      </c>
      <c r="V18" s="64" t="s">
        <v>95</v>
      </c>
    </row>
    <row r="19" spans="1:22" s="62" customFormat="1" ht="38.25" customHeigh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17</v>
      </c>
      <c r="S19" s="68">
        <v>0</v>
      </c>
      <c r="T19" s="68">
        <v>0</v>
      </c>
      <c r="U19" s="68" t="str">
        <f t="shared" si="0"/>
        <v>N/A</v>
      </c>
      <c r="V19" s="64" t="s">
        <v>96</v>
      </c>
    </row>
    <row r="20" spans="1:22" s="62" customFormat="1" ht="38.25" customHeight="1">
      <c r="A20" s="63"/>
      <c r="B20" s="64" t="s">
        <v>47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85</v>
      </c>
      <c r="S20" s="68">
        <v>0</v>
      </c>
      <c r="T20" s="68">
        <v>0</v>
      </c>
      <c r="U20" s="68" t="str">
        <f t="shared" si="0"/>
        <v>N/A</v>
      </c>
      <c r="V20" s="64" t="s">
        <v>97</v>
      </c>
    </row>
    <row r="21" spans="1:22" s="62" customFormat="1" ht="38.25" customHeight="1">
      <c r="A21" s="63"/>
      <c r="B21" s="64" t="s">
        <v>47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5</v>
      </c>
      <c r="S21" s="68">
        <v>0</v>
      </c>
      <c r="T21" s="68">
        <v>0</v>
      </c>
      <c r="U21" s="68" t="str">
        <f t="shared" si="0"/>
        <v>N/A</v>
      </c>
      <c r="V21" s="64" t="s">
        <v>98</v>
      </c>
    </row>
    <row r="22" spans="1:22" s="62" customFormat="1" ht="38.25" customHeigh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>
        <v>0</v>
      </c>
      <c r="T22" s="68">
        <v>0</v>
      </c>
      <c r="U22" s="68" t="str">
        <f t="shared" si="0"/>
        <v>N/A</v>
      </c>
      <c r="V22" s="64" t="s">
        <v>99</v>
      </c>
    </row>
    <row r="23" spans="1:22" s="62" customFormat="1" ht="38.25" customHeight="1" thickBot="1">
      <c r="A23" s="63"/>
      <c r="B23" s="64" t="s">
        <v>47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8</v>
      </c>
      <c r="S23" s="68">
        <v>0</v>
      </c>
      <c r="T23" s="68">
        <v>0</v>
      </c>
      <c r="U23" s="68" t="str">
        <f t="shared" si="0"/>
        <v>N/A</v>
      </c>
      <c r="V23" s="64" t="s">
        <v>100</v>
      </c>
    </row>
    <row r="24" spans="1:22" ht="120.75" customHeight="1" thickBot="1" thickTop="1">
      <c r="A24" s="27"/>
      <c r="B24" s="28" t="s">
        <v>40</v>
      </c>
      <c r="C24" s="79" t="s">
        <v>47</v>
      </c>
      <c r="D24" s="79"/>
      <c r="E24" s="79"/>
      <c r="F24" s="79"/>
      <c r="G24" s="79"/>
      <c r="H24" s="79"/>
      <c r="I24" s="79" t="s">
        <v>48</v>
      </c>
      <c r="J24" s="79"/>
      <c r="K24" s="79"/>
      <c r="L24" s="79" t="s">
        <v>49</v>
      </c>
      <c r="M24" s="79"/>
      <c r="N24" s="79"/>
      <c r="O24" s="79"/>
      <c r="P24" s="29" t="s">
        <v>44</v>
      </c>
      <c r="Q24" s="29" t="s">
        <v>45</v>
      </c>
      <c r="R24" s="29">
        <v>73.17</v>
      </c>
      <c r="S24" s="29">
        <v>22.01</v>
      </c>
      <c r="T24" s="29">
        <v>21.705</v>
      </c>
      <c r="U24" s="29">
        <f t="shared" si="0"/>
        <v>98.61426624261698</v>
      </c>
      <c r="V24" s="30" t="s">
        <v>46</v>
      </c>
    </row>
    <row r="25" spans="1:22" ht="18.75" customHeight="1" thickBot="1" thickTop="1">
      <c r="A25" s="27"/>
      <c r="B25" s="120" t="s">
        <v>89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</row>
    <row r="26" spans="1:22" s="62" customFormat="1" ht="39.75" customHeight="1">
      <c r="A26" s="63"/>
      <c r="B26" s="64" t="s">
        <v>47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11</v>
      </c>
      <c r="S26" s="68">
        <v>11</v>
      </c>
      <c r="T26" s="68">
        <v>11</v>
      </c>
      <c r="U26" s="68">
        <f aca="true" t="shared" si="1" ref="U26:U32">IF(ISERROR(T26/S26),"N/A",T26/S26*100)</f>
        <v>100</v>
      </c>
      <c r="V26" s="64" t="s">
        <v>101</v>
      </c>
    </row>
    <row r="27" spans="1:22" s="62" customFormat="1" ht="39.75" customHeight="1">
      <c r="A27" s="63"/>
      <c r="B27" s="64" t="s">
        <v>47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33.02</v>
      </c>
      <c r="S27" s="68">
        <v>33.02</v>
      </c>
      <c r="T27" s="68">
        <v>32.41</v>
      </c>
      <c r="U27" s="68">
        <f t="shared" si="1"/>
        <v>98.15263476680798</v>
      </c>
      <c r="V27" s="64" t="s">
        <v>91</v>
      </c>
    </row>
    <row r="28" spans="1:22" s="62" customFormat="1" ht="39.75" customHeight="1">
      <c r="A28" s="63"/>
      <c r="B28" s="64" t="s">
        <v>47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100</v>
      </c>
      <c r="S28" s="68">
        <v>0</v>
      </c>
      <c r="T28" s="68">
        <v>0</v>
      </c>
      <c r="U28" s="68" t="str">
        <f t="shared" si="1"/>
        <v>N/A</v>
      </c>
      <c r="V28" s="64" t="s">
        <v>99</v>
      </c>
    </row>
    <row r="29" spans="1:22" s="62" customFormat="1" ht="39.75" customHeight="1">
      <c r="A29" s="63"/>
      <c r="B29" s="64" t="s">
        <v>47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100</v>
      </c>
      <c r="S29" s="68">
        <v>0</v>
      </c>
      <c r="T29" s="68">
        <v>0</v>
      </c>
      <c r="U29" s="68" t="str">
        <f t="shared" si="1"/>
        <v>N/A</v>
      </c>
      <c r="V29" s="64" t="s">
        <v>96</v>
      </c>
    </row>
    <row r="30" spans="1:22" s="62" customFormat="1" ht="39.75" customHeight="1">
      <c r="A30" s="63"/>
      <c r="B30" s="64" t="s">
        <v>47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95</v>
      </c>
      <c r="S30" s="68">
        <v>0</v>
      </c>
      <c r="T30" s="68">
        <v>0</v>
      </c>
      <c r="U30" s="68" t="str">
        <f t="shared" si="1"/>
        <v>N/A</v>
      </c>
      <c r="V30" s="64" t="s">
        <v>102</v>
      </c>
    </row>
    <row r="31" spans="1:22" s="62" customFormat="1" ht="39.75" customHeight="1" thickBot="1">
      <c r="A31" s="63"/>
      <c r="B31" s="64" t="s">
        <v>47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100</v>
      </c>
      <c r="S31" s="68">
        <v>0</v>
      </c>
      <c r="T31" s="68">
        <v>0</v>
      </c>
      <c r="U31" s="68" t="str">
        <f t="shared" si="1"/>
        <v>N/A</v>
      </c>
      <c r="V31" s="64" t="s">
        <v>97</v>
      </c>
    </row>
    <row r="32" spans="1:22" ht="226.5" customHeight="1" thickBot="1" thickTop="1">
      <c r="A32" s="27"/>
      <c r="B32" s="28" t="s">
        <v>50</v>
      </c>
      <c r="C32" s="79" t="s">
        <v>51</v>
      </c>
      <c r="D32" s="79"/>
      <c r="E32" s="79"/>
      <c r="F32" s="79"/>
      <c r="G32" s="79"/>
      <c r="H32" s="79"/>
      <c r="I32" s="79" t="s">
        <v>52</v>
      </c>
      <c r="J32" s="79"/>
      <c r="K32" s="79"/>
      <c r="L32" s="79" t="s">
        <v>53</v>
      </c>
      <c r="M32" s="79"/>
      <c r="N32" s="79"/>
      <c r="O32" s="79"/>
      <c r="P32" s="29" t="s">
        <v>44</v>
      </c>
      <c r="Q32" s="29" t="s">
        <v>54</v>
      </c>
      <c r="R32" s="29">
        <v>549130.1083333333</v>
      </c>
      <c r="S32" s="29">
        <v>549130.1083333333</v>
      </c>
      <c r="T32" s="29">
        <v>564307.25</v>
      </c>
      <c r="U32" s="29">
        <f t="shared" si="1"/>
        <v>102.76385166945789</v>
      </c>
      <c r="V32" s="30" t="s">
        <v>46</v>
      </c>
    </row>
    <row r="33" spans="1:22" ht="18.75" customHeight="1" thickBot="1" thickTop="1">
      <c r="A33" s="27"/>
      <c r="B33" s="120" t="s">
        <v>89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s="62" customFormat="1" ht="36" customHeight="1">
      <c r="A34" s="63"/>
      <c r="B34" s="64" t="s">
        <v>47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66.05</v>
      </c>
      <c r="S34" s="68">
        <v>66.05</v>
      </c>
      <c r="T34" s="68">
        <v>60.5</v>
      </c>
      <c r="U34" s="68">
        <f aca="true" t="shared" si="2" ref="U34:U40">IF(ISERROR(T34/S34),"N/A",T34/S34*100)</f>
        <v>91.59727479182438</v>
      </c>
      <c r="V34" s="64" t="s">
        <v>91</v>
      </c>
    </row>
    <row r="35" spans="1:22" s="62" customFormat="1" ht="36" customHeight="1">
      <c r="A35" s="63"/>
      <c r="B35" s="64" t="s">
        <v>47</v>
      </c>
      <c r="C35" s="64"/>
      <c r="D35" s="65"/>
      <c r="E35" s="64"/>
      <c r="F35" s="64"/>
      <c r="G35" s="64"/>
      <c r="H35" s="64"/>
      <c r="I35" s="66"/>
      <c r="J35" s="57"/>
      <c r="K35" s="66"/>
      <c r="L35" s="57"/>
      <c r="M35" s="66"/>
      <c r="N35" s="57"/>
      <c r="O35" s="66"/>
      <c r="P35" s="57"/>
      <c r="Q35" s="67"/>
      <c r="R35" s="68">
        <v>430092.6</v>
      </c>
      <c r="S35" s="68">
        <v>430092.6</v>
      </c>
      <c r="T35" s="68">
        <v>0</v>
      </c>
      <c r="U35" s="68">
        <f t="shared" si="2"/>
        <v>0</v>
      </c>
      <c r="V35" s="64" t="s">
        <v>103</v>
      </c>
    </row>
    <row r="36" spans="1:22" s="62" customFormat="1" ht="36" customHeight="1">
      <c r="A36" s="63"/>
      <c r="B36" s="64" t="s">
        <v>47</v>
      </c>
      <c r="C36" s="64"/>
      <c r="D36" s="65"/>
      <c r="E36" s="64"/>
      <c r="F36" s="64"/>
      <c r="G36" s="64"/>
      <c r="H36" s="64"/>
      <c r="I36" s="66"/>
      <c r="J36" s="57"/>
      <c r="K36" s="66"/>
      <c r="L36" s="57"/>
      <c r="M36" s="66"/>
      <c r="N36" s="57"/>
      <c r="O36" s="66"/>
      <c r="P36" s="57"/>
      <c r="Q36" s="67"/>
      <c r="R36" s="68">
        <v>100</v>
      </c>
      <c r="S36" s="68">
        <v>100</v>
      </c>
      <c r="T36" s="68">
        <v>0</v>
      </c>
      <c r="U36" s="68">
        <f t="shared" si="2"/>
        <v>0</v>
      </c>
      <c r="V36" s="64" t="s">
        <v>97</v>
      </c>
    </row>
    <row r="37" spans="1:22" s="62" customFormat="1" ht="36" customHeight="1">
      <c r="A37" s="63"/>
      <c r="B37" s="64" t="s">
        <v>47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100</v>
      </c>
      <c r="S37" s="68">
        <v>100</v>
      </c>
      <c r="T37" s="68">
        <v>0</v>
      </c>
      <c r="U37" s="68">
        <f t="shared" si="2"/>
        <v>0</v>
      </c>
      <c r="V37" s="64" t="s">
        <v>96</v>
      </c>
    </row>
    <row r="38" spans="1:22" s="62" customFormat="1" ht="36" customHeight="1">
      <c r="A38" s="63"/>
      <c r="B38" s="64" t="s">
        <v>47</v>
      </c>
      <c r="C38" s="64"/>
      <c r="D38" s="65"/>
      <c r="E38" s="64"/>
      <c r="F38" s="64"/>
      <c r="G38" s="64"/>
      <c r="H38" s="64"/>
      <c r="I38" s="66"/>
      <c r="J38" s="57"/>
      <c r="K38" s="66"/>
      <c r="L38" s="57"/>
      <c r="M38" s="66"/>
      <c r="N38" s="57"/>
      <c r="O38" s="66"/>
      <c r="P38" s="57"/>
      <c r="Q38" s="67"/>
      <c r="R38" s="68">
        <v>110385</v>
      </c>
      <c r="S38" s="68">
        <v>110385</v>
      </c>
      <c r="T38" s="68">
        <v>0</v>
      </c>
      <c r="U38" s="68">
        <f t="shared" si="2"/>
        <v>0</v>
      </c>
      <c r="V38" s="64" t="s">
        <v>99</v>
      </c>
    </row>
    <row r="39" spans="1:22" s="62" customFormat="1" ht="36" customHeight="1" thickBot="1">
      <c r="A39" s="63"/>
      <c r="B39" s="64" t="s">
        <v>47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2754037</v>
      </c>
      <c r="S39" s="68">
        <v>2754037</v>
      </c>
      <c r="T39" s="68">
        <v>1128554</v>
      </c>
      <c r="U39" s="68">
        <f t="shared" si="2"/>
        <v>40.978171317233574</v>
      </c>
      <c r="V39" s="64" t="s">
        <v>104</v>
      </c>
    </row>
    <row r="40" spans="1:22" ht="138" customHeight="1" thickBot="1" thickTop="1">
      <c r="A40" s="27"/>
      <c r="B40" s="28" t="s">
        <v>55</v>
      </c>
      <c r="C40" s="79" t="s">
        <v>56</v>
      </c>
      <c r="D40" s="79"/>
      <c r="E40" s="79"/>
      <c r="F40" s="79"/>
      <c r="G40" s="79"/>
      <c r="H40" s="79"/>
      <c r="I40" s="79" t="s">
        <v>57</v>
      </c>
      <c r="J40" s="79"/>
      <c r="K40" s="79"/>
      <c r="L40" s="79" t="s">
        <v>58</v>
      </c>
      <c r="M40" s="79"/>
      <c r="N40" s="79"/>
      <c r="O40" s="79"/>
      <c r="P40" s="29" t="s">
        <v>59</v>
      </c>
      <c r="Q40" s="29" t="s">
        <v>60</v>
      </c>
      <c r="R40" s="29">
        <v>71063.27282</v>
      </c>
      <c r="S40" s="29">
        <v>50.49205</v>
      </c>
      <c r="T40" s="29">
        <v>52.4472</v>
      </c>
      <c r="U40" s="29">
        <f t="shared" si="2"/>
        <v>103.87219374139099</v>
      </c>
      <c r="V40" s="30" t="s">
        <v>46</v>
      </c>
    </row>
    <row r="41" spans="1:22" ht="18.75" customHeight="1" thickBot="1" thickTop="1">
      <c r="A41" s="27"/>
      <c r="B41" s="120" t="s">
        <v>89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2" s="62" customFormat="1" ht="41.25" customHeight="1">
      <c r="A42" s="63"/>
      <c r="B42" s="64" t="s">
        <v>47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0.9841</v>
      </c>
      <c r="S42" s="68">
        <v>0.9841</v>
      </c>
      <c r="T42" s="68">
        <v>4.8944</v>
      </c>
      <c r="U42" s="68">
        <f aca="true" t="shared" si="3" ref="U42:U47">IF(ISERROR(T42/S42),"N/A",T42/S42*100)</f>
        <v>497.34783050502995</v>
      </c>
      <c r="V42" s="64" t="s">
        <v>91</v>
      </c>
    </row>
    <row r="43" spans="1:22" s="62" customFormat="1" ht="41.25" customHeight="1">
      <c r="A43" s="63"/>
      <c r="B43" s="64" t="s">
        <v>47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100</v>
      </c>
      <c r="S43" s="68">
        <v>100</v>
      </c>
      <c r="T43" s="68">
        <v>100</v>
      </c>
      <c r="U43" s="68">
        <f t="shared" si="3"/>
        <v>100</v>
      </c>
      <c r="V43" s="64" t="s">
        <v>105</v>
      </c>
    </row>
    <row r="44" spans="1:22" s="62" customFormat="1" ht="41.25" customHeight="1">
      <c r="A44" s="63"/>
      <c r="B44" s="64" t="s">
        <v>47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>
        <v>0.38</v>
      </c>
      <c r="S44" s="68">
        <v>0</v>
      </c>
      <c r="T44" s="68">
        <v>0</v>
      </c>
      <c r="U44" s="68" t="str">
        <f t="shared" si="3"/>
        <v>N/A</v>
      </c>
      <c r="V44" s="64" t="s">
        <v>102</v>
      </c>
    </row>
    <row r="45" spans="1:22" s="62" customFormat="1" ht="41.25" customHeight="1">
      <c r="A45" s="63"/>
      <c r="B45" s="64" t="s">
        <v>47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355115</v>
      </c>
      <c r="S45" s="68">
        <v>0</v>
      </c>
      <c r="T45" s="68">
        <v>0</v>
      </c>
      <c r="U45" s="68" t="str">
        <f t="shared" si="3"/>
        <v>N/A</v>
      </c>
      <c r="V45" s="64" t="s">
        <v>99</v>
      </c>
    </row>
    <row r="46" spans="1:22" s="62" customFormat="1" ht="41.25" customHeight="1" thickBot="1">
      <c r="A46" s="63"/>
      <c r="B46" s="64" t="s">
        <v>47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100</v>
      </c>
      <c r="S46" s="68">
        <v>0</v>
      </c>
      <c r="T46" s="68">
        <v>0</v>
      </c>
      <c r="U46" s="68" t="str">
        <f t="shared" si="3"/>
        <v>N/A</v>
      </c>
      <c r="V46" s="64" t="s">
        <v>96</v>
      </c>
    </row>
    <row r="47" spans="1:22" ht="132" customHeight="1" thickBot="1" thickTop="1">
      <c r="A47" s="27"/>
      <c r="B47" s="28" t="s">
        <v>61</v>
      </c>
      <c r="C47" s="79" t="s">
        <v>62</v>
      </c>
      <c r="D47" s="79"/>
      <c r="E47" s="79"/>
      <c r="F47" s="79"/>
      <c r="G47" s="79"/>
      <c r="H47" s="79"/>
      <c r="I47" s="79" t="s">
        <v>63</v>
      </c>
      <c r="J47" s="79"/>
      <c r="K47" s="79"/>
      <c r="L47" s="79" t="s">
        <v>64</v>
      </c>
      <c r="M47" s="79"/>
      <c r="N47" s="79"/>
      <c r="O47" s="79"/>
      <c r="P47" s="29" t="s">
        <v>44</v>
      </c>
      <c r="Q47" s="29" t="s">
        <v>60</v>
      </c>
      <c r="R47" s="29">
        <v>76.4525</v>
      </c>
      <c r="S47" s="29">
        <v>5.81</v>
      </c>
      <c r="T47" s="29">
        <v>5.42</v>
      </c>
      <c r="U47" s="29">
        <f t="shared" si="3"/>
        <v>93.28743545611016</v>
      </c>
      <c r="V47" s="30" t="s">
        <v>46</v>
      </c>
    </row>
    <row r="48" spans="1:22" ht="18.75" customHeight="1" thickBot="1" thickTop="1">
      <c r="A48" s="27"/>
      <c r="B48" s="120" t="s">
        <v>89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9"/>
    </row>
    <row r="49" spans="1:22" s="62" customFormat="1" ht="30.75" customHeight="1">
      <c r="A49" s="63"/>
      <c r="B49" s="64" t="s">
        <v>47</v>
      </c>
      <c r="C49" s="64"/>
      <c r="D49" s="65"/>
      <c r="E49" s="64"/>
      <c r="F49" s="64"/>
      <c r="G49" s="64"/>
      <c r="H49" s="64"/>
      <c r="I49" s="66"/>
      <c r="J49" s="57"/>
      <c r="K49" s="66"/>
      <c r="L49" s="57"/>
      <c r="M49" s="66"/>
      <c r="N49" s="57"/>
      <c r="O49" s="66"/>
      <c r="P49" s="57"/>
      <c r="Q49" s="67"/>
      <c r="R49" s="68">
        <v>5.81</v>
      </c>
      <c r="S49" s="68">
        <v>5.81</v>
      </c>
      <c r="T49" s="68">
        <v>5.42</v>
      </c>
      <c r="U49" s="68">
        <f>IF(ISERROR(T49/S49),"N/A",T49/S49*100)</f>
        <v>93.28743545611016</v>
      </c>
      <c r="V49" s="64" t="s">
        <v>91</v>
      </c>
    </row>
    <row r="50" spans="1:22" s="62" customFormat="1" ht="30.75" customHeight="1">
      <c r="A50" s="63"/>
      <c r="B50" s="64" t="s">
        <v>47</v>
      </c>
      <c r="C50" s="64"/>
      <c r="D50" s="65"/>
      <c r="E50" s="64"/>
      <c r="F50" s="64"/>
      <c r="G50" s="64"/>
      <c r="H50" s="64"/>
      <c r="I50" s="66"/>
      <c r="J50" s="57"/>
      <c r="K50" s="66"/>
      <c r="L50" s="57"/>
      <c r="M50" s="66"/>
      <c r="N50" s="57"/>
      <c r="O50" s="66"/>
      <c r="P50" s="57"/>
      <c r="Q50" s="67"/>
      <c r="R50" s="68">
        <v>100</v>
      </c>
      <c r="S50" s="68">
        <v>0</v>
      </c>
      <c r="T50" s="68">
        <v>0</v>
      </c>
      <c r="U50" s="68" t="str">
        <f>IF(ISERROR(T50/S50),"N/A",T50/S50*100)</f>
        <v>N/A</v>
      </c>
      <c r="V50" s="64" t="s">
        <v>96</v>
      </c>
    </row>
    <row r="51" spans="1:22" s="62" customFormat="1" ht="30.75" customHeight="1">
      <c r="A51" s="63"/>
      <c r="B51" s="64" t="s">
        <v>47</v>
      </c>
      <c r="C51" s="64"/>
      <c r="D51" s="65"/>
      <c r="E51" s="64"/>
      <c r="F51" s="64"/>
      <c r="G51" s="64"/>
      <c r="H51" s="64"/>
      <c r="I51" s="66"/>
      <c r="J51" s="57"/>
      <c r="K51" s="66"/>
      <c r="L51" s="57"/>
      <c r="M51" s="66"/>
      <c r="N51" s="57"/>
      <c r="O51" s="66"/>
      <c r="P51" s="57"/>
      <c r="Q51" s="67"/>
      <c r="R51" s="68">
        <v>100</v>
      </c>
      <c r="S51" s="68">
        <v>0</v>
      </c>
      <c r="T51" s="68">
        <v>0</v>
      </c>
      <c r="U51" s="68" t="str">
        <f>IF(ISERROR(T51/S51),"N/A",T51/S51*100)</f>
        <v>N/A</v>
      </c>
      <c r="V51" s="64" t="s">
        <v>97</v>
      </c>
    </row>
    <row r="52" spans="1:22" s="62" customFormat="1" ht="30.75" customHeight="1" thickBot="1">
      <c r="A52" s="63"/>
      <c r="B52" s="64" t="s">
        <v>47</v>
      </c>
      <c r="C52" s="64"/>
      <c r="D52" s="65"/>
      <c r="E52" s="64"/>
      <c r="F52" s="64"/>
      <c r="G52" s="64"/>
      <c r="H52" s="64"/>
      <c r="I52" s="66"/>
      <c r="J52" s="57"/>
      <c r="K52" s="66"/>
      <c r="L52" s="57"/>
      <c r="M52" s="66"/>
      <c r="N52" s="57"/>
      <c r="O52" s="66"/>
      <c r="P52" s="57"/>
      <c r="Q52" s="67"/>
      <c r="R52" s="68">
        <v>100</v>
      </c>
      <c r="S52" s="68">
        <v>0</v>
      </c>
      <c r="T52" s="68">
        <v>0</v>
      </c>
      <c r="U52" s="68" t="str">
        <f>IF(ISERROR(T52/S52),"N/A",T52/S52*100)</f>
        <v>N/A</v>
      </c>
      <c r="V52" s="64" t="s">
        <v>99</v>
      </c>
    </row>
    <row r="53" spans="2:22" s="51" customFormat="1" ht="14.25" customHeight="1" thickBot="1" thickTop="1">
      <c r="B53" s="52" t="s">
        <v>74</v>
      </c>
      <c r="C53" s="53"/>
      <c r="D53" s="53"/>
      <c r="E53" s="53"/>
      <c r="F53" s="53"/>
      <c r="G53" s="5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5"/>
    </row>
    <row r="54" spans="2:22" ht="44.25" customHeight="1" thickTop="1">
      <c r="B54" s="73" t="s">
        <v>75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169.5" customHeight="1">
      <c r="B55" s="76" t="s">
        <v>106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8"/>
    </row>
    <row r="56" spans="2:22" ht="123.75" customHeight="1">
      <c r="B56" s="76" t="s">
        <v>107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8"/>
    </row>
    <row r="57" spans="2:22" ht="98.25" customHeight="1">
      <c r="B57" s="76" t="s">
        <v>108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/>
    </row>
    <row r="58" spans="2:22" ht="89.25" customHeight="1">
      <c r="B58" s="76" t="s">
        <v>109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8"/>
    </row>
    <row r="59" spans="2:22" ht="84.75" customHeight="1">
      <c r="B59" s="76" t="s">
        <v>110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</row>
  </sheetData>
  <sheetProtection/>
  <mergeCells count="48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24:H24"/>
    <mergeCell ref="I24:K24"/>
    <mergeCell ref="L24:O24"/>
    <mergeCell ref="B54:V54"/>
    <mergeCell ref="B25:V25"/>
    <mergeCell ref="C32:H32"/>
    <mergeCell ref="I32:K32"/>
    <mergeCell ref="L32:O32"/>
    <mergeCell ref="B33:V33"/>
    <mergeCell ref="C40:H40"/>
    <mergeCell ref="I40:K40"/>
    <mergeCell ref="L40:O40"/>
    <mergeCell ref="B55:V55"/>
    <mergeCell ref="B56:V56"/>
    <mergeCell ref="B57:V57"/>
    <mergeCell ref="B58:V58"/>
    <mergeCell ref="B59:V59"/>
    <mergeCell ref="B41:V41"/>
    <mergeCell ref="C47:H47"/>
    <mergeCell ref="I47:K47"/>
    <mergeCell ref="L47:O47"/>
    <mergeCell ref="B48:V48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2"/>
  <headerFooter>
    <oddFooter>&amp;C&amp;G&amp;R&amp;P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MANUEL</cp:lastModifiedBy>
  <cp:lastPrinted>2014-07-31T19:30:27Z</cp:lastPrinted>
  <dcterms:created xsi:type="dcterms:W3CDTF">2009-03-25T01:44:41Z</dcterms:created>
  <dcterms:modified xsi:type="dcterms:W3CDTF">2014-07-31T19:30:38Z</dcterms:modified>
  <cp:category/>
  <cp:version/>
  <cp:contentType/>
  <cp:contentStatus/>
</cp:coreProperties>
</file>