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ERECHOS " sheetId="1" r:id="rId1"/>
  </sheets>
  <definedNames>
    <definedName name="_xlnm.Print_Area" localSheetId="0">'DERECHOS '!$A$1:$D$73</definedName>
    <definedName name="_xlnm.Print_Titles" localSheetId="0">'DERECHOS '!$3:$11</definedName>
  </definedNames>
  <calcPr calcId="144525"/>
</workbook>
</file>

<file path=xl/calcChain.xml><?xml version="1.0" encoding="utf-8"?>
<calcChain xmlns="http://schemas.openxmlformats.org/spreadsheetml/2006/main">
  <c r="D64" i="1" l="1"/>
  <c r="C64" i="1"/>
  <c r="B64" i="1"/>
  <c r="D61" i="1"/>
  <c r="C61" i="1"/>
  <c r="B61" i="1"/>
  <c r="D57" i="1"/>
  <c r="C57" i="1"/>
  <c r="B57" i="1"/>
  <c r="D54" i="1"/>
  <c r="C54" i="1"/>
  <c r="B54" i="1"/>
  <c r="D51" i="1"/>
  <c r="C51" i="1"/>
  <c r="B51" i="1"/>
  <c r="D49" i="1"/>
  <c r="C49" i="1"/>
  <c r="B49" i="1"/>
  <c r="D45" i="1"/>
  <c r="C45" i="1"/>
  <c r="B45" i="1"/>
  <c r="D43" i="1"/>
  <c r="C43" i="1"/>
  <c r="B43" i="1"/>
  <c r="D41" i="1"/>
  <c r="C41" i="1"/>
  <c r="B41" i="1"/>
  <c r="D38" i="1"/>
  <c r="C38" i="1"/>
  <c r="B38" i="1"/>
  <c r="D36" i="1"/>
  <c r="C36" i="1"/>
  <c r="B36" i="1"/>
  <c r="D32" i="1"/>
  <c r="C32" i="1"/>
  <c r="B32" i="1"/>
  <c r="D25" i="1"/>
  <c r="C25" i="1"/>
  <c r="B25" i="1"/>
  <c r="D22" i="1"/>
  <c r="C22" i="1"/>
  <c r="C21" i="1" s="1"/>
  <c r="C68" i="1" s="1"/>
  <c r="B22" i="1"/>
  <c r="B21" i="1" s="1"/>
  <c r="B68" i="1" s="1"/>
  <c r="D21" i="1"/>
  <c r="D68" i="1" s="1"/>
  <c r="D14" i="1"/>
  <c r="C14" i="1"/>
  <c r="B14" i="1"/>
</calcChain>
</file>

<file path=xl/sharedStrings.xml><?xml version="1.0" encoding="utf-8"?>
<sst xmlns="http://schemas.openxmlformats.org/spreadsheetml/2006/main" count="65" uniqueCount="62">
  <si>
    <t xml:space="preserve">               DESAGREGACIÓN DE LOS INGRESOS  DE GESTIÓN</t>
  </si>
  <si>
    <t xml:space="preserve">       (EN PESOS)</t>
  </si>
  <si>
    <t>CONCEPTO</t>
  </si>
  <si>
    <t>EJERCICIO 2014</t>
  </si>
  <si>
    <t>EJERCICIO 2015</t>
  </si>
  <si>
    <t>EJERCICIO 2016</t>
  </si>
  <si>
    <t>c) DERECHOS</t>
  </si>
  <si>
    <t>DERECHOS POR EL USO, GOCE O APROVECHAMIENTO DE BIENES DE DOMINIO PÚBLICO</t>
  </si>
  <si>
    <t>Secretaría de las Culturas y Artes de Oaxaca</t>
  </si>
  <si>
    <t>Secretaría de Administración</t>
  </si>
  <si>
    <t>Casa de la Cultura Oaxaqueña</t>
  </si>
  <si>
    <t>Jardín Etnobotánico</t>
  </si>
  <si>
    <t>Centro de las Artes de San Agustín</t>
  </si>
  <si>
    <t>Secretaría de Turismo y Desarrollo Económico</t>
  </si>
  <si>
    <t>DERECHOS POR PRESTACIÓN DE SERVICIOS PÚBLICOS</t>
  </si>
  <si>
    <t>Administración Pública</t>
  </si>
  <si>
    <t>Comunes</t>
  </si>
  <si>
    <t>Transparencia</t>
  </si>
  <si>
    <t>Secretaría General de Gobierno</t>
  </si>
  <si>
    <t>Legalización y Registro de documentos</t>
  </si>
  <si>
    <t>Registro civil</t>
  </si>
  <si>
    <t>Registro público de la propiedad y del comercio</t>
  </si>
  <si>
    <t>Protección Civil</t>
  </si>
  <si>
    <t>Regularización de la tenencia de la tierra urbana</t>
  </si>
  <si>
    <t>Contol y Confianza</t>
  </si>
  <si>
    <t>Consejería Jurídica del Gobierno del Estado</t>
  </si>
  <si>
    <t>Ejercicio notarial</t>
  </si>
  <si>
    <t>Publicaciones</t>
  </si>
  <si>
    <t>Secretaría de Seguridad Pública</t>
  </si>
  <si>
    <t>Secretaría de Vialidad y Transporte</t>
  </si>
  <si>
    <t>Servicio Público de Transporte y Control Vehicular</t>
  </si>
  <si>
    <t>Secretaría de Salud y Servicios Coordinados de Salud</t>
  </si>
  <si>
    <t>Atención en Salud</t>
  </si>
  <si>
    <t>Vigilancia y Control Sanitario</t>
  </si>
  <si>
    <t>Secretaría de las Infraestructruras y el Ordenamiento Territorial Sustentable</t>
  </si>
  <si>
    <t>Servicios relacionados con  Obra Pública y Protección Ambiental</t>
  </si>
  <si>
    <t>Eventos Lunes del Cerro</t>
  </si>
  <si>
    <t xml:space="preserve">Casa de la Cultura Oaxaqueña </t>
  </si>
  <si>
    <t>Artes plásticas Rufino Tamayo</t>
  </si>
  <si>
    <t>Centro de Iniciación Musical de Oaxaca</t>
  </si>
  <si>
    <t>Secretaría de Desarrollo Agropecuario y Forestal, Pesca y Acuacultura</t>
  </si>
  <si>
    <t>Control Zoosanitario</t>
  </si>
  <si>
    <t>Secretaría de Finanzas</t>
  </si>
  <si>
    <t>Relacionados con la Hacienda Pública Estatal</t>
  </si>
  <si>
    <t>Servicios Catastrales</t>
  </si>
  <si>
    <t>Relacionados con el Registro, Adquisiciones y Permisos</t>
  </si>
  <si>
    <t xml:space="preserve">Archivo del Poder Ejecutivo </t>
  </si>
  <si>
    <t>Secretaría de la Contraloría y Transparencia Gubernamental</t>
  </si>
  <si>
    <t>Constancias</t>
  </si>
  <si>
    <t>Inspección y Vigilancia</t>
  </si>
  <si>
    <t>DERECHOS POR PRESTACIÓN DE SERVICIOS EDUCATIVOS</t>
  </si>
  <si>
    <t>DERECHOS POR LA PRESTACIÓN DE SERVICIOS RELACIONADOS  DE AGUA, ALCANTARRILLADO Y DRENAJE</t>
  </si>
  <si>
    <t>Comisión Estatal del Agua</t>
  </si>
  <si>
    <t>Suministro de Agua Potable</t>
  </si>
  <si>
    <t>DERECHOS POR LA PRESTACIÓN DE SERVICIOS  A CARGO DEL SISTEMA PARA EL DESARROLLO INTEGRAL DE LA FAMILIA</t>
  </si>
  <si>
    <t>Sistema DIF</t>
  </si>
  <si>
    <t>OTROS DERECHOS</t>
  </si>
  <si>
    <t>ACCESORIOS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</si>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</sst>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52">
    <xf numFmtId="0" fontId="0" fillId="0" borderId="0" xfId="0"/>
    <xf numFmtId="0" fontId="2" fillId="0" borderId="0" xfId="2" quotePrefix="1" applyAlignment="1" applyProtection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4" borderId="7" xfId="2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12" fillId="0" borderId="2" xfId="4" applyFont="1" applyFill="1" applyBorder="1" applyAlignment="1">
      <alignment horizontal="left" vertical="justify" wrapText="1" indent="2"/>
    </xf>
    <xf numFmtId="164" fontId="12" fillId="0" borderId="2" xfId="1" applyNumberFormat="1" applyFont="1" applyFill="1" applyBorder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justify" indent="4"/>
    </xf>
    <xf numFmtId="41" fontId="4" fillId="0" borderId="2" xfId="5" applyFon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41" fontId="12" fillId="0" borderId="2" xfId="5" applyFont="1" applyBorder="1" applyAlignment="1">
      <alignment vertical="center"/>
    </xf>
    <xf numFmtId="41" fontId="12" fillId="0" borderId="4" xfId="5" applyFont="1" applyFill="1" applyBorder="1" applyAlignment="1">
      <alignment vertical="center"/>
    </xf>
    <xf numFmtId="41" fontId="12" fillId="0" borderId="0" xfId="5" applyFont="1" applyFill="1" applyBorder="1" applyAlignment="1">
      <alignment vertical="center"/>
    </xf>
    <xf numFmtId="0" fontId="12" fillId="0" borderId="2" xfId="4" applyFont="1" applyFill="1" applyBorder="1" applyAlignment="1">
      <alignment horizontal="left" vertical="justify" indent="4"/>
    </xf>
    <xf numFmtId="0" fontId="4" fillId="0" borderId="2" xfId="4" applyFont="1" applyFill="1" applyBorder="1" applyAlignment="1">
      <alignment horizontal="left" vertical="justify" indent="6"/>
    </xf>
    <xf numFmtId="164" fontId="4" fillId="0" borderId="4" xfId="1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 vertical="justify" indent="4"/>
    </xf>
    <xf numFmtId="164" fontId="12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2" fillId="5" borderId="10" xfId="1" applyNumberFormat="1" applyFont="1" applyFill="1" applyBorder="1" applyAlignment="1">
      <alignment horizontal="center" vertical="center"/>
    </xf>
    <xf numFmtId="164" fontId="12" fillId="5" borderId="10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7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</cellXfs>
  <cellStyles count="14">
    <cellStyle name="Hipervínculo" xfId="2" builtinId="8"/>
    <cellStyle name="Millares" xfId="1" builtinId="3"/>
    <cellStyle name="Millares [0] 2" xfId="5"/>
    <cellStyle name="Millares 2" xfId="6"/>
    <cellStyle name="Millares 2 3" xfId="7"/>
    <cellStyle name="Millares 3" xfId="8"/>
    <cellStyle name="Normal" xfId="0" builtinId="0"/>
    <cellStyle name="Normal 10" xfId="9"/>
    <cellStyle name="Normal 2" xfId="3"/>
    <cellStyle name="Normal 3" xfId="10"/>
    <cellStyle name="Normal 3 2" xfId="4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1703916</xdr:colOff>
      <xdr:row>0</xdr:row>
      <xdr:rowOff>63500</xdr:rowOff>
    </xdr:from>
    <xdr:to>
      <xdr:col>3</xdr:col>
      <xdr:colOff>1634067</xdr:colOff>
      <xdr:row>4</xdr:row>
      <xdr:rowOff>169334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628341" y="63500"/>
          <a:ext cx="3473451" cy="8487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tabSelected="1" view="pageBreakPreview" zoomScale="70" zoomScaleSheetLayoutView="70" workbookViewId="0">
      <pane ySplit="11" topLeftCell="A58" activePane="bottomLeft" state="frozen"/>
      <selection pane="bottomLeft" activeCell="A58" sqref="A58"/>
    </sheetView>
  </sheetViews>
  <sheetFormatPr baseColWidth="10" defaultRowHeight="12.75"/>
  <cols>
    <col min="1" max="1" width="73.85546875" customWidth="1"/>
    <col min="2" max="6" width="26.5703125" customWidth="1"/>
    <col min="7" max="8" width="17.5703125" bestFit="1" customWidth="1"/>
  </cols>
  <sheetData>
    <row r="1" spans="1:6">
      <c r="A1" s="1"/>
    </row>
    <row r="3" spans="1:6" ht="16.5">
      <c r="A3" s="2"/>
      <c r="B3" s="2"/>
      <c r="C3" s="2"/>
      <c r="D3" s="2"/>
      <c r="E3" s="2"/>
    </row>
    <row r="4" spans="1:6" ht="16.5">
      <c r="A4" s="3"/>
      <c r="B4" s="3"/>
      <c r="C4" s="3"/>
      <c r="D4" s="3"/>
      <c r="E4" s="3"/>
    </row>
    <row r="5" spans="1:6" ht="16.5">
      <c r="A5" s="3"/>
      <c r="B5" s="3"/>
      <c r="C5" s="3"/>
      <c r="D5" s="3"/>
      <c r="E5" s="3"/>
    </row>
    <row r="6" spans="1:6" ht="16.5" customHeight="1">
      <c r="A6" s="4" t="s">
        <v>0</v>
      </c>
      <c r="B6" s="4"/>
      <c r="C6" s="4"/>
      <c r="D6" s="4"/>
      <c r="E6" s="5"/>
      <c r="F6" s="5"/>
    </row>
    <row r="7" spans="1:6" ht="18.75" customHeight="1">
      <c r="A7" s="6" t="s">
        <v>1</v>
      </c>
      <c r="B7" s="6"/>
      <c r="C7" s="6"/>
      <c r="D7" s="6"/>
      <c r="E7" s="7"/>
      <c r="F7" s="7"/>
    </row>
    <row r="8" spans="1:6" ht="14.25" customHeight="1">
      <c r="A8" s="8"/>
      <c r="B8" s="8"/>
      <c r="C8" s="8"/>
      <c r="D8" s="8"/>
      <c r="E8" s="8"/>
    </row>
    <row r="9" spans="1:6" ht="12.75" hidden="1" customHeight="1">
      <c r="A9" s="9"/>
    </row>
    <row r="10" spans="1:6" ht="20.25" customHeight="1">
      <c r="A10" s="10" t="s">
        <v>2</v>
      </c>
      <c r="B10" s="11" t="s">
        <v>3</v>
      </c>
      <c r="C10" s="11" t="s">
        <v>4</v>
      </c>
      <c r="D10" s="11" t="s">
        <v>5</v>
      </c>
      <c r="E10" s="12"/>
      <c r="F10" s="13"/>
    </row>
    <row r="11" spans="1:6" ht="28.5" customHeight="1">
      <c r="A11" s="10"/>
      <c r="B11" s="14"/>
      <c r="C11" s="14"/>
      <c r="D11" s="15"/>
      <c r="E11" s="12"/>
      <c r="F11" s="13"/>
    </row>
    <row r="12" spans="1:6" s="17" customFormat="1" ht="12.75" customHeight="1" thickBot="1">
      <c r="A12" s="16"/>
      <c r="E12" s="18"/>
      <c r="F12" s="18"/>
    </row>
    <row r="13" spans="1:6" s="23" customFormat="1" ht="32.25" customHeight="1">
      <c r="A13" s="19" t="s">
        <v>6</v>
      </c>
      <c r="B13" s="20"/>
      <c r="C13" s="20"/>
      <c r="D13" s="20"/>
      <c r="E13" s="21"/>
      <c r="F13" s="22"/>
    </row>
    <row r="14" spans="1:6" ht="25.5">
      <c r="A14" s="24" t="s">
        <v>7</v>
      </c>
      <c r="B14" s="25">
        <f>SUM(B15:B20)</f>
        <v>6275814</v>
      </c>
      <c r="C14" s="25">
        <f>SUM(C15:C20)</f>
        <v>6510138</v>
      </c>
      <c r="D14" s="25">
        <f>SUM(D15:D20)</f>
        <v>9010021</v>
      </c>
      <c r="E14" s="26"/>
      <c r="F14" s="27"/>
    </row>
    <row r="15" spans="1:6">
      <c r="A15" s="28" t="s">
        <v>8</v>
      </c>
      <c r="B15" s="29">
        <v>3325880</v>
      </c>
      <c r="C15" s="30">
        <v>3223567</v>
      </c>
      <c r="D15" s="30">
        <v>2947538</v>
      </c>
      <c r="E15" s="31"/>
      <c r="F15" s="32"/>
    </row>
    <row r="16" spans="1:6">
      <c r="A16" s="28" t="s">
        <v>9</v>
      </c>
      <c r="B16" s="29">
        <v>1715706</v>
      </c>
      <c r="C16" s="30">
        <v>1223806</v>
      </c>
      <c r="D16" s="30">
        <v>1443746</v>
      </c>
      <c r="E16" s="31"/>
      <c r="F16" s="32"/>
    </row>
    <row r="17" spans="1:6">
      <c r="A17" s="28" t="s">
        <v>10</v>
      </c>
      <c r="B17" s="29">
        <v>1690</v>
      </c>
      <c r="C17" s="30">
        <v>1928</v>
      </c>
      <c r="D17" s="30"/>
      <c r="E17" s="31"/>
      <c r="F17" s="32"/>
    </row>
    <row r="18" spans="1:6">
      <c r="A18" s="28" t="s">
        <v>11</v>
      </c>
      <c r="B18" s="29">
        <v>1164630</v>
      </c>
      <c r="C18" s="30">
        <v>1944516</v>
      </c>
      <c r="D18" s="30"/>
      <c r="E18" s="31"/>
      <c r="F18" s="32"/>
    </row>
    <row r="19" spans="1:6">
      <c r="A19" s="28" t="s">
        <v>12</v>
      </c>
      <c r="B19" s="29">
        <v>67908</v>
      </c>
      <c r="C19" s="30">
        <v>116321</v>
      </c>
      <c r="D19" s="30"/>
      <c r="E19" s="31"/>
      <c r="F19" s="32"/>
    </row>
    <row r="20" spans="1:6">
      <c r="A20" s="28" t="s">
        <v>13</v>
      </c>
      <c r="B20" s="29">
        <v>0</v>
      </c>
      <c r="C20" s="30">
        <v>0</v>
      </c>
      <c r="D20" s="30">
        <v>4618737</v>
      </c>
      <c r="E20" s="31"/>
      <c r="F20" s="32"/>
    </row>
    <row r="21" spans="1:6">
      <c r="A21" s="24" t="s">
        <v>14</v>
      </c>
      <c r="B21" s="33">
        <f>B22+B25+B32+B35+B36+B38+B41+B43+B45+B51+B54+B57+B60+B61+B64+B66</f>
        <v>1171877300</v>
      </c>
      <c r="C21" s="33">
        <f t="shared" ref="C21" si="0">C22+C25+C32+C35+C36+C38+C41+C43+C45+C51+C54+C57+C60+C61+C64+C66</f>
        <v>1319740948</v>
      </c>
      <c r="D21" s="33">
        <f>D22+D25+D32+D35+D36+D38+D41+D43+D45+D51+D54+D57+D60+D61+D64+D66</f>
        <v>1428248014</v>
      </c>
      <c r="E21" s="34"/>
      <c r="F21" s="35"/>
    </row>
    <row r="22" spans="1:6">
      <c r="A22" s="36" t="s">
        <v>15</v>
      </c>
      <c r="B22" s="33">
        <f>SUM(B23:B24)</f>
        <v>78145</v>
      </c>
      <c r="C22" s="33">
        <f t="shared" ref="C22:D22" si="1">SUM(C23:C24)</f>
        <v>70558</v>
      </c>
      <c r="D22" s="33">
        <f t="shared" si="1"/>
        <v>95097</v>
      </c>
      <c r="E22" s="34"/>
      <c r="F22" s="35"/>
    </row>
    <row r="23" spans="1:6">
      <c r="A23" s="37" t="s">
        <v>16</v>
      </c>
      <c r="B23" s="29">
        <v>77723</v>
      </c>
      <c r="C23" s="30">
        <v>67924</v>
      </c>
      <c r="D23" s="30">
        <v>94794</v>
      </c>
      <c r="E23" s="31"/>
      <c r="F23" s="32"/>
    </row>
    <row r="24" spans="1:6">
      <c r="A24" s="37" t="s">
        <v>17</v>
      </c>
      <c r="B24" s="29">
        <v>422</v>
      </c>
      <c r="C24" s="30">
        <v>2634</v>
      </c>
      <c r="D24" s="30">
        <v>303</v>
      </c>
      <c r="E24" s="31"/>
      <c r="F24" s="32"/>
    </row>
    <row r="25" spans="1:6">
      <c r="A25" s="36" t="s">
        <v>18</v>
      </c>
      <c r="B25" s="33">
        <f>SUM(B26:B31)</f>
        <v>166690674</v>
      </c>
      <c r="C25" s="33">
        <f t="shared" ref="C25:D25" si="2">SUM(C26:C31)</f>
        <v>184843134</v>
      </c>
      <c r="D25" s="33">
        <f t="shared" si="2"/>
        <v>189605357</v>
      </c>
      <c r="E25" s="34"/>
      <c r="F25" s="35"/>
    </row>
    <row r="26" spans="1:6">
      <c r="A26" s="37" t="s">
        <v>19</v>
      </c>
      <c r="B26" s="29">
        <v>2167281</v>
      </c>
      <c r="C26" s="30">
        <v>2499661</v>
      </c>
      <c r="D26" s="30">
        <v>2765703</v>
      </c>
      <c r="E26" s="31"/>
      <c r="F26" s="32"/>
    </row>
    <row r="27" spans="1:6">
      <c r="A27" s="37" t="s">
        <v>20</v>
      </c>
      <c r="B27" s="29">
        <v>75980969</v>
      </c>
      <c r="C27" s="30">
        <v>78360361</v>
      </c>
      <c r="D27" s="30">
        <v>86597548</v>
      </c>
      <c r="E27" s="31"/>
      <c r="F27" s="32"/>
    </row>
    <row r="28" spans="1:6">
      <c r="A28" s="37" t="s">
        <v>21</v>
      </c>
      <c r="B28" s="29">
        <v>87115382</v>
      </c>
      <c r="C28" s="30">
        <v>96261609</v>
      </c>
      <c r="D28" s="30">
        <v>90196702</v>
      </c>
      <c r="E28" s="31"/>
      <c r="F28" s="32"/>
    </row>
    <row r="29" spans="1:6">
      <c r="A29" s="37" t="s">
        <v>22</v>
      </c>
      <c r="B29" s="29">
        <v>1051596</v>
      </c>
      <c r="C29" s="30">
        <v>1614724</v>
      </c>
      <c r="D29" s="30">
        <v>2955899</v>
      </c>
      <c r="E29" s="31"/>
      <c r="F29" s="32"/>
    </row>
    <row r="30" spans="1:6">
      <c r="A30" s="37" t="s">
        <v>23</v>
      </c>
      <c r="B30" s="29">
        <v>375446</v>
      </c>
      <c r="C30" s="30">
        <v>436779</v>
      </c>
      <c r="D30" s="30">
        <v>951505</v>
      </c>
      <c r="E30" s="31"/>
      <c r="F30" s="32"/>
    </row>
    <row r="31" spans="1:6">
      <c r="A31" s="37" t="s">
        <v>24</v>
      </c>
      <c r="B31" s="29">
        <v>0</v>
      </c>
      <c r="C31" s="30">
        <v>5670000</v>
      </c>
      <c r="D31" s="30">
        <v>6138000</v>
      </c>
      <c r="E31" s="31"/>
      <c r="F31" s="32"/>
    </row>
    <row r="32" spans="1:6">
      <c r="A32" s="36" t="s">
        <v>25</v>
      </c>
      <c r="B32" s="33">
        <f>SUM(B33:B34)</f>
        <v>7778866</v>
      </c>
      <c r="C32" s="33">
        <f t="shared" ref="C32:D32" si="3">SUM(C33:C34)</f>
        <v>11394734</v>
      </c>
      <c r="D32" s="33">
        <f t="shared" si="3"/>
        <v>23299067</v>
      </c>
      <c r="E32" s="34"/>
      <c r="F32" s="35"/>
    </row>
    <row r="33" spans="1:6">
      <c r="A33" s="37" t="s">
        <v>26</v>
      </c>
      <c r="B33" s="29">
        <v>2878625</v>
      </c>
      <c r="C33" s="30">
        <v>3144905</v>
      </c>
      <c r="D33" s="30">
        <v>5104276</v>
      </c>
      <c r="E33" s="31"/>
      <c r="F33" s="32"/>
    </row>
    <row r="34" spans="1:6">
      <c r="A34" s="37" t="s">
        <v>27</v>
      </c>
      <c r="B34" s="29">
        <v>4900241</v>
      </c>
      <c r="C34" s="30">
        <v>8249829</v>
      </c>
      <c r="D34" s="30">
        <v>18194791</v>
      </c>
      <c r="E34" s="31"/>
      <c r="F34" s="32"/>
    </row>
    <row r="35" spans="1:6">
      <c r="A35" s="36" t="s">
        <v>28</v>
      </c>
      <c r="B35" s="33">
        <v>331001188</v>
      </c>
      <c r="C35" s="25">
        <v>289419699</v>
      </c>
      <c r="D35" s="25">
        <v>304584311</v>
      </c>
      <c r="E35" s="26"/>
      <c r="F35" s="32"/>
    </row>
    <row r="36" spans="1:6">
      <c r="A36" s="36" t="s">
        <v>29</v>
      </c>
      <c r="B36" s="33">
        <f>B37</f>
        <v>255255413</v>
      </c>
      <c r="C36" s="33">
        <f t="shared" ref="C36:D36" si="4">C37</f>
        <v>313463783</v>
      </c>
      <c r="D36" s="33">
        <f t="shared" si="4"/>
        <v>379877884</v>
      </c>
      <c r="E36" s="34"/>
      <c r="F36" s="35"/>
    </row>
    <row r="37" spans="1:6">
      <c r="A37" s="37" t="s">
        <v>30</v>
      </c>
      <c r="B37" s="29">
        <v>255255413</v>
      </c>
      <c r="C37" s="30">
        <v>313463783</v>
      </c>
      <c r="D37" s="30">
        <v>379877884</v>
      </c>
      <c r="E37" s="31"/>
      <c r="F37" s="32"/>
    </row>
    <row r="38" spans="1:6">
      <c r="A38" s="36" t="s">
        <v>31</v>
      </c>
      <c r="B38" s="33">
        <f>B39+B40</f>
        <v>515515</v>
      </c>
      <c r="C38" s="25">
        <f>C39+C40</f>
        <v>1134642</v>
      </c>
      <c r="D38" s="25">
        <f>D39+D40</f>
        <v>944285</v>
      </c>
      <c r="E38" s="26"/>
      <c r="F38" s="27"/>
    </row>
    <row r="39" spans="1:6">
      <c r="A39" s="37" t="s">
        <v>32</v>
      </c>
      <c r="B39" s="29">
        <v>117273</v>
      </c>
      <c r="C39" s="30">
        <v>1151</v>
      </c>
      <c r="D39" s="30">
        <v>0</v>
      </c>
      <c r="E39" s="38"/>
      <c r="F39" s="32"/>
    </row>
    <row r="40" spans="1:6">
      <c r="A40" s="37" t="s">
        <v>33</v>
      </c>
      <c r="B40" s="29">
        <v>398242</v>
      </c>
      <c r="C40" s="30">
        <v>1133491</v>
      </c>
      <c r="D40" s="30">
        <v>944285</v>
      </c>
      <c r="E40" s="38"/>
      <c r="F40" s="32"/>
    </row>
    <row r="41" spans="1:6" ht="25.5">
      <c r="A41" s="36" t="s">
        <v>34</v>
      </c>
      <c r="B41" s="33">
        <f>SUM(B42:B42)</f>
        <v>101320641</v>
      </c>
      <c r="C41" s="25">
        <f>SUM(C42:C42)</f>
        <v>98438630</v>
      </c>
      <c r="D41" s="25">
        <f>SUM(D42:D42)</f>
        <v>129744916</v>
      </c>
      <c r="E41" s="26"/>
      <c r="F41" s="27"/>
    </row>
    <row r="42" spans="1:6">
      <c r="A42" s="37" t="s">
        <v>35</v>
      </c>
      <c r="B42" s="29">
        <v>101320641</v>
      </c>
      <c r="C42" s="30">
        <v>98438630</v>
      </c>
      <c r="D42" s="30">
        <v>129744916</v>
      </c>
      <c r="E42" s="31"/>
      <c r="F42" s="32"/>
    </row>
    <row r="43" spans="1:6">
      <c r="A43" s="36" t="s">
        <v>13</v>
      </c>
      <c r="B43" s="33">
        <f>SUM(B44)</f>
        <v>7690820</v>
      </c>
      <c r="C43" s="25">
        <f>SUM(C44)</f>
        <v>20038117</v>
      </c>
      <c r="D43" s="25">
        <f>SUM(D44)</f>
        <v>17899521</v>
      </c>
      <c r="E43" s="26"/>
      <c r="F43" s="27"/>
    </row>
    <row r="44" spans="1:6">
      <c r="A44" s="37" t="s">
        <v>36</v>
      </c>
      <c r="B44" s="29">
        <v>7690820</v>
      </c>
      <c r="C44" s="30">
        <v>20038117</v>
      </c>
      <c r="D44" s="30">
        <v>17899521</v>
      </c>
      <c r="E44" s="31"/>
      <c r="F44" s="32"/>
    </row>
    <row r="45" spans="1:6">
      <c r="A45" s="36" t="s">
        <v>8</v>
      </c>
      <c r="B45" s="33">
        <f>SUM(B46:B48)</f>
        <v>3501911</v>
      </c>
      <c r="C45" s="25">
        <f>SUM(C46:C48)</f>
        <v>4015982</v>
      </c>
      <c r="D45" s="25">
        <f>SUM(D46:D48)</f>
        <v>4026145</v>
      </c>
      <c r="E45" s="26"/>
      <c r="F45" s="27"/>
    </row>
    <row r="46" spans="1:6">
      <c r="A46" s="37" t="s">
        <v>37</v>
      </c>
      <c r="B46" s="29">
        <v>3200783</v>
      </c>
      <c r="C46" s="30">
        <v>3673180</v>
      </c>
      <c r="D46" s="30">
        <v>3630331</v>
      </c>
      <c r="E46" s="31"/>
      <c r="F46" s="32"/>
    </row>
    <row r="47" spans="1:6">
      <c r="A47" s="37" t="s">
        <v>38</v>
      </c>
      <c r="B47" s="29">
        <v>87398</v>
      </c>
      <c r="C47" s="30">
        <v>74447</v>
      </c>
      <c r="D47" s="30">
        <v>74250</v>
      </c>
      <c r="E47" s="31"/>
      <c r="F47" s="32"/>
    </row>
    <row r="48" spans="1:6">
      <c r="A48" s="37" t="s">
        <v>39</v>
      </c>
      <c r="B48" s="29">
        <v>213730</v>
      </c>
      <c r="C48" s="30">
        <v>268355</v>
      </c>
      <c r="D48" s="30">
        <v>321564</v>
      </c>
      <c r="E48" s="31"/>
      <c r="F48" s="32"/>
    </row>
    <row r="49" spans="1:6" ht="25.5">
      <c r="A49" s="39" t="s">
        <v>40</v>
      </c>
      <c r="B49" s="33">
        <f>B50</f>
        <v>0</v>
      </c>
      <c r="C49" s="25">
        <f>C50</f>
        <v>0</v>
      </c>
      <c r="D49" s="25">
        <f>D50</f>
        <v>0</v>
      </c>
      <c r="E49" s="26"/>
      <c r="F49" s="27"/>
    </row>
    <row r="50" spans="1:6">
      <c r="A50" s="37" t="s">
        <v>41</v>
      </c>
      <c r="B50" s="29">
        <v>0</v>
      </c>
      <c r="C50" s="30">
        <v>0</v>
      </c>
      <c r="D50" s="30">
        <v>0</v>
      </c>
      <c r="E50" s="31"/>
      <c r="F50" s="32"/>
    </row>
    <row r="51" spans="1:6">
      <c r="A51" s="36" t="s">
        <v>42</v>
      </c>
      <c r="B51" s="33">
        <f>SUM(B52:B53)</f>
        <v>56144807</v>
      </c>
      <c r="C51" s="25">
        <f>SUM(C52:C53)</f>
        <v>65528378</v>
      </c>
      <c r="D51" s="25">
        <f>SUM(D52:D53)</f>
        <v>66459978</v>
      </c>
      <c r="E51" s="26"/>
      <c r="F51" s="27"/>
    </row>
    <row r="52" spans="1:6">
      <c r="A52" s="37" t="s">
        <v>43</v>
      </c>
      <c r="B52" s="29">
        <v>1053636</v>
      </c>
      <c r="C52" s="30">
        <v>1176601</v>
      </c>
      <c r="D52" s="30">
        <v>1178972</v>
      </c>
      <c r="E52" s="31"/>
      <c r="F52" s="32"/>
    </row>
    <row r="53" spans="1:6">
      <c r="A53" s="37" t="s">
        <v>44</v>
      </c>
      <c r="B53" s="29">
        <v>55091171</v>
      </c>
      <c r="C53" s="30">
        <v>64351777</v>
      </c>
      <c r="D53" s="30">
        <v>65281006</v>
      </c>
      <c r="E53" s="31"/>
      <c r="F53" s="32"/>
    </row>
    <row r="54" spans="1:6">
      <c r="A54" s="36" t="s">
        <v>9</v>
      </c>
      <c r="B54" s="33">
        <f>SUM(B55:B56)</f>
        <v>4281001</v>
      </c>
      <c r="C54" s="25">
        <f>SUM(C55:C56)</f>
        <v>130847808</v>
      </c>
      <c r="D54" s="25">
        <f>SUM(D55:D56)</f>
        <v>45849174</v>
      </c>
      <c r="E54" s="26"/>
      <c r="F54" s="27"/>
    </row>
    <row r="55" spans="1:6">
      <c r="A55" s="37" t="s">
        <v>45</v>
      </c>
      <c r="B55" s="29">
        <v>4259905</v>
      </c>
      <c r="C55" s="30">
        <v>130815355</v>
      </c>
      <c r="D55" s="30">
        <v>45812938</v>
      </c>
      <c r="E55" s="31"/>
      <c r="F55" s="32"/>
    </row>
    <row r="56" spans="1:6">
      <c r="A56" s="37" t="s">
        <v>46</v>
      </c>
      <c r="B56" s="29">
        <v>21096</v>
      </c>
      <c r="C56" s="30">
        <v>32453</v>
      </c>
      <c r="D56" s="30">
        <v>36236</v>
      </c>
      <c r="E56" s="31"/>
      <c r="F56" s="32"/>
    </row>
    <row r="57" spans="1:6">
      <c r="A57" s="36" t="s">
        <v>47</v>
      </c>
      <c r="B57" s="33">
        <f>SUM(B58:B59)</f>
        <v>1453336</v>
      </c>
      <c r="C57" s="25">
        <f>SUM(C58:C59)</f>
        <v>3917165</v>
      </c>
      <c r="D57" s="25">
        <f>SUM(D58:D59)</f>
        <v>35281714</v>
      </c>
      <c r="E57" s="26"/>
      <c r="F57" s="27"/>
    </row>
    <row r="58" spans="1:6">
      <c r="A58" s="37" t="s">
        <v>48</v>
      </c>
      <c r="B58" s="29">
        <v>1453336</v>
      </c>
      <c r="C58" s="30">
        <v>3917165</v>
      </c>
      <c r="D58" s="30">
        <v>35281714</v>
      </c>
      <c r="E58" s="31"/>
      <c r="F58" s="32"/>
    </row>
    <row r="59" spans="1:6">
      <c r="A59" s="37" t="s">
        <v>49</v>
      </c>
      <c r="B59" s="29">
        <v>0</v>
      </c>
      <c r="C59" s="30">
        <v>0</v>
      </c>
      <c r="D59" s="30">
        <v>0</v>
      </c>
      <c r="E59" s="31"/>
      <c r="F59" s="32"/>
    </row>
    <row r="60" spans="1:6">
      <c r="A60" s="36" t="s">
        <v>50</v>
      </c>
      <c r="B60" s="33">
        <v>119989809</v>
      </c>
      <c r="C60" s="25">
        <v>118943997</v>
      </c>
      <c r="D60" s="25">
        <v>162341925</v>
      </c>
      <c r="E60" s="26"/>
      <c r="F60" s="32"/>
    </row>
    <row r="61" spans="1:6" ht="25.5">
      <c r="A61" s="36" t="s">
        <v>51</v>
      </c>
      <c r="B61" s="33">
        <f>SUM(B62:B63)</f>
        <v>92622163</v>
      </c>
      <c r="C61" s="40">
        <f>SUM(C62:C63)</f>
        <v>64318966</v>
      </c>
      <c r="D61" s="40">
        <f>SUM(D62:D63)</f>
        <v>35383362</v>
      </c>
      <c r="E61" s="26"/>
      <c r="F61" s="27"/>
    </row>
    <row r="62" spans="1:6">
      <c r="A62" s="37" t="s">
        <v>52</v>
      </c>
      <c r="B62" s="29">
        <v>54301609</v>
      </c>
      <c r="C62" s="41">
        <v>22513555</v>
      </c>
      <c r="D62" s="41">
        <v>8818255</v>
      </c>
      <c r="E62" s="31"/>
      <c r="F62" s="32"/>
    </row>
    <row r="63" spans="1:6">
      <c r="A63" s="37" t="s">
        <v>53</v>
      </c>
      <c r="B63" s="29">
        <v>38320554</v>
      </c>
      <c r="C63" s="41">
        <v>41805411</v>
      </c>
      <c r="D63" s="41">
        <v>26565107</v>
      </c>
      <c r="E63" s="31"/>
      <c r="F63" s="32"/>
    </row>
    <row r="64" spans="1:6" ht="25.5">
      <c r="A64" s="36" t="s">
        <v>54</v>
      </c>
      <c r="B64" s="33">
        <f>B65</f>
        <v>23553011</v>
      </c>
      <c r="C64" s="40">
        <f>C65</f>
        <v>13365355</v>
      </c>
      <c r="D64" s="40">
        <f>D65</f>
        <v>32855278</v>
      </c>
      <c r="E64" s="26"/>
      <c r="F64" s="27"/>
    </row>
    <row r="65" spans="1:8">
      <c r="A65" s="37" t="s">
        <v>55</v>
      </c>
      <c r="B65" s="29">
        <v>23553011</v>
      </c>
      <c r="C65" s="41">
        <v>13365355</v>
      </c>
      <c r="D65" s="41">
        <v>32855278</v>
      </c>
      <c r="E65" s="31"/>
      <c r="F65" s="32"/>
    </row>
    <row r="66" spans="1:8">
      <c r="A66" s="36" t="s">
        <v>56</v>
      </c>
      <c r="B66" s="29">
        <v>0</v>
      </c>
      <c r="C66" s="41">
        <v>0</v>
      </c>
      <c r="D66" s="41">
        <v>0</v>
      </c>
      <c r="E66" s="31"/>
      <c r="F66" s="32"/>
    </row>
    <row r="67" spans="1:8">
      <c r="A67" s="36" t="s">
        <v>57</v>
      </c>
      <c r="B67" s="29">
        <v>14144905</v>
      </c>
      <c r="C67" s="41">
        <v>3902374</v>
      </c>
      <c r="D67" s="41">
        <v>3743386</v>
      </c>
      <c r="E67" s="31"/>
      <c r="F67" s="32"/>
    </row>
    <row r="68" spans="1:8" ht="13.5" thickBot="1">
      <c r="A68" s="42" t="s">
        <v>58</v>
      </c>
      <c r="B68" s="43">
        <f>B21+B14+B67</f>
        <v>1192298019</v>
      </c>
      <c r="C68" s="43">
        <f t="shared" ref="C68" si="5">C21+C14+C67</f>
        <v>1330153460</v>
      </c>
      <c r="D68" s="43">
        <f>D21+D14+D67</f>
        <v>1441001421</v>
      </c>
      <c r="E68" s="44"/>
      <c r="F68" s="27"/>
    </row>
    <row r="69" spans="1:8" ht="13.5" thickTop="1">
      <c r="A69" s="45"/>
      <c r="B69" s="46"/>
      <c r="C69" s="46"/>
      <c r="D69" s="46"/>
      <c r="E69" s="46"/>
      <c r="F69" s="47"/>
    </row>
    <row r="70" spans="1:8">
      <c r="A70" s="45"/>
      <c r="B70" s="46"/>
      <c r="C70" s="46"/>
      <c r="D70" s="46"/>
      <c r="E70" s="46"/>
      <c r="F70" s="46"/>
    </row>
    <row r="71" spans="1:8">
      <c r="A71" s="48" t="s">
        <v>59</v>
      </c>
      <c r="B71" s="46"/>
      <c r="C71" s="46"/>
      <c r="D71" s="46"/>
      <c r="E71" s="46"/>
    </row>
    <row r="72" spans="1:8">
      <c r="A72" s="49" t="s">
        <v>60</v>
      </c>
    </row>
    <row r="73" spans="1:8">
      <c r="A73" s="49" t="s">
        <v>61</v>
      </c>
      <c r="E73" s="50"/>
    </row>
    <row r="75" spans="1:8">
      <c r="B75" s="51"/>
      <c r="C75" s="51"/>
      <c r="D75" s="51"/>
      <c r="E75" s="51"/>
      <c r="F75" s="51"/>
      <c r="G75" s="51"/>
      <c r="H75" s="51"/>
    </row>
    <row r="76" spans="1:8">
      <c r="H76" s="51"/>
    </row>
  </sheetData>
  <mergeCells count="6">
    <mergeCell ref="A6:D6"/>
    <mergeCell ref="A7:D7"/>
    <mergeCell ref="A10:A11"/>
    <mergeCell ref="B10:B11"/>
    <mergeCell ref="C10:C11"/>
    <mergeCell ref="D10:D11"/>
  </mergeCells>
  <hyperlinks>
    <hyperlink ref="A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2017-02-10T17:06:12Z</dcterms:created>
  <dcterms:modified xsi:type="dcterms:W3CDTF">2017-02-10T17:06:17Z</dcterms:modified>
</cp:coreProperties>
</file>