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'20-OAXACA'!$B$1:$V$39</definedName>
    <definedName name="_xlnm.Print_Area" localSheetId="1">Global!$B$1:$V$27</definedName>
    <definedName name="_xlnm.Print_Area" localSheetId="2">Nacional!$B$1:$V$39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45621"/>
</workbook>
</file>

<file path=xl/calcChain.xml><?xml version="1.0" encoding="utf-8"?>
<calcChain xmlns="http://schemas.openxmlformats.org/spreadsheetml/2006/main">
  <c r="U80" i="4" l="1"/>
  <c r="U79" i="4"/>
  <c r="U78" i="4"/>
  <c r="U77" i="4"/>
  <c r="U76" i="4"/>
  <c r="U75" i="4"/>
  <c r="U74" i="4"/>
  <c r="U73" i="4"/>
  <c r="U72" i="4"/>
  <c r="U71" i="4"/>
  <c r="U70" i="4"/>
  <c r="U69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5" i="4"/>
  <c r="U14" i="4"/>
  <c r="U13" i="4"/>
  <c r="U11" i="4"/>
  <c r="U30" i="3"/>
  <c r="U29" i="3"/>
  <c r="U25" i="3"/>
  <c r="U23" i="3"/>
  <c r="U22" i="3"/>
  <c r="U20" i="3"/>
  <c r="U19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<sst xmlns="http://schemas.openxmlformats.org/spreadsheetml/2006/main" count="399" uniqueCount="113">
  <si>
    <t>Informes sobre la Situación Económica,
las Finanzas Públicas y la Deuda Pública</t>
  </si>
  <si>
    <t>Tercer Trimestre 2013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</si>
  <si>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</si>
  <si>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</si>
  <si>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</si>
  <si>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</si>
  <si>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</si>
  <si>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</si>
  <si>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</si>
  <si>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</si>
  <si>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</si>
  <si>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</si>
  <si>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</si>
  <si>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</si>
  <si>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</si>
  <si>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</si>
  <si>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</si>
  <si>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</si>
  <si>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</si>
  <si>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</si>
  <si>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</si>
  <si>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</si>
  <si>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</si>
  <si>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</si>
  <si>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</si>
  <si>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</si>
  <si>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</si>
  <si>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</si>
  <si>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</si>
  <si>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</si>
  <si>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</si>
  <si>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</si>
  <si>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</si>
  <si>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</si>
  <si>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</si>
  <si>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</si>
  <si>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</si>
  <si>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</si>
  <si>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</si>
  <si>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</si>
  <si>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</si>
  <si>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al fortalecimiento de las finanzas públicas de los municipios y demarcaciones territoriales del Distrito Federal, mediante la optimización en la aplicación de los recursos públicos federales transferidos.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</si>
  <si>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</si>
  <si>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</si>
  <si>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Porcentaje</t>
  </si>
  <si>
    <t>Estratégico-Eficacia-Semestral</t>
  </si>
  <si>
    <t>Municipal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</si>
  <si>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</si>
  <si>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</si>
  <si>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</si>
  <si>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</si>
  <si>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</si>
  <si>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Estratégico-Eficacia-Trimestral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</si>
  <si>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</si>
  <si>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</si>
  <si>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</si>
  <si>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</si>
  <si>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</si>
  <si>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</si>
  <si>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</si>
  <si>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</si>
  <si>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Gestión-Eficacia-Trimestral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</si>
  <si>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</si>
  <si>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</si>
  <si>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</si>
  <si>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</si>
  <si>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</si>
  <si>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</si>
  <si>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</si>
  <si>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</si>
  <si>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</si>
  <si>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</si>
  <si>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</si>
  <si>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</si>
  <si>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</si>
  <si>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</si>
  <si>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</si>
  <si>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</si>
  <si>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</si>
  <si>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</si>
  <si>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</si>
  <si>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</si>
  <si>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</si>
  <si>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</si>
  <si>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r>
      <t xml:space="preserve">Índice de Aplicación Prioritaria de Recursos
</t>
    </r>
    <r>
      <rPr>
        <sz val="10"/>
        <rFont val="Soberana Sans"/>
        <family val="2"/>
      </rPr>
      <t xml:space="preserve">20 - OAXACA  NINGUNA
20 - OAXACA  
</t>
    </r>
  </si>
  <si>
    <r>
      <t xml:space="preserve">Índice de Dependencia Financiera
</t>
    </r>
    <r>
      <rPr>
        <sz val="10"/>
        <rFont val="Soberana Sans"/>
        <family val="2"/>
      </rPr>
      <t xml:space="preserve">20 - OAXACA  POR CADA PESO DE INGRESO PROPIO, EL MUNICIPIO CUENTA CON 18.48 PESOS DEL FORTAMUN 
20 - OAXACA  se esta recaudando mas del doble de lo presupuestado.
20 - OAXACA  de acuerdo a este indicador si se cumplio la meta planeada
20 - OAXACA  se recaudó en estos tres primeros trimestres del año más ingresos propios de los que se había planeado
20 - OAXACA  rebasamos las metas en los ingresos propios
20 - OAXACA  SE RECAUDO MAS DE LO QUE SE HABIA PLANEADO EN LA LEY DE INGRESOS EN LO QUE SE REFIERE A LOS INGRESOS PROPIOS
20 - OAXACA  LA VARIARIACION NO ES REPRESENTATIVA YA QUE LOS RECURSOS MINISTRADOS Y RECAUDADOS DISMINUYERON EN EL ULTIMO TRIMESTRE
20 - OAXACA  POR CADA PESO DE INGRESOS PROPIOS, EL MUNICIPIO CUENTA CON 9.90 PESOS DEL FORTAMUN
20 - OAXACA  SE DEBE A LAS GESTIONES DE COBRO DE LOS INGRESO MUNICIPALES.
20 - OAXACA  sin variacion alguna
20 - OAXACA  la variación se debe a que se superó la recaudación de ingresos propios real con relación a la recaudación planeada
20 - OAXACA  se efectuó una recaudación mayor a la que se tenia planeada
20 - OAXACA  POR CADA PESO DE INGRESOS PROPIOS EL MUNICIPIO CUENTA CON 4.23 PESOS DEL FORTAMUN AL TERCER TRIMESTRE
20 - OAXACA  La diferencia se debe a que durante el presente ejercicio se ha aumentado de recaudación de ingresos propios con relación a lo que se había planeado 
20 - OAXACA  EL MUNICIPIO NO RECIBE EN SU TOTALIDAD TODOS LOS RECURSOS MINISTRADOS DEL FORTAMUN DF 
20 - OAXACA  EL RECURSO FORTAMUN-DF REFLEJA UN 16.3 EN BASE A LOS INGRESOS PROPIOS
20 - OAXACA  
</t>
    </r>
  </si>
  <si>
    <r>
      <t xml:space="preserve">Índice de Logro Operativo
</t>
    </r>
    <r>
      <rPr>
        <sz val="10"/>
        <rFont val="Soberana Sans"/>
        <family val="2"/>
      </rPr>
      <t xml:space="preserve">20 - OAXACA  solo se ha iniciado una obra y se tenia planeado iniciar dos obras durante el tercer trimestre
20 - OAXACA  con este endicador vemos que si se cumple la meta programada
20 - OAXACA  SE CUMPLIO CON LA META
20 - OAXACA  AUN NO SE CUMPLE CON LA META ESTABLECIDA SOLO SE TIENE UN 65.95
20 - OAXACA  debido al importe que recibe el municipio solo se planeo un proyecto y es el que se está ejecutando actualmente.
20 - OAXACA  se rebasaron las metas por necesidades en los servicios
20 - OAXACA  la variacion es minima
20 - OAXACA  no se tenia programado iniciar proyectos en los tres primeros trimestres sino en octubre, sin embargo por disponibilidad presupuestal se inicio antes de lo previsto
20 - OAXACA  SE CUMPLIO CON LA META
20 - OAXACA  SE CUMPLIO CON LA META PLANEADA
20 - OAXACA  SE ESTA CUMPLIENDO EN TIEMPO
20 - OAXACA  no se programaron obras con Fondo IV porque con este fondo se están pagando los servicios personales
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</si>
  <si>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SE ESTA CUMPLIENDO EN TIENPO EN TIEMPO Y FORMA
20 - OAXACA  la diferencia es minima
20 - OAXACA  EN EL NUMERADOR SE COLOCALA INVERSION EJERCIDA DEL FORTAMUN AL  TERCER TERIMESTRE Y EN EL DENOMINADOR EL TOTAL ANULA AURIZADO
20 - OAXACA  sin variacion
20 - OAXACA  en la planeación se tenia contemplado iniciar la obra en el cuarto trimestre, sin embargo se inició en el tercer trimestre
20 - OAXACA  se modifica nuestro techo financiero debido a que programamos nuestra ley de ingresos antes que se publiquen los montos oficiales
20 - OAXACA  se iniciaron las obras en el tercer trimestre y no en el cuarto como se tenia planeado
20 - OAXACA  EN EL NUMERADOR SE COLOCA EL GASTO ACUMULADO AL TERCER TRIMESTRE Y EN EL DENOMINADOR SE COLOCA EL AUTORIZADO ANUAL
20 - OAXACA  con este indicador se lleva un avance de 64% de la meta establecida 
20 - OAXACA  la diferencia se debe al incremento de recursos recibidos del Fondo IV, con relación a lo planeado
20 - OAXACA  LA VARIACION SE ORIGINA POR LA AUTORIZACION DE UN IMPORTE MAYOR DEL FONDO IV 
20 - OAXACA  EN EL DENOMINADOR SE COLOCA EL MONTO TOTAL DEL RECURSO DE DICHO FONDO Y EN EL NUMERADOR SE COLOCA EL MONTO INVERTIDO AL TERCER TRIMESTRE
20 - OAXACA  EL GASTO REPRESENTA UN 61.81 DEL TOTAL ANUAL
20 - OAXACA  SE PLANEO RECIBIR MAS INGRESOS DEL FONDO IV SEGUN LA LEY REALIZADA
20 - OAXACA  la variación se debe al retraso en los pagos de servicios personales, con relación a lo planeado
20 - OAXACA  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</si>
  <si>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de acuerdo a este indicador se lleva hasta el tercer trimestre el 91% de la meta programada
20 - OAXACA  SE ESTA CUMPLIENDO LAS METAS
20 - OAXACA  no se programaron obras con Fondo IV debido a que con este fondo se están pagando servicios personales
20 - OAXACA  la variacion es minima
20 - OAXACA  se inició 1 proyecto en el tercer trimestres y no en el cuarto como se había planeado
20 - OAXACA  SE CUMPLIO CON LA META
20 - OAXACA  SE REBASARON LAS METAS EN INGRESOS PROPIOS Y EN INVERSIONES FISICAS
20 - OAXACA  SE CUMPLIO CON LA META PLANEADA
20 - OAXACA  en este indicador se muestran avances unicamente de de obras en ejecucion, además en las metas planeadas se tomo como denominador el monto del fondo 3 que se establecio en la ley de ingresos para el 2013, y en el avance de las metas alcanzada se tomo como denominador el monto real a cobrar por el fondo 3 en el presente ejercicio 2013. asi mismo el las metas planeadas el numerador representa el monto que se registro en el presupuesto de egresos para el 2013 y en el avance de la meta alcanzada como numerador se tomo el vance real asta este trimestre.
20 - OAXACA  solo se ha iniciado 1 obra y se tenia planeado iniciar 2 en este trimestre
20 - OAXACA  LOA AVNCES HAN SUPERADO POR UN 694.58 A LAS METAS PROGRAMADAS
20 - OAXACA  SE CUMPLIO CON LA META
</t>
    </r>
  </si>
  <si>
    <t>20-OAXACA</t>
  </si>
  <si>
    <t>67 - OAXACA DE JUÁREZ</t>
  </si>
  <si>
    <t>414 - SANTA MARÍA HUAZOLOTITLÁN</t>
  </si>
  <si>
    <t>207 - SAN JUAN MAZATLÁN</t>
  </si>
  <si>
    <t>325 - SAN PEDRO QUIATONI</t>
  </si>
  <si>
    <t>532 - SANTO TOMÁS OCOTEPEC</t>
  </si>
  <si>
    <t>360 - SANTA ANA ZEGACHE</t>
  </si>
  <si>
    <t>411 - SANTA MARÍA GUELACÉ</t>
  </si>
  <si>
    <t>75 - REFORMA DE PINEDA</t>
  </si>
  <si>
    <t>278 - SAN MIGUEL SOYALTEPEC</t>
  </si>
  <si>
    <t>51 - MAGDALENA TEITIPAC</t>
  </si>
  <si>
    <t>564 - YUTANDUCHI DE GUERRERO</t>
  </si>
  <si>
    <t>24 - CUYAMECALCO VILLA DE ZARAGOZA</t>
  </si>
  <si>
    <t>356 - SANTA ANA DEL VALLE</t>
  </si>
  <si>
    <t>166 - SAN JOSÉ CHILTEPEC</t>
  </si>
  <si>
    <t>506 - SANTO DOMINGO ALBARRADAS</t>
  </si>
  <si>
    <t>96 - SAN ANDRÉS SINAXTLA</t>
  </si>
  <si>
    <t>482 - SANTIAGO PINOTEPA NACIONAL</t>
  </si>
  <si>
    <t>466 - SANTIAGO IXTAYUTLA</t>
  </si>
  <si>
    <r>
      <t xml:space="preserve">Índice de Aplicación Prioritaria de Recursos
</t>
    </r>
    <r>
      <rPr>
        <sz val="10"/>
        <rFont val="Soberana Sans"/>
        <family val="2"/>
      </rPr>
      <t xml:space="preserve">67 - OAXACA DE JUÁREZ  NINGUNA
414 - SANTA MARÍA HUAZOLOTITLÁN  
</t>
    </r>
  </si>
  <si>
    <r>
      <t xml:space="preserve">Índice de Dependencia Financiera
</t>
    </r>
    <r>
      <rPr>
        <sz val="10"/>
        <rFont val="Soberana Sans"/>
        <family val="2"/>
      </rPr>
      <t xml:space="preserve">207 - SAN JUAN MAZATLÁN  POR CADA PESO DE INGRESO PROPIO, EL MUNICIPIO CUENTA CON 18.48 PESOS DEL FORTAMUN 
325 - SAN PEDRO QUIATONI  se esta recaudando mas del doble de lo presupuestado.
414 - SANTA MARÍA HUAZOLOTITLÁN  de acuerdo a este indicador si se cumplio la meta planeada
532 - SANTO TOMÁS OCOTEPEC  se recaudó en estos tres primeros trimestres del año más ingresos propios de los que se había planeado
360 - SANTA ANA ZEGACHE  rebasamos las metas en los ingresos propios
411 - SANTA MARÍA GUELACÉ  SE RECAUDO MAS DE LO QUE SE HABIA PLANEADO EN LA LEY DE INGRESOS EN LO QUE SE REFIERE A LOS INGRESOS PROPIOS
75 - REFORMA DE PINEDA  LA VARIARIACION NO ES REPRESENTATIVA YA QUE LOS RECURSOS MINISTRADOS Y RECAUDADOS DISMINUYERON EN EL ULTIMO TRIMESTRE
278 - SAN MIGUEL SOYALTEPEC  POR CADA PESO DE INGRESOS PROPIOS, EL MUNICIPIO CUENTA CON 9.90 PESOS DEL FORTAMUN
51 - MAGDALENA TEITIPAC  SE DEBE A LAS GESTIONES DE COBRO DE LOS INGRESO MUNICIPALES.
564 - YUTANDUCHI DE GUERRERO  sin variacion alguna
24 - CUYAMECALCO VILLA DE ZARAGOZA  la variación se debe a que se superó la recaudación de ingresos propios real con relación a la recaudación planeada
356 - SANTA ANA DEL VALLE  se efectuó una recaudación mayor a la que se tenia planeada
166 - SAN JOSÉ CHILTEPEC  POR CADA PESO DE INGRESOS PROPIOS EL MUNICIPIO CUENTA CON 4.23 PESOS DEL FORTAMUN AL TERCER TRIMESTRE
506 - SANTO DOMINGO ALBARRADAS  La diferencia se debe a que durante el presente ejercicio se ha aumentado de recaudación de ingresos propios con relación a lo que se había planeado 
96 - SAN ANDRÉS SINAXTLA  EL MUNICIPIO NO RECIBE EN SU TOTALIDAD TODOS LOS RECURSOS MINISTRADOS DEL FORTAMUN DF 
482 - SANTIAGO PINOTEPA NACIONAL  EL RECURSO FORTAMUN-DF REFLEJA UN 16.3 EN BASE A LOS INGRESOS PROPIOS
67 - OAXACA DE JUÁREZ  
</t>
    </r>
  </si>
  <si>
    <r>
      <t xml:space="preserve">Índice de Logro Operativo
</t>
    </r>
    <r>
      <rPr>
        <sz val="10"/>
        <rFont val="Soberana Sans"/>
        <family val="2"/>
      </rPr>
      <t xml:space="preserve">532 - SANTO TOMÁS OCOTEPEC  solo se ha iniciado una obra y se tenia planeado iniciar dos obras durante el tercer trimestre
414 - SANTA MARÍA HUAZOLOTITLÁN  con este endicador vemos que si se cumple la meta programada
278 - SAN MIGUEL SOYALTEPEC  SE CUMPLIO CON LA META
482 - SANTIAGO PINOTEPA NACIONAL  AUN NO SE CUMPLE CON LA META ESTABLECIDA SOLO SE TIENE UN 65.95
506 - SANTO DOMINGO ALBARRADAS  debido al importe que recibe el municipio solo se planeo un proyecto y es el que se está ejecutando actualmente.
360 - SANTA ANA ZEGACHE  se rebasaron las metas por necesidades en los servicios
325 - SAN PEDRO QUIATONI  la variacion es minima
24 - CUYAMECALCO VILLA DE ZARAGOZA  no se tenia programado iniciar proyectos en los tres primeros trimestres sino en octubre, sin embargo por disponibilidad presupuestal se inicio antes de lo previsto
166 - SAN JOSÉ CHILTEPEC  SE CUMPLIO CON LA META
207 - SAN JUAN MAZATLÁN  SE CUMPLIO CON LA META PLANEADA
51 - MAGDALENA TEITIPAC  SE ESTA CUMPLIENDO EN TIEMPO
356 - SANTA ANA DEL VALLE  no se programaron obras con Fondo IV porque con este fondo se están pagando los servicios personales
67 - OAXACA DE JUÁREZ  
</t>
    </r>
  </si>
  <si>
    <r>
      <t xml:space="preserve">Índice en el Ejercicio de Recursos
</t>
    </r>
    <r>
      <rPr>
        <sz val="10"/>
        <rFont val="Soberana Sans"/>
        <family val="2"/>
      </rPr>
      <t xml:space="preserve">51 - MAGDALENA TEITIPAC  SE ESTA CUMPLIENDO EN TIENPO EN TIEMPO Y FORMA
325 - SAN PEDRO QUIATONI  la diferencia es minima
278 - SAN MIGUEL SOYALTEPEC  EN EL NUMERADOR SE COLOCALA INVERSION EJERCIDA DEL FORTAMUN AL  TERCER TERIMESTRE Y EN EL DENOMINADOR EL TOTAL ANULA AURIZADO
564 - YUTANDUCHI DE GUERRERO  sin variacion
506 - SANTO DOMINGO ALBARRADAS  en la planeación se tenia contemplado iniciar la obra en el cuarto trimestre, sin embargo se inició en el tercer trimestre
360 - SANTA ANA ZEGACHE  se modifica nuestro techo financiero debido a que programamos nuestra ley de ingresos antes que se publiquen los montos oficiales
24 - CUYAMECALCO VILLA DE ZARAGOZA  se iniciaron las obras en el tercer trimestre y no en el cuarto como se tenia planeado
166 - SAN JOSÉ CHILTEPEC  EN EL NUMERADOR SE COLOCA EL GASTO ACUMULADO AL TERCER TRIMESTRE Y EN EL DENOMINADOR SE COLOCA EL AUTORIZADO ANUAL
414 - SANTA MARÍA HUAZOLOTITLÁN  con este indicador se lleva un avance de 64% de la meta establecida 
532 - SANTO TOMÁS OCOTEPEC  la diferencia se debe al incremento de recursos recibidos del Fondo IV, con relación a lo planeado
75 - REFORMA DE PINEDA  LA VARIACION SE ORIGINA POR LA AUTORIZACION DE UN IMPORTE MAYOR DEL FONDO IV 
207 - SAN JUAN MAZATLÁN  EN EL DENOMINADOR SE COLOCA EL MONTO TOTAL DEL RECURSO DE DICHO FONDO Y EN EL NUMERADOR SE COLOCA EL MONTO INVERTIDO AL TERCER TRIMESTRE
482 - SANTIAGO PINOTEPA NACIONAL  EL GASTO REPRESENTA UN 61.81 DEL TOTAL ANUAL
411 - SANTA MARÍA GUELACÉ  SE PLANEO RECIBIR MAS INGRESOS DEL FONDO IV SEGUN LA LEY REALIZADA
356 - SANTA ANA DEL VALLE  la variación se debe al retraso en los pagos de servicios personales, con relación a lo planeado
67 - OAXACA DE JUÁREZ  
</t>
    </r>
  </si>
  <si>
    <r>
      <t xml:space="preserve">Porcentaje de Avance en las Metas
</t>
    </r>
    <r>
      <rPr>
        <sz val="10"/>
        <rFont val="Soberana Sans"/>
        <family val="2"/>
      </rPr>
      <t xml:space="preserve">414 - SANTA MARÍA HUAZOLOTITLÁN  de acuerdo a este indicador se lleva hasta el tercer trimestre el 91% de la meta programada
51 - MAGDALENA TEITIPAC  SE ESTA CUMPLIENDO LAS METAS
356 - SANTA ANA DEL VALLE  no se programaron obras con Fondo IV debido a que con este fondo se están pagando servicios personales
325 - SAN PEDRO QUIATONI  la variacion es minima
24 - CUYAMECALCO VILLA DE ZARAGOZA  se inició 1 proyecto en el tercer trimestres y no en el cuarto como se había planeado
166 - SAN JOSÉ CHILTEPEC  SE CUMPLIO CON LA META
360 - SANTA ANA ZEGACHE  SE REBASARON LAS METAS EN INGRESOS PROPIOS Y EN INVERSIONES FISICAS
207 - SAN JUAN MAZATLÁN  SE CUMPLIO CON LA META PLANEADA
466 - SANTIAGO IXTAYUTLA  en este indicador se muestran avances unicamente de de obras en ejecucion, además en las metas planeadas se tomo como denominador el monto del fondo 3 que se establecio en la ley de ingresos para el 2013, y en el avance de las metas alcanzada se tomo como denominador el monto real a cobrar por el fondo 3 en el presente ejercicio 2013. asi mismo el las metas planeadas el numerador representa el monto que se registro en el presupuesto de egresos para el 2013 y en el avance de la meta alcanzada como numerador se tomo el vance real asta este trimestre.
532 - SANTO TOMÁS OCOTEPEC  solo se ha iniciado 1 obra y se tenia planeado iniciar 2 en este trimestre
482 - SANTIAGO PINOTEPA NACIONAL  LOA AVNCES HAN SUPERADO POR UN 694.58 A LAS METAS PROGRAMADAS
278 - SAN MIGUEL SOYALTEPEC  SE CUMPLIO CON LA META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</si>
</sst>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sz val="10"/>
      <name val="Soberana Sans"/>
      <family val="2"/>
    </font>
    <font>
      <b/>
      <sz val="12"/>
      <name val="Soberana Sans"/>
      <family val="2"/>
    </font>
    <font>
      <b/>
      <sz val="10"/>
      <name val="Soberana Sans"/>
      <family val="1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33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4" fillId="3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6" fillId="33" borderId="0" xfId="0" applyFont="1" applyFill="1" applyAlignment="1">
      <alignment horizontal="center" vertical="center" wrapText="1"/>
    </xf>
    <xf numFmtId="0" fontId="27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8" fillId="35" borderId="10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/>
    </xf>
    <xf numFmtId="0" fontId="29" fillId="35" borderId="11" xfId="0" applyFont="1" applyFill="1" applyBorder="1" applyAlignment="1">
      <alignment horizontal="centerContinuous" vertical="center" wrapText="1"/>
    </xf>
    <xf numFmtId="0" fontId="29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justify" vertical="top" wrapText="1"/>
    </xf>
    <xf numFmtId="0" fontId="18" fillId="0" borderId="14" xfId="0" applyFont="1" applyFill="1" applyBorder="1" applyAlignment="1">
      <alignment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9" fillId="0" borderId="22" xfId="0" applyFont="1" applyBorder="1" applyAlignment="1">
      <alignment horizontal="justify" vertical="top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30" xfId="0" applyFont="1" applyFill="1" applyBorder="1" applyAlignment="1">
      <alignment horizontal="center" vertical="top" wrapText="1"/>
    </xf>
    <xf numFmtId="0" fontId="18" fillId="36" borderId="0" xfId="0" applyFont="1" applyFill="1" applyBorder="1" applyAlignment="1">
      <alignment horizontal="center" vertical="top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0" fontId="32" fillId="0" borderId="43" xfId="0" applyFont="1" applyFill="1" applyBorder="1" applyAlignment="1">
      <alignment horizontal="justify"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32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33" fillId="36" borderId="4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/>
    </xf>
    <xf numFmtId="4" fontId="34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6" xfId="0" applyNumberFormat="1" applyFont="1" applyFill="1" applyBorder="1" applyAlignment="1">
      <alignment vertical="center" wrapText="1"/>
    </xf>
    <xf numFmtId="0" fontId="18" fillId="36" borderId="47" xfId="0" applyFont="1" applyFill="1" applyBorder="1" applyAlignment="1">
      <alignment horizontal="center" vertical="center" wrapText="1"/>
    </xf>
    <xf numFmtId="0" fontId="18" fillId="36" borderId="48" xfId="0" applyFont="1" applyFill="1" applyBorder="1" applyAlignment="1">
      <alignment horizontal="center" vertical="center" wrapText="1"/>
    </xf>
    <xf numFmtId="4" fontId="33" fillId="36" borderId="49" xfId="0" applyNumberFormat="1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/>
    </xf>
    <xf numFmtId="0" fontId="34" fillId="36" borderId="50" xfId="0" applyFont="1" applyFill="1" applyBorder="1" applyAlignment="1">
      <alignment horizontal="centerContinuous" vertical="center" wrapText="1"/>
    </xf>
    <xf numFmtId="0" fontId="18" fillId="36" borderId="50" xfId="0" applyFont="1" applyFill="1" applyBorder="1" applyAlignment="1">
      <alignment vertical="center" wrapText="1"/>
    </xf>
    <xf numFmtId="0" fontId="18" fillId="36" borderId="51" xfId="0" applyFont="1" applyFill="1" applyBorder="1" applyAlignment="1">
      <alignment horizontal="center" vertical="center" wrapText="1"/>
    </xf>
    <xf numFmtId="0" fontId="18" fillId="36" borderId="5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18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19" fillId="0" borderId="55" xfId="0" applyNumberFormat="1" applyFont="1" applyFill="1" applyBorder="1" applyAlignment="1">
      <alignment horizontal="right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18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8" fillId="35" borderId="10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/>
    </xf>
    <xf numFmtId="0" fontId="29" fillId="35" borderId="11" xfId="0" applyFont="1" applyFill="1" applyBorder="1" applyAlignment="1">
      <alignment horizontal="left" vertical="center" wrapText="1"/>
    </xf>
    <xf numFmtId="0" fontId="29" fillId="35" borderId="12" xfId="0" applyFont="1" applyFill="1" applyBorder="1" applyAlignment="1">
      <alignment horizontal="left" vertical="center" wrapText="1"/>
    </xf>
    <xf numFmtId="0" fontId="18" fillId="0" borderId="58" xfId="0" applyFont="1" applyFill="1" applyBorder="1" applyAlignment="1">
      <alignment horizontal="justify" vertical="top" wrapText="1"/>
    </xf>
    <xf numFmtId="0" fontId="18" fillId="0" borderId="59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18" fillId="0" borderId="62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168" fontId="32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1" customWidth="1"/>
  </cols>
  <sheetData>
    <row r="1" spans="1:30" ht="48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62787613.155000001</v>
      </c>
      <c r="S11" s="65">
        <v>125575177.31</v>
      </c>
      <c r="T11" s="65">
        <v>40150655.030000001</v>
      </c>
      <c r="U11" s="65">
        <f>IF(ISERROR(T11/S11),"N/A",T11/S11*100)</f>
        <v>31.973401025652116</v>
      </c>
      <c r="V11" s="66" t="s">
        <v>46</v>
      </c>
    </row>
    <row r="12" spans="1:35" ht="75" customHeight="1" thickTop="1" thickBot="1">
      <c r="A12" s="62"/>
      <c r="B12" s="63" t="s">
        <v>47</v>
      </c>
      <c r="C12" s="64" t="s">
        <v>48</v>
      </c>
      <c r="D12" s="64"/>
      <c r="E12" s="64"/>
      <c r="F12" s="64"/>
      <c r="G12" s="64"/>
      <c r="H12" s="64"/>
      <c r="I12" s="64" t="s">
        <v>49</v>
      </c>
      <c r="J12" s="64"/>
      <c r="K12" s="64"/>
      <c r="L12" s="64" t="s">
        <v>50</v>
      </c>
      <c r="M12" s="64"/>
      <c r="N12" s="64"/>
      <c r="O12" s="64"/>
      <c r="P12" s="65" t="s">
        <v>51</v>
      </c>
      <c r="Q12" s="65" t="s">
        <v>52</v>
      </c>
      <c r="R12" s="65">
        <v>10052930.053529412</v>
      </c>
      <c r="S12" s="65">
        <v>15.244375</v>
      </c>
      <c r="T12" s="65">
        <v>16.193749999999998</v>
      </c>
      <c r="U12" s="65">
        <f>IF(ISERROR(T12/S12),"N/A",T12/S12*100)</f>
        <v>106.2277069410848</v>
      </c>
      <c r="V12" s="66" t="s">
        <v>46</v>
      </c>
    </row>
    <row r="13" spans="1:35" ht="75" customHeight="1" thickTop="1" thickBot="1">
      <c r="A13" s="62"/>
      <c r="B13" s="63" t="s">
        <v>53</v>
      </c>
      <c r="C13" s="64" t="s">
        <v>54</v>
      </c>
      <c r="D13" s="64"/>
      <c r="E13" s="64"/>
      <c r="F13" s="64"/>
      <c r="G13" s="64"/>
      <c r="H13" s="64"/>
      <c r="I13" s="64" t="s">
        <v>55</v>
      </c>
      <c r="J13" s="64"/>
      <c r="K13" s="64"/>
      <c r="L13" s="64" t="s">
        <v>56</v>
      </c>
      <c r="M13" s="64"/>
      <c r="N13" s="64"/>
      <c r="O13" s="64"/>
      <c r="P13" s="65" t="s">
        <v>44</v>
      </c>
      <c r="Q13" s="65" t="s">
        <v>52</v>
      </c>
      <c r="R13" s="65">
        <v>7770632.09923077</v>
      </c>
      <c r="S13" s="65">
        <v>80.967500000000001</v>
      </c>
      <c r="T13" s="65">
        <v>122.14333333333333</v>
      </c>
      <c r="U13" s="65">
        <f>IF(ISERROR(T13/S13),"N/A",T13/S13*100)</f>
        <v>150.85476683031257</v>
      </c>
      <c r="V13" s="66" t="s">
        <v>46</v>
      </c>
    </row>
    <row r="14" spans="1:35" ht="75" customHeight="1" thickTop="1" thickBot="1">
      <c r="A14" s="62"/>
      <c r="B14" s="63" t="s">
        <v>57</v>
      </c>
      <c r="C14" s="64" t="s">
        <v>58</v>
      </c>
      <c r="D14" s="64"/>
      <c r="E14" s="64"/>
      <c r="F14" s="64"/>
      <c r="G14" s="64"/>
      <c r="H14" s="64"/>
      <c r="I14" s="64" t="s">
        <v>59</v>
      </c>
      <c r="J14" s="64"/>
      <c r="K14" s="64"/>
      <c r="L14" s="64" t="s">
        <v>60</v>
      </c>
      <c r="M14" s="64"/>
      <c r="N14" s="64"/>
      <c r="O14" s="64"/>
      <c r="P14" s="65" t="s">
        <v>44</v>
      </c>
      <c r="Q14" s="65" t="s">
        <v>61</v>
      </c>
      <c r="R14" s="65">
        <v>7848514.32125</v>
      </c>
      <c r="S14" s="65">
        <v>70.122</v>
      </c>
      <c r="T14" s="65">
        <v>64.919333333333327</v>
      </c>
      <c r="U14" s="65">
        <f>IF(ISERROR(T14/S14),"N/A",T14/S14*100)</f>
        <v>92.580550088892693</v>
      </c>
      <c r="V14" s="66" t="s">
        <v>46</v>
      </c>
    </row>
    <row r="15" spans="1:35" ht="75" customHeight="1" thickTop="1" thickBot="1">
      <c r="A15" s="62"/>
      <c r="B15" s="63" t="s">
        <v>57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61</v>
      </c>
      <c r="R15" s="65">
        <v>68.872499999999988</v>
      </c>
      <c r="S15" s="65">
        <v>68.872499999999988</v>
      </c>
      <c r="T15" s="65">
        <v>122.00916666666667</v>
      </c>
      <c r="U15" s="65">
        <f>IF(ISERROR(T15/S15),"N/A",T15/S15*100)</f>
        <v>177.15222573112155</v>
      </c>
      <c r="V15" s="66" t="s">
        <v>46</v>
      </c>
    </row>
    <row r="16" spans="1:35" ht="22.5" customHeight="1" thickTop="1" thickBot="1">
      <c r="B16" s="13" t="s">
        <v>65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7"/>
    </row>
    <row r="17" spans="2:22" ht="32.25" customHeight="1" thickTop="1">
      <c r="B17" s="68"/>
      <c r="C17" s="69"/>
      <c r="D17" s="69"/>
      <c r="E17" s="69"/>
      <c r="F17" s="69"/>
      <c r="G17" s="69"/>
      <c r="H17" s="70"/>
      <c r="I17" s="70"/>
      <c r="J17" s="70"/>
      <c r="K17" s="70"/>
      <c r="L17" s="70"/>
      <c r="M17" s="70"/>
      <c r="N17" s="70"/>
      <c r="O17" s="70"/>
      <c r="P17" s="71"/>
      <c r="Q17" s="72"/>
      <c r="R17" s="50" t="s">
        <v>66</v>
      </c>
      <c r="S17" s="46" t="s">
        <v>67</v>
      </c>
      <c r="T17" s="50" t="s">
        <v>68</v>
      </c>
      <c r="U17" s="50" t="s">
        <v>69</v>
      </c>
      <c r="V17" s="73"/>
    </row>
    <row r="18" spans="2:22" ht="30" customHeight="1" thickBot="1">
      <c r="B18" s="75"/>
      <c r="C18" s="76"/>
      <c r="D18" s="76"/>
      <c r="E18" s="76"/>
      <c r="F18" s="76"/>
      <c r="G18" s="76"/>
      <c r="H18" s="77"/>
      <c r="I18" s="77"/>
      <c r="J18" s="77"/>
      <c r="K18" s="77"/>
      <c r="L18" s="77"/>
      <c r="M18" s="77"/>
      <c r="N18" s="77"/>
      <c r="O18" s="77"/>
      <c r="P18" s="78"/>
      <c r="Q18" s="79"/>
      <c r="R18" s="80" t="s">
        <v>70</v>
      </c>
      <c r="S18" s="79" t="s">
        <v>70</v>
      </c>
      <c r="T18" s="79" t="s">
        <v>70</v>
      </c>
      <c r="U18" s="79" t="s">
        <v>71</v>
      </c>
      <c r="V18" s="74"/>
    </row>
    <row r="19" spans="2:22" ht="13.5" customHeight="1" thickBot="1">
      <c r="B19" s="81" t="s">
        <v>72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54413.838109999997</v>
      </c>
      <c r="S19" s="86">
        <v>27206.919054000002</v>
      </c>
      <c r="T19" s="86">
        <v>27206.919054000002</v>
      </c>
      <c r="U19" s="86">
        <f>+IF(ISERR(T19/S19*100),"N/A",T19/S19*100)</f>
        <v>100</v>
      </c>
      <c r="V19" s="87"/>
    </row>
    <row r="20" spans="2:22" ht="13.5" customHeight="1" thickBot="1">
      <c r="B20" s="88" t="s">
        <v>73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54413.838109999997</v>
      </c>
      <c r="S20" s="86">
        <v>27206.919054000002</v>
      </c>
      <c r="T20" s="86">
        <v>27206.919054000002</v>
      </c>
      <c r="U20" s="86">
        <f>+IF(ISERR(T20/S20*100),"N/A",T20/S20*100)</f>
        <v>100</v>
      </c>
      <c r="V20" s="87"/>
    </row>
    <row r="21" spans="2:22" s="93" customFormat="1" ht="14.85" customHeight="1" thickTop="1" thickBot="1">
      <c r="B21" s="94" t="s">
        <v>74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99"/>
    </row>
    <row r="23" spans="2:22" ht="34.5" customHeight="1">
      <c r="B23" s="101" t="s">
        <v>76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2"/>
    </row>
    <row r="24" spans="2:22" ht="34.5" customHeight="1">
      <c r="B24" s="101" t="s">
        <v>77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78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79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80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7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62787613.155000001</v>
      </c>
      <c r="S11" s="65">
        <v>125575177.31</v>
      </c>
      <c r="T11" s="65">
        <v>40150655.030000001</v>
      </c>
      <c r="U11" s="65">
        <f>IF(ISERROR(T11/S11),"N/A",T11/S11*100)</f>
        <v>31.973401025652116</v>
      </c>
      <c r="V11" s="66" t="s">
        <v>46</v>
      </c>
    </row>
    <row r="12" spans="1:35" ht="23.1" customHeight="1" thickTop="1" thickBot="1">
      <c r="A12" s="62"/>
      <c r="B12" s="104" t="s">
        <v>82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ht="23.1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62787613.155000001</v>
      </c>
      <c r="S13" s="111">
        <v>125575177.31</v>
      </c>
      <c r="T13" s="111">
        <v>40150655.030000001</v>
      </c>
      <c r="U13" s="112">
        <f>IF(ISERROR(T13/S13),"N/A",T13/S13*100)</f>
        <v>31.973401025652116</v>
      </c>
      <c r="V13" s="107" t="s">
        <v>83</v>
      </c>
    </row>
    <row r="14" spans="1:35" ht="75" customHeight="1" thickTop="1" thickBot="1">
      <c r="A14" s="62"/>
      <c r="B14" s="63" t="s">
        <v>47</v>
      </c>
      <c r="C14" s="64" t="s">
        <v>48</v>
      </c>
      <c r="D14" s="64"/>
      <c r="E14" s="64"/>
      <c r="F14" s="64"/>
      <c r="G14" s="64"/>
      <c r="H14" s="64"/>
      <c r="I14" s="64" t="s">
        <v>49</v>
      </c>
      <c r="J14" s="64"/>
      <c r="K14" s="64"/>
      <c r="L14" s="64" t="s">
        <v>50</v>
      </c>
      <c r="M14" s="64"/>
      <c r="N14" s="64"/>
      <c r="O14" s="64"/>
      <c r="P14" s="65" t="s">
        <v>51</v>
      </c>
      <c r="Q14" s="65" t="s">
        <v>52</v>
      </c>
      <c r="R14" s="65">
        <v>10052930.053529412</v>
      </c>
      <c r="S14" s="65">
        <v>15.244375</v>
      </c>
      <c r="T14" s="65">
        <v>16.193749999999998</v>
      </c>
      <c r="U14" s="65">
        <f>IF(ISERROR(T14/S14),"N/A",T14/S14*100)</f>
        <v>106.2277069410848</v>
      </c>
      <c r="V14" s="66" t="s">
        <v>46</v>
      </c>
    </row>
    <row r="15" spans="1:35" ht="23.1" customHeight="1" thickTop="1" thickBot="1">
      <c r="A15" s="62"/>
      <c r="B15" s="104" t="s">
        <v>82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35" ht="23.1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10052930.053529412</v>
      </c>
      <c r="S16" s="111">
        <v>15.244375</v>
      </c>
      <c r="T16" s="111">
        <v>16.193749999999998</v>
      </c>
      <c r="U16" s="112">
        <f>IF(ISERROR(T16/S16),"N/A",T16/S16*100)</f>
        <v>106.2277069410848</v>
      </c>
      <c r="V16" s="107" t="s">
        <v>83</v>
      </c>
    </row>
    <row r="17" spans="1:23" ht="75" customHeight="1" thickTop="1" thickBot="1">
      <c r="A17" s="62"/>
      <c r="B17" s="63" t="s">
        <v>53</v>
      </c>
      <c r="C17" s="64" t="s">
        <v>54</v>
      </c>
      <c r="D17" s="64"/>
      <c r="E17" s="64"/>
      <c r="F17" s="64"/>
      <c r="G17" s="64"/>
      <c r="H17" s="64"/>
      <c r="I17" s="64" t="s">
        <v>55</v>
      </c>
      <c r="J17" s="64"/>
      <c r="K17" s="64"/>
      <c r="L17" s="64" t="s">
        <v>56</v>
      </c>
      <c r="M17" s="64"/>
      <c r="N17" s="64"/>
      <c r="O17" s="64"/>
      <c r="P17" s="65" t="s">
        <v>44</v>
      </c>
      <c r="Q17" s="65" t="s">
        <v>52</v>
      </c>
      <c r="R17" s="65">
        <v>7770632.09923077</v>
      </c>
      <c r="S17" s="65">
        <v>80.967500000000001</v>
      </c>
      <c r="T17" s="65">
        <v>122.14333333333333</v>
      </c>
      <c r="U17" s="65">
        <f>IF(ISERROR(T17/S17),"N/A",T17/S17*100)</f>
        <v>150.85476683031257</v>
      </c>
      <c r="V17" s="66" t="s">
        <v>46</v>
      </c>
    </row>
    <row r="18" spans="1:23" ht="23.1" customHeight="1" thickTop="1" thickBot="1">
      <c r="A18" s="62"/>
      <c r="B18" s="104" t="s">
        <v>82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3" ht="23.1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7770632.09923077</v>
      </c>
      <c r="S19" s="111">
        <v>80.967500000000001</v>
      </c>
      <c r="T19" s="111">
        <v>122.14333333333333</v>
      </c>
      <c r="U19" s="112">
        <f>IF(ISERROR(T19/S19),"N/A",T19/S19*100)</f>
        <v>150.85476683031257</v>
      </c>
      <c r="V19" s="107" t="s">
        <v>83</v>
      </c>
    </row>
    <row r="20" spans="1:23" ht="75" customHeight="1" thickTop="1" thickBot="1">
      <c r="A20" s="62"/>
      <c r="B20" s="63" t="s">
        <v>57</v>
      </c>
      <c r="C20" s="64" t="s">
        <v>58</v>
      </c>
      <c r="D20" s="64"/>
      <c r="E20" s="64"/>
      <c r="F20" s="64"/>
      <c r="G20" s="64"/>
      <c r="H20" s="64"/>
      <c r="I20" s="64" t="s">
        <v>59</v>
      </c>
      <c r="J20" s="64"/>
      <c r="K20" s="64"/>
      <c r="L20" s="64" t="s">
        <v>60</v>
      </c>
      <c r="M20" s="64"/>
      <c r="N20" s="64"/>
      <c r="O20" s="64"/>
      <c r="P20" s="65" t="s">
        <v>44</v>
      </c>
      <c r="Q20" s="65" t="s">
        <v>61</v>
      </c>
      <c r="R20" s="65">
        <v>7848514.32125</v>
      </c>
      <c r="S20" s="65">
        <v>70.122</v>
      </c>
      <c r="T20" s="65">
        <v>64.919333333333327</v>
      </c>
      <c r="U20" s="65">
        <f>IF(ISERROR(T20/S20),"N/A",T20/S20*100)</f>
        <v>92.580550088892693</v>
      </c>
      <c r="V20" s="66" t="s">
        <v>46</v>
      </c>
    </row>
    <row r="21" spans="1:23" ht="23.1" customHeight="1" thickTop="1" thickBot="1">
      <c r="A21" s="62"/>
      <c r="B21" s="104" t="s">
        <v>82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3" ht="23.1" customHeight="1" thickBot="1">
      <c r="A22" s="62"/>
      <c r="B22" s="107"/>
      <c r="C22" s="107"/>
      <c r="D22" s="107"/>
      <c r="E22" s="107"/>
      <c r="F22" s="107"/>
      <c r="G22" s="107"/>
      <c r="H22" s="107"/>
      <c r="I22" s="108"/>
      <c r="J22" s="108"/>
      <c r="K22" s="107"/>
      <c r="L22" s="107"/>
      <c r="M22" s="107"/>
      <c r="N22" s="107"/>
      <c r="O22" s="109"/>
      <c r="P22" s="109"/>
      <c r="Q22" s="107"/>
      <c r="R22" s="110">
        <v>7848514.32125</v>
      </c>
      <c r="S22" s="111">
        <v>70.122</v>
      </c>
      <c r="T22" s="111">
        <v>64.919333333333327</v>
      </c>
      <c r="U22" s="112">
        <f>IF(ISERROR(T22/S22),"N/A",T22/S22*100)</f>
        <v>92.580550088892693</v>
      </c>
      <c r="V22" s="107" t="s">
        <v>83</v>
      </c>
    </row>
    <row r="23" spans="1:23" ht="75" customHeight="1" thickTop="1" thickBot="1">
      <c r="A23" s="62"/>
      <c r="B23" s="63" t="s">
        <v>57</v>
      </c>
      <c r="C23" s="64" t="s">
        <v>62</v>
      </c>
      <c r="D23" s="64"/>
      <c r="E23" s="64"/>
      <c r="F23" s="64"/>
      <c r="G23" s="64"/>
      <c r="H23" s="64"/>
      <c r="I23" s="64" t="s">
        <v>63</v>
      </c>
      <c r="J23" s="64"/>
      <c r="K23" s="64"/>
      <c r="L23" s="64" t="s">
        <v>64</v>
      </c>
      <c r="M23" s="64"/>
      <c r="N23" s="64"/>
      <c r="O23" s="64"/>
      <c r="P23" s="65" t="s">
        <v>44</v>
      </c>
      <c r="Q23" s="65" t="s">
        <v>61</v>
      </c>
      <c r="R23" s="65">
        <v>68.872499999999988</v>
      </c>
      <c r="S23" s="65">
        <v>68.872499999999988</v>
      </c>
      <c r="T23" s="65">
        <v>122.00916666666667</v>
      </c>
      <c r="U23" s="65">
        <f>IF(ISERROR(T23/S23),"N/A",T23/S23*100)</f>
        <v>177.15222573112155</v>
      </c>
      <c r="V23" s="66" t="s">
        <v>46</v>
      </c>
    </row>
    <row r="24" spans="1:23" ht="23.1" customHeight="1" thickTop="1" thickBot="1">
      <c r="A24" s="62"/>
      <c r="B24" s="104" t="s">
        <v>82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5"/>
    </row>
    <row r="25" spans="1:23" ht="23.1" customHeight="1" thickBot="1">
      <c r="A25" s="62"/>
      <c r="B25" s="107"/>
      <c r="C25" s="107"/>
      <c r="D25" s="107"/>
      <c r="E25" s="107"/>
      <c r="F25" s="107"/>
      <c r="G25" s="107"/>
      <c r="H25" s="107"/>
      <c r="I25" s="108"/>
      <c r="J25" s="108"/>
      <c r="K25" s="107"/>
      <c r="L25" s="107"/>
      <c r="M25" s="107"/>
      <c r="N25" s="107"/>
      <c r="O25" s="109"/>
      <c r="P25" s="109"/>
      <c r="Q25" s="107"/>
      <c r="R25" s="110">
        <v>68.872499999999988</v>
      </c>
      <c r="S25" s="111">
        <v>68.872499999999988</v>
      </c>
      <c r="T25" s="111">
        <v>122.00916666666667</v>
      </c>
      <c r="U25" s="112">
        <f>IF(ISERROR(T25/S25),"N/A",T25/S25*100)</f>
        <v>177.15222573112155</v>
      </c>
      <c r="V25" s="107" t="s">
        <v>83</v>
      </c>
    </row>
    <row r="26" spans="1:23" ht="22.5" customHeight="1" thickTop="1" thickBot="1">
      <c r="B26" s="13" t="s">
        <v>65</v>
      </c>
      <c r="C26" s="14"/>
      <c r="D26" s="14"/>
      <c r="E26" s="14"/>
      <c r="F26" s="14"/>
      <c r="G26" s="14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67"/>
    </row>
    <row r="27" spans="1:23" ht="32.25" customHeight="1" thickTop="1">
      <c r="B27" s="68"/>
      <c r="C27" s="69"/>
      <c r="D27" s="69"/>
      <c r="E27" s="69"/>
      <c r="F27" s="69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72"/>
      <c r="R27" s="50" t="s">
        <v>66</v>
      </c>
      <c r="S27" s="46" t="s">
        <v>67</v>
      </c>
      <c r="T27" s="50" t="s">
        <v>68</v>
      </c>
      <c r="U27" s="50" t="s">
        <v>69</v>
      </c>
      <c r="V27" s="73"/>
    </row>
    <row r="28" spans="1:23" ht="30" customHeight="1" thickBot="1">
      <c r="B28" s="75"/>
      <c r="C28" s="76"/>
      <c r="D28" s="76"/>
      <c r="E28" s="76"/>
      <c r="F28" s="76"/>
      <c r="G28" s="76"/>
      <c r="H28" s="77"/>
      <c r="I28" s="77"/>
      <c r="J28" s="77"/>
      <c r="K28" s="77"/>
      <c r="L28" s="77"/>
      <c r="M28" s="77"/>
      <c r="N28" s="77"/>
      <c r="O28" s="77"/>
      <c r="P28" s="78"/>
      <c r="Q28" s="79"/>
      <c r="R28" s="80" t="s">
        <v>70</v>
      </c>
      <c r="S28" s="79" t="s">
        <v>70</v>
      </c>
      <c r="T28" s="79" t="s">
        <v>70</v>
      </c>
      <c r="U28" s="79" t="s">
        <v>71</v>
      </c>
      <c r="V28" s="74"/>
    </row>
    <row r="29" spans="1:23" ht="13.5" customHeight="1" thickBot="1">
      <c r="B29" s="81" t="s">
        <v>72</v>
      </c>
      <c r="C29" s="82"/>
      <c r="D29" s="82"/>
      <c r="E29" s="83"/>
      <c r="F29" s="83"/>
      <c r="G29" s="83"/>
      <c r="H29" s="84"/>
      <c r="I29" s="84"/>
      <c r="J29" s="84"/>
      <c r="K29" s="84"/>
      <c r="L29" s="84"/>
      <c r="M29" s="84"/>
      <c r="N29" s="84"/>
      <c r="O29" s="84"/>
      <c r="P29" s="85"/>
      <c r="Q29" s="85"/>
      <c r="R29" s="86">
        <v>54413.838109999997</v>
      </c>
      <c r="S29" s="86">
        <v>27206.919054000002</v>
      </c>
      <c r="T29" s="86">
        <v>27206.919054000002</v>
      </c>
      <c r="U29" s="86">
        <f>+IF(ISERR(T29/S29*100),"N/A",T29/S29*100)</f>
        <v>100</v>
      </c>
      <c r="V29" s="87"/>
    </row>
    <row r="30" spans="1:23" ht="13.5" customHeight="1" thickBot="1">
      <c r="B30" s="88" t="s">
        <v>73</v>
      </c>
      <c r="C30" s="89"/>
      <c r="D30" s="89"/>
      <c r="E30" s="90"/>
      <c r="F30" s="90"/>
      <c r="G30" s="90"/>
      <c r="H30" s="91"/>
      <c r="I30" s="91"/>
      <c r="J30" s="91"/>
      <c r="K30" s="91"/>
      <c r="L30" s="91"/>
      <c r="M30" s="91"/>
      <c r="N30" s="91"/>
      <c r="O30" s="91"/>
      <c r="P30" s="92"/>
      <c r="Q30" s="92"/>
      <c r="R30" s="86">
        <v>54413.838109999997</v>
      </c>
      <c r="S30" s="86">
        <v>27206.919054000002</v>
      </c>
      <c r="T30" s="86">
        <v>27206.919054000002</v>
      </c>
      <c r="U30" s="86">
        <f>+IF(ISERR(T30/S30*100),"N/A",T30/S30*100)</f>
        <v>100</v>
      </c>
      <c r="V30" s="87"/>
    </row>
    <row r="31" spans="1:23" s="93" customFormat="1" ht="14.85" customHeight="1" thickTop="1" thickBot="1">
      <c r="B31" s="94" t="s">
        <v>74</v>
      </c>
      <c r="C31" s="95"/>
      <c r="D31" s="95"/>
      <c r="E31" s="95"/>
      <c r="F31" s="95"/>
      <c r="G31" s="95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7"/>
    </row>
    <row r="32" spans="1:23" ht="44.25" customHeight="1" thickTop="1">
      <c r="B32" s="98" t="s">
        <v>75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9"/>
    </row>
    <row r="33" spans="2:22" ht="34.5" customHeight="1">
      <c r="B33" s="101" t="s">
        <v>84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85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86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87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88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</sheetData>
  <mergeCells count="51">
    <mergeCell ref="B36:V36"/>
    <mergeCell ref="B37:V37"/>
    <mergeCell ref="B29:D29"/>
    <mergeCell ref="B30:D30"/>
    <mergeCell ref="B32:V32"/>
    <mergeCell ref="B33:V33"/>
    <mergeCell ref="B34:V34"/>
    <mergeCell ref="B35:V35"/>
    <mergeCell ref="B21:V21"/>
    <mergeCell ref="C23:H23"/>
    <mergeCell ref="I23:K23"/>
    <mergeCell ref="L23:O23"/>
    <mergeCell ref="B24:V24"/>
    <mergeCell ref="V27:V28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87"/>
  <sheetViews>
    <sheetView showGridLines="0" tabSelected="1" view="pageBreakPreview" zoomScale="70" zoomScaleNormal="80" zoomScaleSheetLayoutView="70" workbookViewId="0">
      <selection activeCell="B2" sqref="B2"/>
    </sheetView>
  </sheetViews>
  <sheetFormatPr baseColWidth="10" defaultColWidth="11.42578125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ht="48" customHeight="1">
      <c r="A1" s="4"/>
      <c r="B1" s="8" t="s">
        <v>81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S1" s="2"/>
      <c r="T1" s="2"/>
      <c r="U1" s="2"/>
      <c r="V1" s="2"/>
      <c r="W1" s="2"/>
      <c r="X1" s="2"/>
      <c r="Y1" s="2"/>
      <c r="Z1" s="10"/>
      <c r="AA1" s="10"/>
      <c r="AB1" s="11"/>
      <c r="AE1" s="2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1:35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1:35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35" ht="75" customHeight="1" thickTop="1" thickBot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62787613.155000001</v>
      </c>
      <c r="S11" s="65">
        <v>125575177.31</v>
      </c>
      <c r="T11" s="65">
        <v>40150655.030000001</v>
      </c>
      <c r="U11" s="65">
        <f>IF(ISERROR(T11/S11),"N/A",T11/S11*100)</f>
        <v>31.973401025652116</v>
      </c>
      <c r="V11" s="66" t="s">
        <v>46</v>
      </c>
    </row>
    <row r="12" spans="1:35" ht="18.75" customHeight="1" thickTop="1" thickBot="1">
      <c r="A12" s="62"/>
      <c r="B12" s="113" t="s">
        <v>89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35" s="114" customFormat="1" ht="18" customHeight="1">
      <c r="A13" s="115"/>
      <c r="B13" s="116" t="s">
        <v>62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125575177.31</v>
      </c>
      <c r="S13" s="120">
        <v>125575177.31</v>
      </c>
      <c r="T13" s="120">
        <v>40150655.030000001</v>
      </c>
      <c r="U13" s="120">
        <f>IF(ISERROR(T13/S13),"N/A",T13/S13*100)</f>
        <v>31.973401025652116</v>
      </c>
      <c r="V13" s="116" t="s">
        <v>90</v>
      </c>
    </row>
    <row r="14" spans="1:35" s="114" customFormat="1" ht="18" customHeight="1" thickBot="1">
      <c r="A14" s="115"/>
      <c r="B14" s="116" t="s">
        <v>62</v>
      </c>
      <c r="C14" s="116"/>
      <c r="D14" s="117"/>
      <c r="E14" s="116"/>
      <c r="F14" s="116"/>
      <c r="G14" s="116"/>
      <c r="H14" s="116"/>
      <c r="I14" s="118"/>
      <c r="J14" s="108"/>
      <c r="K14" s="118"/>
      <c r="L14" s="108"/>
      <c r="M14" s="118"/>
      <c r="N14" s="108"/>
      <c r="O14" s="118"/>
      <c r="P14" s="108"/>
      <c r="Q14" s="119"/>
      <c r="R14" s="120">
        <v>49</v>
      </c>
      <c r="S14" s="120">
        <v>0</v>
      </c>
      <c r="T14" s="120">
        <v>0</v>
      </c>
      <c r="U14" s="120" t="str">
        <f>IF(ISERROR(T14/S14),"N/A",T14/S14*100)</f>
        <v>N/A</v>
      </c>
      <c r="V14" s="116" t="s">
        <v>91</v>
      </c>
    </row>
    <row r="15" spans="1:35" ht="75" customHeight="1" thickTop="1" thickBot="1">
      <c r="A15" s="62"/>
      <c r="B15" s="63" t="s">
        <v>47</v>
      </c>
      <c r="C15" s="64" t="s">
        <v>48</v>
      </c>
      <c r="D15" s="64"/>
      <c r="E15" s="64"/>
      <c r="F15" s="64"/>
      <c r="G15" s="64"/>
      <c r="H15" s="64"/>
      <c r="I15" s="64" t="s">
        <v>49</v>
      </c>
      <c r="J15" s="64"/>
      <c r="K15" s="64"/>
      <c r="L15" s="64" t="s">
        <v>50</v>
      </c>
      <c r="M15" s="64"/>
      <c r="N15" s="64"/>
      <c r="O15" s="64"/>
      <c r="P15" s="65" t="s">
        <v>51</v>
      </c>
      <c r="Q15" s="65" t="s">
        <v>52</v>
      </c>
      <c r="R15" s="65">
        <v>10052930.053529412</v>
      </c>
      <c r="S15" s="65">
        <v>15.244375</v>
      </c>
      <c r="T15" s="65">
        <v>16.193749999999998</v>
      </c>
      <c r="U15" s="65">
        <f>IF(ISERROR(T15/S15),"N/A",T15/S15*100)</f>
        <v>106.2277069410848</v>
      </c>
      <c r="V15" s="66" t="s">
        <v>46</v>
      </c>
    </row>
    <row r="16" spans="1:35" ht="18.75" customHeight="1" thickTop="1" thickBot="1">
      <c r="A16" s="62"/>
      <c r="B16" s="113" t="s">
        <v>89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5"/>
    </row>
    <row r="17" spans="1:22" s="114" customFormat="1" ht="18" customHeight="1">
      <c r="A17" s="115"/>
      <c r="B17" s="116" t="s">
        <v>62</v>
      </c>
      <c r="C17" s="116"/>
      <c r="D17" s="117"/>
      <c r="E17" s="116"/>
      <c r="F17" s="116"/>
      <c r="G17" s="116"/>
      <c r="H17" s="116"/>
      <c r="I17" s="118"/>
      <c r="J17" s="108"/>
      <c r="K17" s="118"/>
      <c r="L17" s="108"/>
      <c r="M17" s="118"/>
      <c r="N17" s="108"/>
      <c r="O17" s="118"/>
      <c r="P17" s="108"/>
      <c r="Q17" s="119"/>
      <c r="R17" s="120">
        <v>18.48</v>
      </c>
      <c r="S17" s="120">
        <v>18.48</v>
      </c>
      <c r="T17" s="120">
        <v>18.48</v>
      </c>
      <c r="U17" s="120">
        <f t="shared" ref="U17:U34" si="0">IF(ISERROR(T17/S17),"N/A",T17/S17*100)</f>
        <v>100</v>
      </c>
      <c r="V17" s="116" t="s">
        <v>92</v>
      </c>
    </row>
    <row r="18" spans="1:22" s="114" customFormat="1" ht="18" customHeight="1">
      <c r="A18" s="115"/>
      <c r="B18" s="116" t="s">
        <v>62</v>
      </c>
      <c r="C18" s="116"/>
      <c r="D18" s="117"/>
      <c r="E18" s="116"/>
      <c r="F18" s="116"/>
      <c r="G18" s="116"/>
      <c r="H18" s="116"/>
      <c r="I18" s="118"/>
      <c r="J18" s="108"/>
      <c r="K18" s="118"/>
      <c r="L18" s="108"/>
      <c r="M18" s="118"/>
      <c r="N18" s="108"/>
      <c r="O18" s="118"/>
      <c r="P18" s="108"/>
      <c r="Q18" s="119"/>
      <c r="R18" s="120">
        <v>32.21</v>
      </c>
      <c r="S18" s="120">
        <v>32.21</v>
      </c>
      <c r="T18" s="120">
        <v>9.75</v>
      </c>
      <c r="U18" s="120">
        <f t="shared" si="0"/>
        <v>30.270102452654456</v>
      </c>
      <c r="V18" s="116" t="s">
        <v>93</v>
      </c>
    </row>
    <row r="19" spans="1:22" s="114" customFormat="1" ht="18" customHeight="1">
      <c r="A19" s="115"/>
      <c r="B19" s="116" t="s">
        <v>62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11.06</v>
      </c>
      <c r="S19" s="120">
        <v>11.06</v>
      </c>
      <c r="T19" s="120">
        <v>16.59</v>
      </c>
      <c r="U19" s="120">
        <f t="shared" si="0"/>
        <v>150</v>
      </c>
      <c r="V19" s="116" t="s">
        <v>91</v>
      </c>
    </row>
    <row r="20" spans="1:22" s="114" customFormat="1" ht="18" customHeight="1">
      <c r="A20" s="115"/>
      <c r="B20" s="116" t="s">
        <v>62</v>
      </c>
      <c r="C20" s="116"/>
      <c r="D20" s="117"/>
      <c r="E20" s="116"/>
      <c r="F20" s="116"/>
      <c r="G20" s="116"/>
      <c r="H20" s="116"/>
      <c r="I20" s="118"/>
      <c r="J20" s="108"/>
      <c r="K20" s="118"/>
      <c r="L20" s="108"/>
      <c r="M20" s="118"/>
      <c r="N20" s="108"/>
      <c r="O20" s="118"/>
      <c r="P20" s="108"/>
      <c r="Q20" s="119"/>
      <c r="R20" s="120">
        <v>23.36</v>
      </c>
      <c r="S20" s="120">
        <v>23.36</v>
      </c>
      <c r="T20" s="120">
        <v>19.2</v>
      </c>
      <c r="U20" s="120">
        <f t="shared" si="0"/>
        <v>82.191780821917803</v>
      </c>
      <c r="V20" s="116" t="s">
        <v>94</v>
      </c>
    </row>
    <row r="21" spans="1:22" s="114" customFormat="1" ht="18" customHeight="1">
      <c r="A21" s="115"/>
      <c r="B21" s="116" t="s">
        <v>62</v>
      </c>
      <c r="C21" s="116"/>
      <c r="D21" s="117"/>
      <c r="E21" s="116"/>
      <c r="F21" s="116"/>
      <c r="G21" s="116"/>
      <c r="H21" s="116"/>
      <c r="I21" s="118"/>
      <c r="J21" s="108"/>
      <c r="K21" s="118"/>
      <c r="L21" s="108"/>
      <c r="M21" s="118"/>
      <c r="N21" s="108"/>
      <c r="O21" s="118"/>
      <c r="P21" s="108"/>
      <c r="Q21" s="119"/>
      <c r="R21" s="120">
        <v>4.4800000000000004</v>
      </c>
      <c r="S21" s="120">
        <v>4.4800000000000004</v>
      </c>
      <c r="T21" s="120">
        <v>2.42</v>
      </c>
      <c r="U21" s="120">
        <f t="shared" si="0"/>
        <v>54.017857142857139</v>
      </c>
      <c r="V21" s="116" t="s">
        <v>95</v>
      </c>
    </row>
    <row r="22" spans="1:22" s="114" customFormat="1" ht="18" customHeight="1">
      <c r="A22" s="115"/>
      <c r="B22" s="116" t="s">
        <v>62</v>
      </c>
      <c r="C22" s="116"/>
      <c r="D22" s="117"/>
      <c r="E22" s="116"/>
      <c r="F22" s="116"/>
      <c r="G22" s="116"/>
      <c r="H22" s="116"/>
      <c r="I22" s="118"/>
      <c r="J22" s="108"/>
      <c r="K22" s="118"/>
      <c r="L22" s="108"/>
      <c r="M22" s="118"/>
      <c r="N22" s="108"/>
      <c r="O22" s="118"/>
      <c r="P22" s="108"/>
      <c r="Q22" s="119"/>
      <c r="R22" s="120">
        <v>75</v>
      </c>
      <c r="S22" s="120">
        <v>75</v>
      </c>
      <c r="T22" s="120">
        <v>100</v>
      </c>
      <c r="U22" s="120">
        <f t="shared" si="0"/>
        <v>133.33333333333331</v>
      </c>
      <c r="V22" s="116" t="s">
        <v>96</v>
      </c>
    </row>
    <row r="23" spans="1:22" s="114" customFormat="1" ht="18" customHeight="1">
      <c r="A23" s="115"/>
      <c r="B23" s="116" t="s">
        <v>62</v>
      </c>
      <c r="C23" s="116"/>
      <c r="D23" s="117"/>
      <c r="E23" s="116"/>
      <c r="F23" s="116"/>
      <c r="G23" s="116"/>
      <c r="H23" s="116"/>
      <c r="I23" s="118"/>
      <c r="J23" s="108"/>
      <c r="K23" s="118"/>
      <c r="L23" s="108"/>
      <c r="M23" s="118"/>
      <c r="N23" s="108"/>
      <c r="O23" s="118"/>
      <c r="P23" s="108"/>
      <c r="Q23" s="119"/>
      <c r="R23" s="120">
        <v>6.94</v>
      </c>
      <c r="S23" s="120">
        <v>6.94</v>
      </c>
      <c r="T23" s="120">
        <v>6.98</v>
      </c>
      <c r="U23" s="120">
        <f t="shared" si="0"/>
        <v>100.57636887608071</v>
      </c>
      <c r="V23" s="116" t="s">
        <v>97</v>
      </c>
    </row>
    <row r="24" spans="1:22" s="114" customFormat="1" ht="18" customHeight="1">
      <c r="A24" s="115"/>
      <c r="B24" s="116" t="s">
        <v>62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9.9</v>
      </c>
      <c r="S24" s="120">
        <v>9.9</v>
      </c>
      <c r="T24" s="120">
        <v>9.9</v>
      </c>
      <c r="U24" s="120">
        <f t="shared" si="0"/>
        <v>100</v>
      </c>
      <c r="V24" s="116" t="s">
        <v>98</v>
      </c>
    </row>
    <row r="25" spans="1:22" s="114" customFormat="1" ht="18" customHeight="1">
      <c r="A25" s="115"/>
      <c r="B25" s="116" t="s">
        <v>62</v>
      </c>
      <c r="C25" s="116"/>
      <c r="D25" s="117"/>
      <c r="E25" s="116"/>
      <c r="F25" s="116"/>
      <c r="G25" s="116"/>
      <c r="H25" s="116"/>
      <c r="I25" s="118"/>
      <c r="J25" s="108"/>
      <c r="K25" s="118"/>
      <c r="L25" s="108"/>
      <c r="M25" s="118"/>
      <c r="N25" s="108"/>
      <c r="O25" s="118"/>
      <c r="P25" s="108"/>
      <c r="Q25" s="119"/>
      <c r="R25" s="120">
        <v>11.46</v>
      </c>
      <c r="S25" s="120">
        <v>11.46</v>
      </c>
      <c r="T25" s="120">
        <v>14.99</v>
      </c>
      <c r="U25" s="120">
        <f t="shared" si="0"/>
        <v>130.80279232111693</v>
      </c>
      <c r="V25" s="116" t="s">
        <v>99</v>
      </c>
    </row>
    <row r="26" spans="1:22" s="114" customFormat="1" ht="18" customHeight="1">
      <c r="A26" s="115"/>
      <c r="B26" s="116" t="s">
        <v>62</v>
      </c>
      <c r="C26" s="116"/>
      <c r="D26" s="117"/>
      <c r="E26" s="116"/>
      <c r="F26" s="116"/>
      <c r="G26" s="116"/>
      <c r="H26" s="116"/>
      <c r="I26" s="118"/>
      <c r="J26" s="108"/>
      <c r="K26" s="118"/>
      <c r="L26" s="108"/>
      <c r="M26" s="118"/>
      <c r="N26" s="108"/>
      <c r="O26" s="118"/>
      <c r="P26" s="108"/>
      <c r="Q26" s="119"/>
      <c r="R26" s="120">
        <v>29</v>
      </c>
      <c r="S26" s="120">
        <v>29</v>
      </c>
      <c r="T26" s="120">
        <v>29</v>
      </c>
      <c r="U26" s="120">
        <f t="shared" si="0"/>
        <v>100</v>
      </c>
      <c r="V26" s="116" t="s">
        <v>100</v>
      </c>
    </row>
    <row r="27" spans="1:22" s="114" customFormat="1" ht="18" customHeight="1">
      <c r="A27" s="115"/>
      <c r="B27" s="116" t="s">
        <v>62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10.29</v>
      </c>
      <c r="S27" s="120">
        <v>10.29</v>
      </c>
      <c r="T27" s="120">
        <v>9.26</v>
      </c>
      <c r="U27" s="120">
        <f t="shared" si="0"/>
        <v>89.990281827016531</v>
      </c>
      <c r="V27" s="116" t="s">
        <v>101</v>
      </c>
    </row>
    <row r="28" spans="1:22" s="114" customFormat="1" ht="18" customHeight="1">
      <c r="A28" s="115"/>
      <c r="B28" s="116" t="s">
        <v>62</v>
      </c>
      <c r="C28" s="116"/>
      <c r="D28" s="117"/>
      <c r="E28" s="116"/>
      <c r="F28" s="116"/>
      <c r="G28" s="116"/>
      <c r="H28" s="116"/>
      <c r="I28" s="118"/>
      <c r="J28" s="108"/>
      <c r="K28" s="118"/>
      <c r="L28" s="108"/>
      <c r="M28" s="118"/>
      <c r="N28" s="108"/>
      <c r="O28" s="118"/>
      <c r="P28" s="108"/>
      <c r="Q28" s="119"/>
      <c r="R28" s="120">
        <v>0.72</v>
      </c>
      <c r="S28" s="120">
        <v>0.72</v>
      </c>
      <c r="T28" s="120">
        <v>0.63</v>
      </c>
      <c r="U28" s="120">
        <f t="shared" si="0"/>
        <v>87.5</v>
      </c>
      <c r="V28" s="116" t="s">
        <v>102</v>
      </c>
    </row>
    <row r="29" spans="1:22" s="114" customFormat="1" ht="18" customHeight="1">
      <c r="A29" s="115"/>
      <c r="B29" s="116" t="s">
        <v>62</v>
      </c>
      <c r="C29" s="116"/>
      <c r="D29" s="117"/>
      <c r="E29" s="116"/>
      <c r="F29" s="116"/>
      <c r="G29" s="116"/>
      <c r="H29" s="116"/>
      <c r="I29" s="118"/>
      <c r="J29" s="108"/>
      <c r="K29" s="118"/>
      <c r="L29" s="108"/>
      <c r="M29" s="118"/>
      <c r="N29" s="108"/>
      <c r="O29" s="118"/>
      <c r="P29" s="108"/>
      <c r="Q29" s="119"/>
      <c r="R29" s="120">
        <v>4.2300000000000004</v>
      </c>
      <c r="S29" s="120">
        <v>4.2300000000000004</v>
      </c>
      <c r="T29" s="120">
        <v>4.2300000000000004</v>
      </c>
      <c r="U29" s="120">
        <f t="shared" si="0"/>
        <v>100</v>
      </c>
      <c r="V29" s="116" t="s">
        <v>103</v>
      </c>
    </row>
    <row r="30" spans="1:22" s="114" customFormat="1" ht="18" customHeight="1">
      <c r="A30" s="115"/>
      <c r="B30" s="116" t="s">
        <v>62</v>
      </c>
      <c r="C30" s="116"/>
      <c r="D30" s="117"/>
      <c r="E30" s="116"/>
      <c r="F30" s="116"/>
      <c r="G30" s="116"/>
      <c r="H30" s="116"/>
      <c r="I30" s="118"/>
      <c r="J30" s="108"/>
      <c r="K30" s="118"/>
      <c r="L30" s="108"/>
      <c r="M30" s="118"/>
      <c r="N30" s="108"/>
      <c r="O30" s="118"/>
      <c r="P30" s="108"/>
      <c r="Q30" s="119"/>
      <c r="R30" s="120">
        <v>3.27</v>
      </c>
      <c r="S30" s="120">
        <v>3.27</v>
      </c>
      <c r="T30" s="120">
        <v>0.62</v>
      </c>
      <c r="U30" s="120">
        <f t="shared" si="0"/>
        <v>18.960244648318042</v>
      </c>
      <c r="V30" s="116" t="s">
        <v>104</v>
      </c>
    </row>
    <row r="31" spans="1:22" s="114" customFormat="1" ht="18" customHeight="1">
      <c r="A31" s="115"/>
      <c r="B31" s="116" t="s">
        <v>62</v>
      </c>
      <c r="C31" s="116"/>
      <c r="D31" s="117"/>
      <c r="E31" s="116"/>
      <c r="F31" s="116"/>
      <c r="G31" s="116"/>
      <c r="H31" s="116"/>
      <c r="I31" s="118"/>
      <c r="J31" s="108"/>
      <c r="K31" s="118"/>
      <c r="L31" s="108"/>
      <c r="M31" s="118"/>
      <c r="N31" s="108"/>
      <c r="O31" s="118"/>
      <c r="P31" s="108"/>
      <c r="Q31" s="119"/>
      <c r="R31" s="120">
        <v>1</v>
      </c>
      <c r="S31" s="120">
        <v>1</v>
      </c>
      <c r="T31" s="120">
        <v>0.75</v>
      </c>
      <c r="U31" s="120">
        <f t="shared" si="0"/>
        <v>75</v>
      </c>
      <c r="V31" s="116" t="s">
        <v>105</v>
      </c>
    </row>
    <row r="32" spans="1:22" s="114" customFormat="1" ht="18" customHeight="1">
      <c r="A32" s="115"/>
      <c r="B32" s="116" t="s">
        <v>62</v>
      </c>
      <c r="C32" s="116"/>
      <c r="D32" s="117"/>
      <c r="E32" s="116"/>
      <c r="F32" s="116"/>
      <c r="G32" s="116"/>
      <c r="H32" s="116"/>
      <c r="I32" s="118"/>
      <c r="J32" s="108"/>
      <c r="K32" s="118"/>
      <c r="L32" s="108"/>
      <c r="M32" s="118"/>
      <c r="N32" s="108"/>
      <c r="O32" s="118"/>
      <c r="P32" s="108"/>
      <c r="Q32" s="119"/>
      <c r="R32" s="120">
        <v>2.5099999999999998</v>
      </c>
      <c r="S32" s="120">
        <v>2.5099999999999998</v>
      </c>
      <c r="T32" s="120">
        <v>16.3</v>
      </c>
      <c r="U32" s="120">
        <f t="shared" si="0"/>
        <v>649.40239043824704</v>
      </c>
      <c r="V32" s="116" t="s">
        <v>106</v>
      </c>
    </row>
    <row r="33" spans="1:22" s="114" customFormat="1" ht="18" customHeight="1" thickBot="1">
      <c r="A33" s="115"/>
      <c r="B33" s="116" t="s">
        <v>62</v>
      </c>
      <c r="C33" s="116"/>
      <c r="D33" s="117"/>
      <c r="E33" s="116"/>
      <c r="F33" s="116"/>
      <c r="G33" s="116"/>
      <c r="H33" s="116"/>
      <c r="I33" s="118"/>
      <c r="J33" s="108"/>
      <c r="K33" s="118"/>
      <c r="L33" s="108"/>
      <c r="M33" s="118"/>
      <c r="N33" s="108"/>
      <c r="O33" s="118"/>
      <c r="P33" s="108"/>
      <c r="Q33" s="119"/>
      <c r="R33" s="120">
        <v>170899567</v>
      </c>
      <c r="S33" s="120">
        <v>0</v>
      </c>
      <c r="T33" s="120">
        <v>0</v>
      </c>
      <c r="U33" s="120" t="str">
        <f t="shared" si="0"/>
        <v>N/A</v>
      </c>
      <c r="V33" s="116" t="s">
        <v>90</v>
      </c>
    </row>
    <row r="34" spans="1:22" ht="75" customHeight="1" thickTop="1" thickBot="1">
      <c r="A34" s="62"/>
      <c r="B34" s="63" t="s">
        <v>53</v>
      </c>
      <c r="C34" s="64" t="s">
        <v>54</v>
      </c>
      <c r="D34" s="64"/>
      <c r="E34" s="64"/>
      <c r="F34" s="64"/>
      <c r="G34" s="64"/>
      <c r="H34" s="64"/>
      <c r="I34" s="64" t="s">
        <v>55</v>
      </c>
      <c r="J34" s="64"/>
      <c r="K34" s="64"/>
      <c r="L34" s="64" t="s">
        <v>56</v>
      </c>
      <c r="M34" s="64"/>
      <c r="N34" s="64"/>
      <c r="O34" s="64"/>
      <c r="P34" s="65" t="s">
        <v>44</v>
      </c>
      <c r="Q34" s="65" t="s">
        <v>52</v>
      </c>
      <c r="R34" s="65">
        <v>7770632.09923077</v>
      </c>
      <c r="S34" s="65">
        <v>80.967500000000001</v>
      </c>
      <c r="T34" s="65">
        <v>122.14333333333333</v>
      </c>
      <c r="U34" s="65">
        <f t="shared" si="0"/>
        <v>150.85476683031257</v>
      </c>
      <c r="V34" s="66" t="s">
        <v>46</v>
      </c>
    </row>
    <row r="35" spans="1:22" ht="18.75" customHeight="1" thickTop="1" thickBot="1">
      <c r="A35" s="62"/>
      <c r="B35" s="113" t="s">
        <v>89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5"/>
    </row>
    <row r="36" spans="1:22" s="114" customFormat="1" ht="18" customHeight="1">
      <c r="A36" s="115"/>
      <c r="B36" s="116" t="s">
        <v>62</v>
      </c>
      <c r="C36" s="116"/>
      <c r="D36" s="117"/>
      <c r="E36" s="116"/>
      <c r="F36" s="116"/>
      <c r="G36" s="116"/>
      <c r="H36" s="116"/>
      <c r="I36" s="118"/>
      <c r="J36" s="108"/>
      <c r="K36" s="118"/>
      <c r="L36" s="108"/>
      <c r="M36" s="118"/>
      <c r="N36" s="108"/>
      <c r="O36" s="118"/>
      <c r="P36" s="108"/>
      <c r="Q36" s="119"/>
      <c r="R36" s="120">
        <v>83.82</v>
      </c>
      <c r="S36" s="120">
        <v>83.82</v>
      </c>
      <c r="T36" s="120">
        <v>40.590000000000003</v>
      </c>
      <c r="U36" s="120">
        <f t="shared" ref="U36:U49" si="1">IF(ISERROR(T36/S36),"N/A",T36/S36*100)</f>
        <v>48.425196850393711</v>
      </c>
      <c r="V36" s="116" t="s">
        <v>94</v>
      </c>
    </row>
    <row r="37" spans="1:22" s="114" customFormat="1" ht="18" customHeight="1">
      <c r="A37" s="115"/>
      <c r="B37" s="116" t="s">
        <v>62</v>
      </c>
      <c r="C37" s="116"/>
      <c r="D37" s="117"/>
      <c r="E37" s="116"/>
      <c r="F37" s="116"/>
      <c r="G37" s="116"/>
      <c r="H37" s="116"/>
      <c r="I37" s="118"/>
      <c r="J37" s="108"/>
      <c r="K37" s="118"/>
      <c r="L37" s="108"/>
      <c r="M37" s="118"/>
      <c r="N37" s="108"/>
      <c r="O37" s="118"/>
      <c r="P37" s="108"/>
      <c r="Q37" s="119"/>
      <c r="R37" s="120">
        <v>100</v>
      </c>
      <c r="S37" s="120">
        <v>100</v>
      </c>
      <c r="T37" s="120">
        <v>539</v>
      </c>
      <c r="U37" s="120">
        <f t="shared" si="1"/>
        <v>539</v>
      </c>
      <c r="V37" s="116" t="s">
        <v>91</v>
      </c>
    </row>
    <row r="38" spans="1:22" s="114" customFormat="1" ht="18" customHeight="1">
      <c r="A38" s="115"/>
      <c r="B38" s="116" t="s">
        <v>62</v>
      </c>
      <c r="C38" s="116"/>
      <c r="D38" s="117"/>
      <c r="E38" s="116"/>
      <c r="F38" s="116"/>
      <c r="G38" s="116"/>
      <c r="H38" s="116"/>
      <c r="I38" s="118"/>
      <c r="J38" s="108"/>
      <c r="K38" s="118"/>
      <c r="L38" s="108"/>
      <c r="M38" s="118"/>
      <c r="N38" s="108"/>
      <c r="O38" s="118"/>
      <c r="P38" s="108"/>
      <c r="Q38" s="119"/>
      <c r="R38" s="120">
        <v>47.77</v>
      </c>
      <c r="S38" s="120">
        <v>47.77</v>
      </c>
      <c r="T38" s="120">
        <v>47.77</v>
      </c>
      <c r="U38" s="120">
        <f t="shared" si="1"/>
        <v>100</v>
      </c>
      <c r="V38" s="116" t="s">
        <v>98</v>
      </c>
    </row>
    <row r="39" spans="1:22" s="114" customFormat="1" ht="18" customHeight="1">
      <c r="A39" s="115"/>
      <c r="B39" s="116" t="s">
        <v>62</v>
      </c>
      <c r="C39" s="116"/>
      <c r="D39" s="117"/>
      <c r="E39" s="116"/>
      <c r="F39" s="116"/>
      <c r="G39" s="116"/>
      <c r="H39" s="116"/>
      <c r="I39" s="118"/>
      <c r="J39" s="108"/>
      <c r="K39" s="118"/>
      <c r="L39" s="108"/>
      <c r="M39" s="118"/>
      <c r="N39" s="108"/>
      <c r="O39" s="118"/>
      <c r="P39" s="108"/>
      <c r="Q39" s="119"/>
      <c r="R39" s="120">
        <v>100</v>
      </c>
      <c r="S39" s="120">
        <v>100</v>
      </c>
      <c r="T39" s="120">
        <v>65.95</v>
      </c>
      <c r="U39" s="120">
        <f t="shared" si="1"/>
        <v>65.95</v>
      </c>
      <c r="V39" s="116" t="s">
        <v>106</v>
      </c>
    </row>
    <row r="40" spans="1:22" s="114" customFormat="1" ht="18" customHeight="1">
      <c r="A40" s="115"/>
      <c r="B40" s="116" t="s">
        <v>62</v>
      </c>
      <c r="C40" s="116"/>
      <c r="D40" s="117"/>
      <c r="E40" s="116"/>
      <c r="F40" s="116"/>
      <c r="G40" s="116"/>
      <c r="H40" s="116"/>
      <c r="I40" s="118"/>
      <c r="J40" s="108"/>
      <c r="K40" s="118"/>
      <c r="L40" s="108"/>
      <c r="M40" s="118"/>
      <c r="N40" s="108"/>
      <c r="O40" s="118"/>
      <c r="P40" s="108"/>
      <c r="Q40" s="119"/>
      <c r="R40" s="120">
        <v>100</v>
      </c>
      <c r="S40" s="120">
        <v>100</v>
      </c>
      <c r="T40" s="120">
        <v>100</v>
      </c>
      <c r="U40" s="120">
        <f t="shared" si="1"/>
        <v>100</v>
      </c>
      <c r="V40" s="116" t="s">
        <v>104</v>
      </c>
    </row>
    <row r="41" spans="1:22" s="114" customFormat="1" ht="18" customHeight="1">
      <c r="A41" s="115"/>
      <c r="B41" s="116" t="s">
        <v>62</v>
      </c>
      <c r="C41" s="116"/>
      <c r="D41" s="117"/>
      <c r="E41" s="116"/>
      <c r="F41" s="116"/>
      <c r="G41" s="116"/>
      <c r="H41" s="116"/>
      <c r="I41" s="118"/>
      <c r="J41" s="108"/>
      <c r="K41" s="118"/>
      <c r="L41" s="108"/>
      <c r="M41" s="118"/>
      <c r="N41" s="108"/>
      <c r="O41" s="118"/>
      <c r="P41" s="108"/>
      <c r="Q41" s="119"/>
      <c r="R41" s="120">
        <v>0</v>
      </c>
      <c r="S41" s="120">
        <v>0</v>
      </c>
      <c r="T41" s="120">
        <v>34.28</v>
      </c>
      <c r="U41" s="120" t="str">
        <f t="shared" si="1"/>
        <v>N/A</v>
      </c>
      <c r="V41" s="116" t="s">
        <v>95</v>
      </c>
    </row>
    <row r="42" spans="1:22" s="114" customFormat="1" ht="18" customHeight="1">
      <c r="A42" s="115"/>
      <c r="B42" s="116" t="s">
        <v>62</v>
      </c>
      <c r="C42" s="116"/>
      <c r="D42" s="117"/>
      <c r="E42" s="116"/>
      <c r="F42" s="116"/>
      <c r="G42" s="116"/>
      <c r="H42" s="116"/>
      <c r="I42" s="118"/>
      <c r="J42" s="108"/>
      <c r="K42" s="118"/>
      <c r="L42" s="108"/>
      <c r="M42" s="118"/>
      <c r="N42" s="108"/>
      <c r="O42" s="118"/>
      <c r="P42" s="108"/>
      <c r="Q42" s="119"/>
      <c r="R42" s="120">
        <v>81.93</v>
      </c>
      <c r="S42" s="120">
        <v>81.93</v>
      </c>
      <c r="T42" s="120">
        <v>80.040000000000006</v>
      </c>
      <c r="U42" s="120">
        <f t="shared" si="1"/>
        <v>97.693152691321856</v>
      </c>
      <c r="V42" s="116" t="s">
        <v>93</v>
      </c>
    </row>
    <row r="43" spans="1:22" s="114" customFormat="1" ht="18" customHeight="1">
      <c r="A43" s="115"/>
      <c r="B43" s="116" t="s">
        <v>62</v>
      </c>
      <c r="C43" s="116"/>
      <c r="D43" s="117"/>
      <c r="E43" s="116"/>
      <c r="F43" s="116"/>
      <c r="G43" s="116"/>
      <c r="H43" s="116"/>
      <c r="I43" s="118"/>
      <c r="J43" s="108"/>
      <c r="K43" s="118"/>
      <c r="L43" s="108"/>
      <c r="M43" s="118"/>
      <c r="N43" s="108"/>
      <c r="O43" s="118"/>
      <c r="P43" s="108"/>
      <c r="Q43" s="119"/>
      <c r="R43" s="120">
        <v>0</v>
      </c>
      <c r="S43" s="120">
        <v>0</v>
      </c>
      <c r="T43" s="120">
        <v>100</v>
      </c>
      <c r="U43" s="120" t="str">
        <f t="shared" si="1"/>
        <v>N/A</v>
      </c>
      <c r="V43" s="116" t="s">
        <v>101</v>
      </c>
    </row>
    <row r="44" spans="1:22" s="114" customFormat="1" ht="18" customHeight="1">
      <c r="A44" s="115"/>
      <c r="B44" s="116" t="s">
        <v>62</v>
      </c>
      <c r="C44" s="116"/>
      <c r="D44" s="117"/>
      <c r="E44" s="116"/>
      <c r="F44" s="116"/>
      <c r="G44" s="116"/>
      <c r="H44" s="116"/>
      <c r="I44" s="118"/>
      <c r="J44" s="108"/>
      <c r="K44" s="118"/>
      <c r="L44" s="108"/>
      <c r="M44" s="118"/>
      <c r="N44" s="108"/>
      <c r="O44" s="118"/>
      <c r="P44" s="108"/>
      <c r="Q44" s="119"/>
      <c r="R44" s="120">
        <v>100</v>
      </c>
      <c r="S44" s="120">
        <v>100</v>
      </c>
      <c r="T44" s="120">
        <v>100</v>
      </c>
      <c r="U44" s="120">
        <f t="shared" si="1"/>
        <v>100</v>
      </c>
      <c r="V44" s="116" t="s">
        <v>103</v>
      </c>
    </row>
    <row r="45" spans="1:22" s="114" customFormat="1" ht="18" customHeight="1">
      <c r="A45" s="115"/>
      <c r="B45" s="116" t="s">
        <v>62</v>
      </c>
      <c r="C45" s="116"/>
      <c r="D45" s="117"/>
      <c r="E45" s="116"/>
      <c r="F45" s="116"/>
      <c r="G45" s="116"/>
      <c r="H45" s="116"/>
      <c r="I45" s="118"/>
      <c r="J45" s="108"/>
      <c r="K45" s="118"/>
      <c r="L45" s="108"/>
      <c r="M45" s="118"/>
      <c r="N45" s="108"/>
      <c r="O45" s="118"/>
      <c r="P45" s="108"/>
      <c r="Q45" s="119"/>
      <c r="R45" s="120">
        <v>88.09</v>
      </c>
      <c r="S45" s="120">
        <v>88.09</v>
      </c>
      <c r="T45" s="120">
        <v>88.09</v>
      </c>
      <c r="U45" s="120">
        <f t="shared" si="1"/>
        <v>100</v>
      </c>
      <c r="V45" s="116" t="s">
        <v>92</v>
      </c>
    </row>
    <row r="46" spans="1:22" s="114" customFormat="1" ht="18" customHeight="1">
      <c r="A46" s="115"/>
      <c r="B46" s="116" t="s">
        <v>62</v>
      </c>
      <c r="C46" s="116"/>
      <c r="D46" s="117"/>
      <c r="E46" s="116"/>
      <c r="F46" s="116"/>
      <c r="G46" s="116"/>
      <c r="H46" s="116"/>
      <c r="I46" s="118"/>
      <c r="J46" s="108"/>
      <c r="K46" s="118"/>
      <c r="L46" s="108"/>
      <c r="M46" s="118"/>
      <c r="N46" s="108"/>
      <c r="O46" s="118"/>
      <c r="P46" s="108"/>
      <c r="Q46" s="119"/>
      <c r="R46" s="120">
        <v>270</v>
      </c>
      <c r="S46" s="120">
        <v>270</v>
      </c>
      <c r="T46" s="120">
        <v>270</v>
      </c>
      <c r="U46" s="120">
        <f t="shared" si="1"/>
        <v>100</v>
      </c>
      <c r="V46" s="116" t="s">
        <v>99</v>
      </c>
    </row>
    <row r="47" spans="1:22" s="114" customFormat="1" ht="18" customHeight="1">
      <c r="A47" s="115"/>
      <c r="B47" s="116" t="s">
        <v>62</v>
      </c>
      <c r="C47" s="116"/>
      <c r="D47" s="117"/>
      <c r="E47" s="116"/>
      <c r="F47" s="116"/>
      <c r="G47" s="116"/>
      <c r="H47" s="116"/>
      <c r="I47" s="118"/>
      <c r="J47" s="108"/>
      <c r="K47" s="118"/>
      <c r="L47" s="108"/>
      <c r="M47" s="118"/>
      <c r="N47" s="108"/>
      <c r="O47" s="118"/>
      <c r="P47" s="108"/>
      <c r="Q47" s="119"/>
      <c r="R47" s="120">
        <v>0</v>
      </c>
      <c r="S47" s="120">
        <v>0</v>
      </c>
      <c r="T47" s="120">
        <v>0</v>
      </c>
      <c r="U47" s="120" t="str">
        <f t="shared" si="1"/>
        <v>N/A</v>
      </c>
      <c r="V47" s="116" t="s">
        <v>102</v>
      </c>
    </row>
    <row r="48" spans="1:22" s="114" customFormat="1" ht="18" customHeight="1" thickBot="1">
      <c r="A48" s="115"/>
      <c r="B48" s="116" t="s">
        <v>62</v>
      </c>
      <c r="C48" s="116"/>
      <c r="D48" s="117"/>
      <c r="E48" s="116"/>
      <c r="F48" s="116"/>
      <c r="G48" s="116"/>
      <c r="H48" s="116"/>
      <c r="I48" s="118"/>
      <c r="J48" s="108"/>
      <c r="K48" s="118"/>
      <c r="L48" s="108"/>
      <c r="M48" s="118"/>
      <c r="N48" s="108"/>
      <c r="O48" s="118"/>
      <c r="P48" s="108"/>
      <c r="Q48" s="119"/>
      <c r="R48" s="120">
        <v>101017245.68000001</v>
      </c>
      <c r="S48" s="120">
        <v>0</v>
      </c>
      <c r="T48" s="120">
        <v>0</v>
      </c>
      <c r="U48" s="120" t="str">
        <f t="shared" si="1"/>
        <v>N/A</v>
      </c>
      <c r="V48" s="116" t="s">
        <v>90</v>
      </c>
    </row>
    <row r="49" spans="1:22" ht="75" customHeight="1" thickTop="1" thickBot="1">
      <c r="A49" s="62"/>
      <c r="B49" s="63" t="s">
        <v>57</v>
      </c>
      <c r="C49" s="64" t="s">
        <v>58</v>
      </c>
      <c r="D49" s="64"/>
      <c r="E49" s="64"/>
      <c r="F49" s="64"/>
      <c r="G49" s="64"/>
      <c r="H49" s="64"/>
      <c r="I49" s="64" t="s">
        <v>59</v>
      </c>
      <c r="J49" s="64"/>
      <c r="K49" s="64"/>
      <c r="L49" s="64" t="s">
        <v>60</v>
      </c>
      <c r="M49" s="64"/>
      <c r="N49" s="64"/>
      <c r="O49" s="64"/>
      <c r="P49" s="65" t="s">
        <v>44</v>
      </c>
      <c r="Q49" s="65" t="s">
        <v>61</v>
      </c>
      <c r="R49" s="65">
        <v>7848514.32125</v>
      </c>
      <c r="S49" s="65">
        <v>70.122</v>
      </c>
      <c r="T49" s="65">
        <v>64.919333333333327</v>
      </c>
      <c r="U49" s="65">
        <f t="shared" si="1"/>
        <v>92.580550088892693</v>
      </c>
      <c r="V49" s="66" t="s">
        <v>46</v>
      </c>
    </row>
    <row r="50" spans="1:22" ht="18.75" customHeight="1" thickTop="1" thickBot="1">
      <c r="A50" s="62"/>
      <c r="B50" s="113" t="s">
        <v>89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5"/>
    </row>
    <row r="51" spans="1:22" s="114" customFormat="1" ht="18" customHeight="1">
      <c r="A51" s="115"/>
      <c r="B51" s="116" t="s">
        <v>62</v>
      </c>
      <c r="C51" s="116"/>
      <c r="D51" s="117"/>
      <c r="E51" s="116"/>
      <c r="F51" s="116"/>
      <c r="G51" s="116"/>
      <c r="H51" s="116"/>
      <c r="I51" s="118"/>
      <c r="J51" s="108"/>
      <c r="K51" s="118"/>
      <c r="L51" s="108"/>
      <c r="M51" s="118"/>
      <c r="N51" s="108"/>
      <c r="O51" s="118"/>
      <c r="P51" s="108"/>
      <c r="Q51" s="119"/>
      <c r="R51" s="120">
        <v>66.66</v>
      </c>
      <c r="S51" s="120">
        <v>66.66</v>
      </c>
      <c r="T51" s="120">
        <v>64.88</v>
      </c>
      <c r="U51" s="120">
        <f t="shared" ref="U51:U67" si="2">IF(ISERROR(T51/S51),"N/A",T51/S51*100)</f>
        <v>97.329732973297325</v>
      </c>
      <c r="V51" s="116" t="s">
        <v>99</v>
      </c>
    </row>
    <row r="52" spans="1:22" s="114" customFormat="1" ht="18" customHeight="1">
      <c r="A52" s="115"/>
      <c r="B52" s="116" t="s">
        <v>62</v>
      </c>
      <c r="C52" s="116"/>
      <c r="D52" s="117"/>
      <c r="E52" s="116"/>
      <c r="F52" s="116"/>
      <c r="G52" s="116"/>
      <c r="H52" s="116"/>
      <c r="I52" s="118"/>
      <c r="J52" s="108"/>
      <c r="K52" s="118"/>
      <c r="L52" s="108"/>
      <c r="M52" s="118"/>
      <c r="N52" s="108"/>
      <c r="O52" s="118"/>
      <c r="P52" s="108"/>
      <c r="Q52" s="119"/>
      <c r="R52" s="120">
        <v>99.39</v>
      </c>
      <c r="S52" s="120">
        <v>99.39</v>
      </c>
      <c r="T52" s="120">
        <v>99.69</v>
      </c>
      <c r="U52" s="120">
        <f t="shared" si="2"/>
        <v>100.30184123151223</v>
      </c>
      <c r="V52" s="116" t="s">
        <v>93</v>
      </c>
    </row>
    <row r="53" spans="1:22" s="114" customFormat="1" ht="18" customHeight="1">
      <c r="A53" s="115"/>
      <c r="B53" s="116" t="s">
        <v>62</v>
      </c>
      <c r="C53" s="116"/>
      <c r="D53" s="117"/>
      <c r="E53" s="116"/>
      <c r="F53" s="116"/>
      <c r="G53" s="116"/>
      <c r="H53" s="116"/>
      <c r="I53" s="118"/>
      <c r="J53" s="108"/>
      <c r="K53" s="118"/>
      <c r="L53" s="108"/>
      <c r="M53" s="118"/>
      <c r="N53" s="108"/>
      <c r="O53" s="118"/>
      <c r="P53" s="108"/>
      <c r="Q53" s="119"/>
      <c r="R53" s="120">
        <v>46.76</v>
      </c>
      <c r="S53" s="120">
        <v>46.76</v>
      </c>
      <c r="T53" s="120">
        <v>46.76</v>
      </c>
      <c r="U53" s="120">
        <f t="shared" si="2"/>
        <v>100</v>
      </c>
      <c r="V53" s="116" t="s">
        <v>98</v>
      </c>
    </row>
    <row r="54" spans="1:22" s="114" customFormat="1" ht="18" customHeight="1">
      <c r="A54" s="115"/>
      <c r="B54" s="116" t="s">
        <v>62</v>
      </c>
      <c r="C54" s="116"/>
      <c r="D54" s="117"/>
      <c r="E54" s="116"/>
      <c r="F54" s="116"/>
      <c r="G54" s="116"/>
      <c r="H54" s="116"/>
      <c r="I54" s="118"/>
      <c r="J54" s="108"/>
      <c r="K54" s="118"/>
      <c r="L54" s="108"/>
      <c r="M54" s="118"/>
      <c r="N54" s="108"/>
      <c r="O54" s="118"/>
      <c r="P54" s="108"/>
      <c r="Q54" s="119"/>
      <c r="R54" s="120">
        <v>65</v>
      </c>
      <c r="S54" s="120">
        <v>65</v>
      </c>
      <c r="T54" s="120">
        <v>65</v>
      </c>
      <c r="U54" s="120">
        <f t="shared" si="2"/>
        <v>100</v>
      </c>
      <c r="V54" s="116" t="s">
        <v>100</v>
      </c>
    </row>
    <row r="55" spans="1:22" s="114" customFormat="1" ht="18" customHeight="1">
      <c r="A55" s="115"/>
      <c r="B55" s="116" t="s">
        <v>62</v>
      </c>
      <c r="C55" s="116"/>
      <c r="D55" s="117"/>
      <c r="E55" s="116"/>
      <c r="F55" s="116"/>
      <c r="G55" s="116"/>
      <c r="H55" s="116"/>
      <c r="I55" s="118"/>
      <c r="J55" s="108"/>
      <c r="K55" s="118"/>
      <c r="L55" s="108"/>
      <c r="M55" s="118"/>
      <c r="N55" s="108"/>
      <c r="O55" s="118"/>
      <c r="P55" s="108"/>
      <c r="Q55" s="119"/>
      <c r="R55" s="120">
        <v>0</v>
      </c>
      <c r="S55" s="120">
        <v>0</v>
      </c>
      <c r="T55" s="120">
        <v>11</v>
      </c>
      <c r="U55" s="120" t="str">
        <f t="shared" si="2"/>
        <v>N/A</v>
      </c>
      <c r="V55" s="116" t="s">
        <v>104</v>
      </c>
    </row>
    <row r="56" spans="1:22" s="114" customFormat="1" ht="18" customHeight="1">
      <c r="A56" s="115"/>
      <c r="B56" s="116" t="s">
        <v>62</v>
      </c>
      <c r="C56" s="116"/>
      <c r="D56" s="117"/>
      <c r="E56" s="116"/>
      <c r="F56" s="116"/>
      <c r="G56" s="116"/>
      <c r="H56" s="116"/>
      <c r="I56" s="118"/>
      <c r="J56" s="108"/>
      <c r="K56" s="118"/>
      <c r="L56" s="108"/>
      <c r="M56" s="118"/>
      <c r="N56" s="108"/>
      <c r="O56" s="118"/>
      <c r="P56" s="108"/>
      <c r="Q56" s="119"/>
      <c r="R56" s="120">
        <v>75</v>
      </c>
      <c r="S56" s="120">
        <v>75</v>
      </c>
      <c r="T56" s="120">
        <v>68</v>
      </c>
      <c r="U56" s="120">
        <f t="shared" si="2"/>
        <v>90.666666666666657</v>
      </c>
      <c r="V56" s="116" t="s">
        <v>95</v>
      </c>
    </row>
    <row r="57" spans="1:22" s="114" customFormat="1" ht="18" customHeight="1">
      <c r="A57" s="115"/>
      <c r="B57" s="116" t="s">
        <v>62</v>
      </c>
      <c r="C57" s="116"/>
      <c r="D57" s="117"/>
      <c r="E57" s="116"/>
      <c r="F57" s="116"/>
      <c r="G57" s="116"/>
      <c r="H57" s="116"/>
      <c r="I57" s="118"/>
      <c r="J57" s="108"/>
      <c r="K57" s="118"/>
      <c r="L57" s="108"/>
      <c r="M57" s="118"/>
      <c r="N57" s="108"/>
      <c r="O57" s="118"/>
      <c r="P57" s="108"/>
      <c r="Q57" s="119"/>
      <c r="R57" s="120">
        <v>35</v>
      </c>
      <c r="S57" s="120">
        <v>35</v>
      </c>
      <c r="T57" s="120">
        <v>60</v>
      </c>
      <c r="U57" s="120">
        <f t="shared" si="2"/>
        <v>171.42857142857142</v>
      </c>
      <c r="V57" s="116" t="s">
        <v>101</v>
      </c>
    </row>
    <row r="58" spans="1:22" s="114" customFormat="1" ht="18" customHeight="1">
      <c r="A58" s="115"/>
      <c r="B58" s="116" t="s">
        <v>62</v>
      </c>
      <c r="C58" s="116"/>
      <c r="D58" s="117"/>
      <c r="E58" s="116"/>
      <c r="F58" s="116"/>
      <c r="G58" s="116"/>
      <c r="H58" s="116"/>
      <c r="I58" s="118"/>
      <c r="J58" s="108"/>
      <c r="K58" s="118"/>
      <c r="L58" s="108"/>
      <c r="M58" s="118"/>
      <c r="N58" s="108"/>
      <c r="O58" s="118"/>
      <c r="P58" s="108"/>
      <c r="Q58" s="119"/>
      <c r="R58" s="120">
        <v>71.33</v>
      </c>
      <c r="S58" s="120">
        <v>71.33</v>
      </c>
      <c r="T58" s="120">
        <v>71.33</v>
      </c>
      <c r="U58" s="120">
        <f t="shared" si="2"/>
        <v>100</v>
      </c>
      <c r="V58" s="116" t="s">
        <v>103</v>
      </c>
    </row>
    <row r="59" spans="1:22" s="114" customFormat="1" ht="18" customHeight="1">
      <c r="A59" s="115"/>
      <c r="B59" s="116" t="s">
        <v>62</v>
      </c>
      <c r="C59" s="116"/>
      <c r="D59" s="117"/>
      <c r="E59" s="116"/>
      <c r="F59" s="116"/>
      <c r="G59" s="116"/>
      <c r="H59" s="116"/>
      <c r="I59" s="118"/>
      <c r="J59" s="108"/>
      <c r="K59" s="118"/>
      <c r="L59" s="108"/>
      <c r="M59" s="118"/>
      <c r="N59" s="108"/>
      <c r="O59" s="118"/>
      <c r="P59" s="108"/>
      <c r="Q59" s="119"/>
      <c r="R59" s="120">
        <v>100</v>
      </c>
      <c r="S59" s="120">
        <v>100</v>
      </c>
      <c r="T59" s="120">
        <v>64</v>
      </c>
      <c r="U59" s="120">
        <f t="shared" si="2"/>
        <v>64</v>
      </c>
      <c r="V59" s="116" t="s">
        <v>91</v>
      </c>
    </row>
    <row r="60" spans="1:22" s="114" customFormat="1" ht="18" customHeight="1">
      <c r="A60" s="115"/>
      <c r="B60" s="116" t="s">
        <v>62</v>
      </c>
      <c r="C60" s="116"/>
      <c r="D60" s="117"/>
      <c r="E60" s="116"/>
      <c r="F60" s="116"/>
      <c r="G60" s="116"/>
      <c r="H60" s="116"/>
      <c r="I60" s="118"/>
      <c r="J60" s="108"/>
      <c r="K60" s="118"/>
      <c r="L60" s="108"/>
      <c r="M60" s="118"/>
      <c r="N60" s="108"/>
      <c r="O60" s="118"/>
      <c r="P60" s="108"/>
      <c r="Q60" s="119"/>
      <c r="R60" s="120">
        <v>64</v>
      </c>
      <c r="S60" s="120">
        <v>64</v>
      </c>
      <c r="T60" s="120">
        <v>63</v>
      </c>
      <c r="U60" s="120">
        <f t="shared" si="2"/>
        <v>98.4375</v>
      </c>
      <c r="V60" s="116" t="s">
        <v>94</v>
      </c>
    </row>
    <row r="61" spans="1:22" s="114" customFormat="1" ht="18" customHeight="1">
      <c r="A61" s="115"/>
      <c r="B61" s="116" t="s">
        <v>62</v>
      </c>
      <c r="C61" s="116"/>
      <c r="D61" s="117"/>
      <c r="E61" s="116"/>
      <c r="F61" s="116"/>
      <c r="G61" s="116"/>
      <c r="H61" s="116"/>
      <c r="I61" s="118"/>
      <c r="J61" s="108"/>
      <c r="K61" s="118"/>
      <c r="L61" s="108"/>
      <c r="M61" s="118"/>
      <c r="N61" s="108"/>
      <c r="O61" s="118"/>
      <c r="P61" s="108"/>
      <c r="Q61" s="119"/>
      <c r="R61" s="120">
        <v>69.34</v>
      </c>
      <c r="S61" s="120">
        <v>69.34</v>
      </c>
      <c r="T61" s="120">
        <v>64.97</v>
      </c>
      <c r="U61" s="120">
        <f t="shared" si="2"/>
        <v>93.697721372944898</v>
      </c>
      <c r="V61" s="116" t="s">
        <v>97</v>
      </c>
    </row>
    <row r="62" spans="1:22" s="114" customFormat="1" ht="18" customHeight="1">
      <c r="A62" s="115"/>
      <c r="B62" s="116" t="s">
        <v>62</v>
      </c>
      <c r="C62" s="116"/>
      <c r="D62" s="117"/>
      <c r="E62" s="116"/>
      <c r="F62" s="116"/>
      <c r="G62" s="116"/>
      <c r="H62" s="116"/>
      <c r="I62" s="118"/>
      <c r="J62" s="108"/>
      <c r="K62" s="118"/>
      <c r="L62" s="108"/>
      <c r="M62" s="118"/>
      <c r="N62" s="108"/>
      <c r="O62" s="118"/>
      <c r="P62" s="108"/>
      <c r="Q62" s="119"/>
      <c r="R62" s="120">
        <v>70.349999999999994</v>
      </c>
      <c r="S62" s="120">
        <v>70.349999999999994</v>
      </c>
      <c r="T62" s="120">
        <v>70.349999999999994</v>
      </c>
      <c r="U62" s="120">
        <f t="shared" si="2"/>
        <v>100</v>
      </c>
      <c r="V62" s="116" t="s">
        <v>92</v>
      </c>
    </row>
    <row r="63" spans="1:22" s="114" customFormat="1" ht="18" customHeight="1">
      <c r="A63" s="115"/>
      <c r="B63" s="116" t="s">
        <v>62</v>
      </c>
      <c r="C63" s="116"/>
      <c r="D63" s="117"/>
      <c r="E63" s="116"/>
      <c r="F63" s="116"/>
      <c r="G63" s="116"/>
      <c r="H63" s="116"/>
      <c r="I63" s="118"/>
      <c r="J63" s="108"/>
      <c r="K63" s="118"/>
      <c r="L63" s="108"/>
      <c r="M63" s="118"/>
      <c r="N63" s="108"/>
      <c r="O63" s="118"/>
      <c r="P63" s="108"/>
      <c r="Q63" s="119"/>
      <c r="R63" s="120">
        <v>100</v>
      </c>
      <c r="S63" s="120">
        <v>100</v>
      </c>
      <c r="T63" s="120">
        <v>61.81</v>
      </c>
      <c r="U63" s="120">
        <f t="shared" si="2"/>
        <v>61.809999999999995</v>
      </c>
      <c r="V63" s="116" t="s">
        <v>106</v>
      </c>
    </row>
    <row r="64" spans="1:22" s="114" customFormat="1" ht="18" customHeight="1">
      <c r="A64" s="115"/>
      <c r="B64" s="116" t="s">
        <v>62</v>
      </c>
      <c r="C64" s="116"/>
      <c r="D64" s="117"/>
      <c r="E64" s="116"/>
      <c r="F64" s="116"/>
      <c r="G64" s="116"/>
      <c r="H64" s="116"/>
      <c r="I64" s="118"/>
      <c r="J64" s="108"/>
      <c r="K64" s="118"/>
      <c r="L64" s="108"/>
      <c r="M64" s="118"/>
      <c r="N64" s="108"/>
      <c r="O64" s="118"/>
      <c r="P64" s="108"/>
      <c r="Q64" s="119"/>
      <c r="R64" s="120">
        <v>114</v>
      </c>
      <c r="S64" s="120">
        <v>114</v>
      </c>
      <c r="T64" s="120">
        <v>101</v>
      </c>
      <c r="U64" s="120">
        <f t="shared" si="2"/>
        <v>88.596491228070178</v>
      </c>
      <c r="V64" s="116" t="s">
        <v>96</v>
      </c>
    </row>
    <row r="65" spans="1:22" s="114" customFormat="1" ht="18" customHeight="1">
      <c r="A65" s="115"/>
      <c r="B65" s="116" t="s">
        <v>62</v>
      </c>
      <c r="C65" s="116"/>
      <c r="D65" s="117"/>
      <c r="E65" s="116"/>
      <c r="F65" s="116"/>
      <c r="G65" s="116"/>
      <c r="H65" s="116"/>
      <c r="I65" s="118"/>
      <c r="J65" s="108"/>
      <c r="K65" s="118"/>
      <c r="L65" s="108"/>
      <c r="M65" s="118"/>
      <c r="N65" s="108"/>
      <c r="O65" s="118"/>
      <c r="P65" s="108"/>
      <c r="Q65" s="119"/>
      <c r="R65" s="120">
        <v>75</v>
      </c>
      <c r="S65" s="120">
        <v>75</v>
      </c>
      <c r="T65" s="120">
        <v>62</v>
      </c>
      <c r="U65" s="120">
        <f t="shared" si="2"/>
        <v>82.666666666666671</v>
      </c>
      <c r="V65" s="116" t="s">
        <v>102</v>
      </c>
    </row>
    <row r="66" spans="1:22" s="114" customFormat="1" ht="18" customHeight="1" thickBot="1">
      <c r="A66" s="115"/>
      <c r="B66" s="116" t="s">
        <v>62</v>
      </c>
      <c r="C66" s="116"/>
      <c r="D66" s="117"/>
      <c r="E66" s="116"/>
      <c r="F66" s="116"/>
      <c r="G66" s="116"/>
      <c r="H66" s="116"/>
      <c r="I66" s="118"/>
      <c r="J66" s="108"/>
      <c r="K66" s="118"/>
      <c r="L66" s="108"/>
      <c r="M66" s="118"/>
      <c r="N66" s="108"/>
      <c r="O66" s="118"/>
      <c r="P66" s="108"/>
      <c r="Q66" s="119"/>
      <c r="R66" s="120">
        <v>125575177.31</v>
      </c>
      <c r="S66" s="120">
        <v>0</v>
      </c>
      <c r="T66" s="120">
        <v>0</v>
      </c>
      <c r="U66" s="120" t="str">
        <f t="shared" si="2"/>
        <v>N/A</v>
      </c>
      <c r="V66" s="116" t="s">
        <v>90</v>
      </c>
    </row>
    <row r="67" spans="1:22" ht="75" customHeight="1" thickTop="1" thickBot="1">
      <c r="A67" s="62"/>
      <c r="B67" s="63" t="s">
        <v>57</v>
      </c>
      <c r="C67" s="64" t="s">
        <v>62</v>
      </c>
      <c r="D67" s="64"/>
      <c r="E67" s="64"/>
      <c r="F67" s="64"/>
      <c r="G67" s="64"/>
      <c r="H67" s="64"/>
      <c r="I67" s="64" t="s">
        <v>63</v>
      </c>
      <c r="J67" s="64"/>
      <c r="K67" s="64"/>
      <c r="L67" s="64" t="s">
        <v>64</v>
      </c>
      <c r="M67" s="64"/>
      <c r="N67" s="64"/>
      <c r="O67" s="64"/>
      <c r="P67" s="65" t="s">
        <v>44</v>
      </c>
      <c r="Q67" s="65" t="s">
        <v>61</v>
      </c>
      <c r="R67" s="65">
        <v>68.872499999999988</v>
      </c>
      <c r="S67" s="65">
        <v>68.872499999999988</v>
      </c>
      <c r="T67" s="65">
        <v>122.00916666666667</v>
      </c>
      <c r="U67" s="65">
        <f t="shared" si="2"/>
        <v>177.15222573112155</v>
      </c>
      <c r="V67" s="66" t="s">
        <v>46</v>
      </c>
    </row>
    <row r="68" spans="1:22" ht="18.75" customHeight="1" thickTop="1" thickBot="1">
      <c r="A68" s="62"/>
      <c r="B68" s="113" t="s">
        <v>89</v>
      </c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5"/>
    </row>
    <row r="69" spans="1:22" s="114" customFormat="1" ht="18" customHeight="1">
      <c r="A69" s="115"/>
      <c r="B69" s="116" t="s">
        <v>62</v>
      </c>
      <c r="C69" s="116"/>
      <c r="D69" s="117"/>
      <c r="E69" s="116"/>
      <c r="F69" s="116"/>
      <c r="G69" s="116"/>
      <c r="H69" s="116"/>
      <c r="I69" s="118"/>
      <c r="J69" s="108"/>
      <c r="K69" s="118"/>
      <c r="L69" s="108"/>
      <c r="M69" s="118"/>
      <c r="N69" s="108"/>
      <c r="O69" s="118"/>
      <c r="P69" s="108"/>
      <c r="Q69" s="119"/>
      <c r="R69" s="120">
        <v>100</v>
      </c>
      <c r="S69" s="120">
        <v>100</v>
      </c>
      <c r="T69" s="120">
        <v>91</v>
      </c>
      <c r="U69" s="120">
        <f t="shared" ref="U69:U80" si="3">IF(ISERROR(T69/S69),"N/A",T69/S69*100)</f>
        <v>91</v>
      </c>
      <c r="V69" s="116" t="s">
        <v>91</v>
      </c>
    </row>
    <row r="70" spans="1:22" s="114" customFormat="1" ht="18" customHeight="1">
      <c r="A70" s="115"/>
      <c r="B70" s="116" t="s">
        <v>62</v>
      </c>
      <c r="C70" s="116"/>
      <c r="D70" s="117"/>
      <c r="E70" s="116"/>
      <c r="F70" s="116"/>
      <c r="G70" s="116"/>
      <c r="H70" s="116"/>
      <c r="I70" s="118"/>
      <c r="J70" s="108"/>
      <c r="K70" s="118"/>
      <c r="L70" s="108"/>
      <c r="M70" s="118"/>
      <c r="N70" s="108"/>
      <c r="O70" s="118"/>
      <c r="P70" s="108"/>
      <c r="Q70" s="119"/>
      <c r="R70" s="120">
        <v>90</v>
      </c>
      <c r="S70" s="120">
        <v>90</v>
      </c>
      <c r="T70" s="120">
        <v>90</v>
      </c>
      <c r="U70" s="120">
        <f t="shared" si="3"/>
        <v>100</v>
      </c>
      <c r="V70" s="116" t="s">
        <v>99</v>
      </c>
    </row>
    <row r="71" spans="1:22" s="114" customFormat="1" ht="18" customHeight="1">
      <c r="A71" s="115"/>
      <c r="B71" s="116" t="s">
        <v>62</v>
      </c>
      <c r="C71" s="116"/>
      <c r="D71" s="117"/>
      <c r="E71" s="116"/>
      <c r="F71" s="116"/>
      <c r="G71" s="116"/>
      <c r="H71" s="116"/>
      <c r="I71" s="118"/>
      <c r="J71" s="108"/>
      <c r="K71" s="118"/>
      <c r="L71" s="108"/>
      <c r="M71" s="118"/>
      <c r="N71" s="108"/>
      <c r="O71" s="118"/>
      <c r="P71" s="108"/>
      <c r="Q71" s="119"/>
      <c r="R71" s="120">
        <v>0</v>
      </c>
      <c r="S71" s="120">
        <v>0</v>
      </c>
      <c r="T71" s="120">
        <v>0</v>
      </c>
      <c r="U71" s="120" t="str">
        <f t="shared" si="3"/>
        <v>N/A</v>
      </c>
      <c r="V71" s="116" t="s">
        <v>102</v>
      </c>
    </row>
    <row r="72" spans="1:22" s="114" customFormat="1" ht="18" customHeight="1">
      <c r="A72" s="115"/>
      <c r="B72" s="116" t="s">
        <v>62</v>
      </c>
      <c r="C72" s="116"/>
      <c r="D72" s="117"/>
      <c r="E72" s="116"/>
      <c r="F72" s="116"/>
      <c r="G72" s="116"/>
      <c r="H72" s="116"/>
      <c r="I72" s="118"/>
      <c r="J72" s="108"/>
      <c r="K72" s="118"/>
      <c r="L72" s="108"/>
      <c r="M72" s="118"/>
      <c r="N72" s="108"/>
      <c r="O72" s="118"/>
      <c r="P72" s="108"/>
      <c r="Q72" s="119"/>
      <c r="R72" s="120">
        <v>93.12</v>
      </c>
      <c r="S72" s="120">
        <v>93.12</v>
      </c>
      <c r="T72" s="120">
        <v>92.9</v>
      </c>
      <c r="U72" s="120">
        <f t="shared" si="3"/>
        <v>99.763745704467354</v>
      </c>
      <c r="V72" s="116" t="s">
        <v>93</v>
      </c>
    </row>
    <row r="73" spans="1:22" s="114" customFormat="1" ht="18" customHeight="1">
      <c r="A73" s="115"/>
      <c r="B73" s="116" t="s">
        <v>62</v>
      </c>
      <c r="C73" s="116"/>
      <c r="D73" s="117"/>
      <c r="E73" s="116"/>
      <c r="F73" s="116"/>
      <c r="G73" s="116"/>
      <c r="H73" s="116"/>
      <c r="I73" s="118"/>
      <c r="J73" s="108"/>
      <c r="K73" s="118"/>
      <c r="L73" s="108"/>
      <c r="M73" s="118"/>
      <c r="N73" s="108"/>
      <c r="O73" s="118"/>
      <c r="P73" s="108"/>
      <c r="Q73" s="119"/>
      <c r="R73" s="120">
        <v>0</v>
      </c>
      <c r="S73" s="120">
        <v>0</v>
      </c>
      <c r="T73" s="120">
        <v>100</v>
      </c>
      <c r="U73" s="120" t="str">
        <f t="shared" si="3"/>
        <v>N/A</v>
      </c>
      <c r="V73" s="116" t="s">
        <v>101</v>
      </c>
    </row>
    <row r="74" spans="1:22" s="114" customFormat="1" ht="18" customHeight="1">
      <c r="A74" s="115"/>
      <c r="B74" s="116" t="s">
        <v>62</v>
      </c>
      <c r="C74" s="116"/>
      <c r="D74" s="117"/>
      <c r="E74" s="116"/>
      <c r="F74" s="116"/>
      <c r="G74" s="116"/>
      <c r="H74" s="116"/>
      <c r="I74" s="118"/>
      <c r="J74" s="108"/>
      <c r="K74" s="118"/>
      <c r="L74" s="108"/>
      <c r="M74" s="118"/>
      <c r="N74" s="108"/>
      <c r="O74" s="118"/>
      <c r="P74" s="108"/>
      <c r="Q74" s="119"/>
      <c r="R74" s="120">
        <v>71.33</v>
      </c>
      <c r="S74" s="120">
        <v>71.33</v>
      </c>
      <c r="T74" s="120">
        <v>71.33</v>
      </c>
      <c r="U74" s="120">
        <f t="shared" si="3"/>
        <v>100</v>
      </c>
      <c r="V74" s="116" t="s">
        <v>103</v>
      </c>
    </row>
    <row r="75" spans="1:22" s="114" customFormat="1" ht="18" customHeight="1">
      <c r="A75" s="115"/>
      <c r="B75" s="116" t="s">
        <v>62</v>
      </c>
      <c r="C75" s="116"/>
      <c r="D75" s="117"/>
      <c r="E75" s="116"/>
      <c r="F75" s="116"/>
      <c r="G75" s="116"/>
      <c r="H75" s="116"/>
      <c r="I75" s="118"/>
      <c r="J75" s="108"/>
      <c r="K75" s="118"/>
      <c r="L75" s="108"/>
      <c r="M75" s="118"/>
      <c r="N75" s="108"/>
      <c r="O75" s="118"/>
      <c r="P75" s="108"/>
      <c r="Q75" s="119"/>
      <c r="R75" s="120">
        <v>79.48</v>
      </c>
      <c r="S75" s="120">
        <v>79.48</v>
      </c>
      <c r="T75" s="120">
        <v>104.7</v>
      </c>
      <c r="U75" s="120">
        <f t="shared" si="3"/>
        <v>131.73125314544538</v>
      </c>
      <c r="V75" s="116" t="s">
        <v>95</v>
      </c>
    </row>
    <row r="76" spans="1:22" s="114" customFormat="1" ht="18" customHeight="1">
      <c r="A76" s="115"/>
      <c r="B76" s="116" t="s">
        <v>62</v>
      </c>
      <c r="C76" s="116"/>
      <c r="D76" s="117"/>
      <c r="E76" s="116"/>
      <c r="F76" s="116"/>
      <c r="G76" s="116"/>
      <c r="H76" s="116"/>
      <c r="I76" s="118"/>
      <c r="J76" s="108"/>
      <c r="K76" s="118"/>
      <c r="L76" s="108"/>
      <c r="M76" s="118"/>
      <c r="N76" s="108"/>
      <c r="O76" s="118"/>
      <c r="P76" s="108"/>
      <c r="Q76" s="119"/>
      <c r="R76" s="120">
        <v>99.34</v>
      </c>
      <c r="S76" s="120">
        <v>99.34</v>
      </c>
      <c r="T76" s="120">
        <v>99.34</v>
      </c>
      <c r="U76" s="120">
        <f t="shared" si="3"/>
        <v>100</v>
      </c>
      <c r="V76" s="116" t="s">
        <v>92</v>
      </c>
    </row>
    <row r="77" spans="1:22" s="114" customFormat="1" ht="18" customHeight="1">
      <c r="A77" s="115"/>
      <c r="B77" s="116" t="s">
        <v>62</v>
      </c>
      <c r="C77" s="116"/>
      <c r="D77" s="117"/>
      <c r="E77" s="116"/>
      <c r="F77" s="116"/>
      <c r="G77" s="116"/>
      <c r="H77" s="116"/>
      <c r="I77" s="118"/>
      <c r="J77" s="108"/>
      <c r="K77" s="118"/>
      <c r="L77" s="108"/>
      <c r="M77" s="118"/>
      <c r="N77" s="108"/>
      <c r="O77" s="118"/>
      <c r="P77" s="108"/>
      <c r="Q77" s="119"/>
      <c r="R77" s="120">
        <v>57.06</v>
      </c>
      <c r="S77" s="120">
        <v>57.06</v>
      </c>
      <c r="T77" s="120">
        <v>17.12</v>
      </c>
      <c r="U77" s="120">
        <f t="shared" si="3"/>
        <v>30.003505082369436</v>
      </c>
      <c r="V77" s="116" t="s">
        <v>107</v>
      </c>
    </row>
    <row r="78" spans="1:22" s="114" customFormat="1" ht="18" customHeight="1">
      <c r="A78" s="115"/>
      <c r="B78" s="116" t="s">
        <v>62</v>
      </c>
      <c r="C78" s="116"/>
      <c r="D78" s="117"/>
      <c r="E78" s="116"/>
      <c r="F78" s="116"/>
      <c r="G78" s="116"/>
      <c r="H78" s="116"/>
      <c r="I78" s="118"/>
      <c r="J78" s="108"/>
      <c r="K78" s="118"/>
      <c r="L78" s="108"/>
      <c r="M78" s="118"/>
      <c r="N78" s="108"/>
      <c r="O78" s="118"/>
      <c r="P78" s="108"/>
      <c r="Q78" s="119"/>
      <c r="R78" s="120">
        <v>66</v>
      </c>
      <c r="S78" s="120">
        <v>66</v>
      </c>
      <c r="T78" s="120">
        <v>33</v>
      </c>
      <c r="U78" s="120">
        <f t="shared" si="3"/>
        <v>50</v>
      </c>
      <c r="V78" s="116" t="s">
        <v>94</v>
      </c>
    </row>
    <row r="79" spans="1:22" s="114" customFormat="1" ht="18" customHeight="1">
      <c r="A79" s="115"/>
      <c r="B79" s="116" t="s">
        <v>62</v>
      </c>
      <c r="C79" s="116"/>
      <c r="D79" s="117"/>
      <c r="E79" s="116"/>
      <c r="F79" s="116"/>
      <c r="G79" s="116"/>
      <c r="H79" s="116"/>
      <c r="I79" s="118"/>
      <c r="J79" s="108"/>
      <c r="K79" s="118"/>
      <c r="L79" s="108"/>
      <c r="M79" s="118"/>
      <c r="N79" s="108"/>
      <c r="O79" s="118"/>
      <c r="P79" s="108"/>
      <c r="Q79" s="119"/>
      <c r="R79" s="120">
        <v>100</v>
      </c>
      <c r="S79" s="120">
        <v>100</v>
      </c>
      <c r="T79" s="120">
        <v>694.58</v>
      </c>
      <c r="U79" s="120">
        <f t="shared" si="3"/>
        <v>694.58</v>
      </c>
      <c r="V79" s="116" t="s">
        <v>106</v>
      </c>
    </row>
    <row r="80" spans="1:22" s="114" customFormat="1" ht="18" customHeight="1" thickBot="1">
      <c r="A80" s="115"/>
      <c r="B80" s="116" t="s">
        <v>62</v>
      </c>
      <c r="C80" s="116"/>
      <c r="D80" s="117"/>
      <c r="E80" s="116"/>
      <c r="F80" s="116"/>
      <c r="G80" s="116"/>
      <c r="H80" s="116"/>
      <c r="I80" s="118"/>
      <c r="J80" s="108"/>
      <c r="K80" s="118"/>
      <c r="L80" s="108"/>
      <c r="M80" s="118"/>
      <c r="N80" s="108"/>
      <c r="O80" s="118"/>
      <c r="P80" s="108"/>
      <c r="Q80" s="119"/>
      <c r="R80" s="120">
        <v>70.14</v>
      </c>
      <c r="S80" s="120">
        <v>70.14</v>
      </c>
      <c r="T80" s="120">
        <v>70.14</v>
      </c>
      <c r="U80" s="120">
        <f t="shared" si="3"/>
        <v>100</v>
      </c>
      <c r="V80" s="116" t="s">
        <v>98</v>
      </c>
    </row>
    <row r="81" spans="2:22" s="93" customFormat="1" ht="14.85" customHeight="1" thickTop="1" thickBot="1">
      <c r="B81" s="94" t="s">
        <v>74</v>
      </c>
      <c r="C81" s="95"/>
      <c r="D81" s="95"/>
      <c r="E81" s="95"/>
      <c r="F81" s="95"/>
      <c r="G81" s="95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7"/>
    </row>
    <row r="82" spans="2:22" ht="44.25" customHeight="1" thickTop="1">
      <c r="B82" s="98" t="s">
        <v>75</v>
      </c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99"/>
    </row>
    <row r="83" spans="2:22" ht="34.5" customHeight="1">
      <c r="B83" s="101" t="s">
        <v>108</v>
      </c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2"/>
    </row>
    <row r="84" spans="2:22" ht="34.5" customHeight="1">
      <c r="B84" s="101" t="s">
        <v>109</v>
      </c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2"/>
    </row>
    <row r="85" spans="2:22" ht="34.5" customHeight="1">
      <c r="B85" s="101" t="s">
        <v>110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2"/>
    </row>
    <row r="86" spans="2:22" ht="34.5" customHeight="1">
      <c r="B86" s="101" t="s">
        <v>111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2"/>
    </row>
    <row r="87" spans="2:22" ht="34.5" customHeight="1">
      <c r="B87" s="101" t="s">
        <v>112</v>
      </c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2"/>
    </row>
  </sheetData>
  <mergeCells count="48">
    <mergeCell ref="B83:V83"/>
    <mergeCell ref="B84:V84"/>
    <mergeCell ref="B85:V85"/>
    <mergeCell ref="B86:V86"/>
    <mergeCell ref="B87:V87"/>
    <mergeCell ref="B50:V50"/>
    <mergeCell ref="C67:H67"/>
    <mergeCell ref="I67:K67"/>
    <mergeCell ref="L67:O67"/>
    <mergeCell ref="B68:V68"/>
    <mergeCell ref="B82:V82"/>
    <mergeCell ref="B16:V16"/>
    <mergeCell ref="C34:H34"/>
    <mergeCell ref="I34:K34"/>
    <mergeCell ref="L34:O34"/>
    <mergeCell ref="B35:V35"/>
    <mergeCell ref="C49:H49"/>
    <mergeCell ref="I49:K49"/>
    <mergeCell ref="L49:O49"/>
    <mergeCell ref="C11:H11"/>
    <mergeCell ref="I11:K11"/>
    <mergeCell ref="L11:O11"/>
    <mergeCell ref="B12:V12"/>
    <mergeCell ref="C15:H15"/>
    <mergeCell ref="I15:K15"/>
    <mergeCell ref="L15:O15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2013-10-28T17:03:29Z</dcterms:modified>
</cp:coreProperties>
</file>