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320" windowHeight="7152"/>
  </bookViews>
  <sheets>
    <sheet name="2013" sheetId="1" r:id="rId1"/>
    <sheet name="2014" sheetId="2" r:id="rId2"/>
    <sheet name="2015" sheetId="8" r:id="rId3"/>
    <sheet name="2016" sheetId="9" r:id="rId4"/>
    <sheet name="2017" sheetId="10" r:id="rId5"/>
    <sheet name="BIM. 2016" sheetId="7" state="hidden" r:id="rId6"/>
  </sheets>
  <calcPr calcId="144525"/>
</workbook>
</file>

<file path=xl/calcChain.xml><?xml version="1.0" encoding="utf-8"?>
<calcChain xmlns="http://schemas.openxmlformats.org/spreadsheetml/2006/main">
  <c r="B12" i="1" l="1"/>
  <c r="D22" i="1"/>
  <c r="E22" i="1"/>
  <c r="F22" i="1"/>
  <c r="G22" i="1"/>
  <c r="H22" i="1"/>
  <c r="I22" i="1"/>
  <c r="J22" i="1"/>
  <c r="K22" i="1"/>
  <c r="L22" i="1"/>
  <c r="M22" i="1"/>
  <c r="N22" i="1"/>
  <c r="C22" i="1"/>
  <c r="B22" i="1" s="1"/>
  <c r="C11" i="1"/>
  <c r="D11" i="1"/>
  <c r="E11" i="1"/>
  <c r="F11" i="1"/>
  <c r="G11" i="1"/>
  <c r="H11" i="1"/>
  <c r="I11" i="1"/>
  <c r="J11" i="1"/>
  <c r="K11" i="1"/>
  <c r="L11" i="1"/>
  <c r="M11" i="1"/>
  <c r="N11" i="1"/>
  <c r="C10" i="1"/>
  <c r="D10" i="1"/>
  <c r="E10" i="1"/>
  <c r="F10" i="1"/>
  <c r="G10" i="1"/>
  <c r="H10" i="1"/>
  <c r="I10" i="1"/>
  <c r="J10" i="1"/>
  <c r="K10" i="1"/>
  <c r="L10" i="1"/>
  <c r="M10" i="1"/>
  <c r="N10" i="1"/>
  <c r="B17" i="1"/>
  <c r="C23" i="2"/>
  <c r="M23" i="2"/>
  <c r="N23" i="2"/>
  <c r="H23" i="2"/>
  <c r="I23" i="2"/>
  <c r="J23" i="2"/>
  <c r="K23" i="2"/>
  <c r="L23" i="2"/>
  <c r="E23" i="2"/>
  <c r="F23" i="2"/>
  <c r="G23" i="2"/>
  <c r="D23" i="2"/>
  <c r="B23" i="2" s="1"/>
  <c r="C12" i="2"/>
  <c r="B25" i="2"/>
  <c r="B15" i="2"/>
  <c r="D12" i="2"/>
  <c r="E12" i="2"/>
  <c r="F12" i="2"/>
  <c r="G12" i="2"/>
  <c r="H12" i="2"/>
  <c r="I12" i="2"/>
  <c r="J12" i="2"/>
  <c r="K12" i="2"/>
  <c r="L12" i="2"/>
  <c r="M12" i="2"/>
  <c r="N12" i="2"/>
  <c r="N11" i="2" s="1"/>
  <c r="B16" i="2"/>
  <c r="B26" i="2"/>
  <c r="B20" i="2"/>
  <c r="B28" i="2"/>
  <c r="D25" i="10"/>
  <c r="D23" i="10" s="1"/>
  <c r="E25" i="10"/>
  <c r="C25" i="10"/>
  <c r="C23" i="10" s="1"/>
  <c r="E23" i="10"/>
  <c r="B18" i="10"/>
  <c r="D17" i="10"/>
  <c r="D12" i="10" s="1"/>
  <c r="E17" i="10"/>
  <c r="C17" i="10"/>
  <c r="C12" i="10" s="1"/>
  <c r="E12" i="10"/>
  <c r="B20" i="10"/>
  <c r="B30" i="10"/>
  <c r="D17" i="9"/>
  <c r="E17" i="9"/>
  <c r="E12" i="9" s="1"/>
  <c r="E11" i="9" s="1"/>
  <c r="F17" i="9"/>
  <c r="G17" i="9"/>
  <c r="G12" i="9" s="1"/>
  <c r="G11" i="9" s="1"/>
  <c r="H17" i="9"/>
  <c r="I17" i="9"/>
  <c r="I12" i="9" s="1"/>
  <c r="I11" i="9" s="1"/>
  <c r="J17" i="9"/>
  <c r="K17" i="9"/>
  <c r="K12" i="9" s="1"/>
  <c r="K11" i="9" s="1"/>
  <c r="L17" i="9"/>
  <c r="M17" i="9"/>
  <c r="M12" i="9" s="1"/>
  <c r="M11" i="9" s="1"/>
  <c r="N17" i="9"/>
  <c r="C17" i="9"/>
  <c r="B17" i="9" s="1"/>
  <c r="B19" i="9"/>
  <c r="B18" i="9"/>
  <c r="D25" i="9"/>
  <c r="E25" i="9"/>
  <c r="F25" i="9"/>
  <c r="G25" i="9"/>
  <c r="H25" i="9"/>
  <c r="I25" i="9"/>
  <c r="J25" i="9"/>
  <c r="K25" i="9"/>
  <c r="L25" i="9"/>
  <c r="M25" i="9"/>
  <c r="N25" i="9"/>
  <c r="C25" i="9"/>
  <c r="C23" i="9" s="1"/>
  <c r="D23" i="9"/>
  <c r="E23" i="9"/>
  <c r="F23" i="9"/>
  <c r="G23" i="9"/>
  <c r="H23" i="9"/>
  <c r="I23" i="9"/>
  <c r="J23" i="9"/>
  <c r="K23" i="9"/>
  <c r="L23" i="9"/>
  <c r="M23" i="9"/>
  <c r="N23" i="9"/>
  <c r="B15" i="9"/>
  <c r="B13" i="9"/>
  <c r="D12" i="9"/>
  <c r="D11" i="9" s="1"/>
  <c r="F12" i="9"/>
  <c r="F11" i="9" s="1"/>
  <c r="H12" i="9"/>
  <c r="H11" i="9" s="1"/>
  <c r="J12" i="9"/>
  <c r="J11" i="9" s="1"/>
  <c r="L12" i="9"/>
  <c r="L11" i="9" s="1"/>
  <c r="N12" i="9"/>
  <c r="N11" i="9" s="1"/>
  <c r="D25" i="8"/>
  <c r="E25" i="8"/>
  <c r="F25" i="8"/>
  <c r="G25" i="8"/>
  <c r="H25" i="8"/>
  <c r="I25" i="8"/>
  <c r="J25" i="8"/>
  <c r="K25" i="8"/>
  <c r="L25" i="8"/>
  <c r="M25" i="8"/>
  <c r="N25" i="8"/>
  <c r="C25" i="8"/>
  <c r="C23" i="8" s="1"/>
  <c r="D23" i="8"/>
  <c r="E23" i="8"/>
  <c r="F23" i="8"/>
  <c r="G23" i="8"/>
  <c r="H23" i="8"/>
  <c r="I23" i="8"/>
  <c r="J23" i="8"/>
  <c r="K23" i="8"/>
  <c r="L23" i="8"/>
  <c r="M23" i="8"/>
  <c r="N23" i="8"/>
  <c r="D17" i="8"/>
  <c r="E17" i="8"/>
  <c r="E12" i="8" s="1"/>
  <c r="E11" i="8" s="1"/>
  <c r="F17" i="8"/>
  <c r="G17" i="8"/>
  <c r="G12" i="8" s="1"/>
  <c r="G11" i="8" s="1"/>
  <c r="H17" i="8"/>
  <c r="I17" i="8"/>
  <c r="I12" i="8" s="1"/>
  <c r="I11" i="8" s="1"/>
  <c r="J17" i="8"/>
  <c r="K17" i="8"/>
  <c r="K12" i="8" s="1"/>
  <c r="K11" i="8" s="1"/>
  <c r="L17" i="8"/>
  <c r="M17" i="8"/>
  <c r="M12" i="8" s="1"/>
  <c r="M11" i="8" s="1"/>
  <c r="N17" i="8"/>
  <c r="D12" i="8"/>
  <c r="D11" i="8" s="1"/>
  <c r="F12" i="8"/>
  <c r="H12" i="8"/>
  <c r="J12" i="8"/>
  <c r="L12" i="8"/>
  <c r="N12" i="8"/>
  <c r="H11" i="8"/>
  <c r="J11" i="8"/>
  <c r="L11" i="8"/>
  <c r="N11" i="8"/>
  <c r="B19" i="8"/>
  <c r="B27" i="8"/>
  <c r="B14" i="8"/>
  <c r="B16" i="8"/>
  <c r="B18" i="8"/>
  <c r="B30" i="8"/>
  <c r="C17" i="8"/>
  <c r="C12" i="8" s="1"/>
  <c r="C11" i="8" s="1"/>
  <c r="B15" i="8"/>
  <c r="B20" i="8"/>
  <c r="B26" i="8"/>
  <c r="B28" i="8"/>
  <c r="B32" i="8"/>
  <c r="B32" i="10"/>
  <c r="B28" i="10"/>
  <c r="B27" i="10"/>
  <c r="B26" i="10"/>
  <c r="B16" i="10"/>
  <c r="B15" i="10"/>
  <c r="B14" i="10"/>
  <c r="B13" i="10"/>
  <c r="E11" i="10" l="1"/>
  <c r="F11" i="8"/>
  <c r="D11" i="10"/>
  <c r="M11" i="2"/>
  <c r="B13" i="2"/>
  <c r="C11" i="10"/>
  <c r="B17" i="10"/>
  <c r="B25" i="10"/>
  <c r="C12" i="9"/>
  <c r="C11" i="9" s="1"/>
  <c r="B23" i="9"/>
  <c r="B17" i="8"/>
  <c r="B13" i="8"/>
  <c r="B23" i="8"/>
  <c r="B25" i="8"/>
  <c r="B19" i="10"/>
  <c r="L11" i="2" l="1"/>
  <c r="B12" i="10"/>
  <c r="B23" i="10"/>
  <c r="B12" i="8"/>
  <c r="B11" i="8" s="1"/>
  <c r="K11" i="2" l="1"/>
  <c r="B11" i="10"/>
  <c r="B32" i="9"/>
  <c r="B30" i="9"/>
  <c r="B28" i="9"/>
  <c r="B27" i="9"/>
  <c r="B26" i="9"/>
  <c r="B20" i="9"/>
  <c r="B16" i="9"/>
  <c r="B12" i="9" s="1"/>
  <c r="B11" i="9" s="1"/>
  <c r="B14" i="9"/>
  <c r="B32" i="2"/>
  <c r="B30" i="2"/>
  <c r="B27" i="2"/>
  <c r="J11" i="2" l="1"/>
  <c r="B17" i="2"/>
  <c r="B19" i="2"/>
  <c r="B18" i="2"/>
  <c r="B14" i="2"/>
  <c r="B12" i="2" s="1"/>
  <c r="B25" i="1"/>
  <c r="I11" i="2" l="1"/>
  <c r="B25" i="9"/>
  <c r="B24" i="1"/>
  <c r="B29" i="1"/>
  <c r="H11" i="2" l="1"/>
  <c r="B18" i="1"/>
  <c r="B16" i="1" s="1"/>
  <c r="G11" i="2" l="1"/>
  <c r="B13" i="1"/>
  <c r="B14" i="1"/>
  <c r="B15" i="1"/>
  <c r="B19" i="1"/>
  <c r="B26" i="1"/>
  <c r="B27" i="1"/>
  <c r="B28" i="1"/>
  <c r="B31" i="1"/>
  <c r="F11" i="2" l="1"/>
  <c r="B11" i="1"/>
  <c r="B10" i="1" s="1"/>
  <c r="E11" i="2" l="1"/>
  <c r="D11" i="2" l="1"/>
  <c r="C11" i="2" l="1"/>
  <c r="B11" i="2"/>
</calcChain>
</file>

<file path=xl/sharedStrings.xml><?xml version="1.0" encoding="utf-8"?>
<sst xmlns="http://schemas.openxmlformats.org/spreadsheetml/2006/main" count="665" uniqueCount="214">
  <si>
    <t>CONCEPTO</t>
  </si>
  <si>
    <t>ANUAL</t>
  </si>
  <si>
    <t>TOTAL</t>
  </si>
  <si>
    <t>2DO. BIM.</t>
  </si>
  <si>
    <t>3ER. BIM.</t>
  </si>
  <si>
    <t>1ER BIM.</t>
  </si>
  <si>
    <t>4TO. BIM.</t>
  </si>
  <si>
    <t>5TO. BIM.</t>
  </si>
  <si>
    <t>6TO.BIM.</t>
  </si>
  <si>
    <t xml:space="preserve"> -   </t>
  </si>
  <si>
    <t>Subsecretaría de Ingresos</t>
  </si>
  <si>
    <t>Dirección de Ingresos y Recaudación</t>
  </si>
  <si>
    <t>Coordinación Técnica de Ingresos</t>
  </si>
  <si>
    <t>impuestos sobre los ingresos</t>
  </si>
  <si>
    <t>sobre rifas, loterías, sorteos,  y concursos</t>
  </si>
  <si>
    <t>sobre diversiones y espectáculos públicos</t>
  </si>
  <si>
    <t>cedular a los ingresos por el otorgamiento del uso o goce temporal de bienes inmuebles</t>
  </si>
  <si>
    <t>sobre las demasías caducas</t>
  </si>
  <si>
    <t>impuestos sobre el patrimonio</t>
  </si>
  <si>
    <t>sobre tenencia o uso de vehículos</t>
  </si>
  <si>
    <t>impuestos sobre la producción,  el consumo y las transacciones</t>
  </si>
  <si>
    <t>sobre la adquisición de vehículos de motor usados</t>
  </si>
  <si>
    <t>sobre la prestación de servicios de hospedaje</t>
  </si>
  <si>
    <t>impuestos sobre nóminas y asimilables</t>
  </si>
  <si>
    <t>impuesto sobre erogaciones por remuneraciones al trabajo personal</t>
  </si>
  <si>
    <t>otros impuestos</t>
  </si>
  <si>
    <t>impuesto al desarrollo social</t>
  </si>
  <si>
    <t>accesorios</t>
  </si>
  <si>
    <t/>
  </si>
  <si>
    <t>cuotas y aportaciones de seguridad social</t>
  </si>
  <si>
    <t>contribuciones de mejoras</t>
  </si>
  <si>
    <t xml:space="preserve">contribuciones de mejoras </t>
  </si>
  <si>
    <t>derechos</t>
  </si>
  <si>
    <t>derechos por el uso, goce , aprovechamiento o explotación de bienes de dominio público</t>
  </si>
  <si>
    <t>secretaría de las culturas  y artes de oaxaca</t>
  </si>
  <si>
    <t>secretaría de administración</t>
  </si>
  <si>
    <t>secretaría de turismo y desarrollo económico</t>
  </si>
  <si>
    <t>derechos por prestación de servicios públicos</t>
  </si>
  <si>
    <t>administración pública</t>
  </si>
  <si>
    <t>comunes</t>
  </si>
  <si>
    <t>transparencia</t>
  </si>
  <si>
    <t>secretaría general de gobierno</t>
  </si>
  <si>
    <t>legalización y registro de documentos</t>
  </si>
  <si>
    <t>registro civil</t>
  </si>
  <si>
    <t>registro público de la propiedad y del comercio</t>
  </si>
  <si>
    <t>protección civil</t>
  </si>
  <si>
    <t>regularización de la tenencia de la tierra urbana</t>
  </si>
  <si>
    <t>servicios en materia de control y confianza</t>
  </si>
  <si>
    <t>consejería jurídica del gobierno del estado</t>
  </si>
  <si>
    <t>ejercicio notarial</t>
  </si>
  <si>
    <t>publicaciones</t>
  </si>
  <si>
    <t>secretaría de seguridad pública</t>
  </si>
  <si>
    <t>servicios  prestados por la secretaría de seguridad pública</t>
  </si>
  <si>
    <t>transito y vialidad</t>
  </si>
  <si>
    <t>servicios de seguridad y vigilancia</t>
  </si>
  <si>
    <t>secretaría de vialidad y transporte</t>
  </si>
  <si>
    <t>servicio público de transporte y control vehicular</t>
  </si>
  <si>
    <t>secretaría de salud</t>
  </si>
  <si>
    <t>atención en salud</t>
  </si>
  <si>
    <t>vigilancia y control sanitario</t>
  </si>
  <si>
    <t>secretaría de las infraestructruras y el ordenamiento territorial sustentable</t>
  </si>
  <si>
    <t>relacionados con obra pública</t>
  </si>
  <si>
    <t>servicios ecológicos</t>
  </si>
  <si>
    <t>supervisión de obra pública</t>
  </si>
  <si>
    <t>eventos lunes del cerro</t>
  </si>
  <si>
    <t>secretaría de las culturas y artes de oaxaca</t>
  </si>
  <si>
    <t xml:space="preserve">casa de la cultura oaxaqueña </t>
  </si>
  <si>
    <t>artes plásticas rufino tamayo</t>
  </si>
  <si>
    <t>centro de iniciación musical de oaxaca</t>
  </si>
  <si>
    <t>secretaría de desarrollo  agropecuario, forestal, pesca y acuacultura</t>
  </si>
  <si>
    <t>control zoosanitario</t>
  </si>
  <si>
    <t>secretaría de finanzas</t>
  </si>
  <si>
    <t>relacionados con la hacienda pública estatal</t>
  </si>
  <si>
    <t>servicios catastrales</t>
  </si>
  <si>
    <t>relacionados con el registro y permisos</t>
  </si>
  <si>
    <t xml:space="preserve">archivo del poder ejecutivo </t>
  </si>
  <si>
    <t>secretaría de la contraloría y transparencia gubernamental</t>
  </si>
  <si>
    <t>constancias</t>
  </si>
  <si>
    <t>inspección y vigilancia</t>
  </si>
  <si>
    <t>derechos por prestación de servicios educativos</t>
  </si>
  <si>
    <t>novauniversitas</t>
  </si>
  <si>
    <t>universidad  tecnológica de los valles centrales de oaxaca</t>
  </si>
  <si>
    <t>universidad del istmo</t>
  </si>
  <si>
    <t>universidad del mar</t>
  </si>
  <si>
    <t>universidad del papaloapan</t>
  </si>
  <si>
    <t>universidad de la cañada</t>
  </si>
  <si>
    <t>universidad de la sierra juárez</t>
  </si>
  <si>
    <t>universidad de la sierra sur</t>
  </si>
  <si>
    <t>universidad de chalcatongo</t>
  </si>
  <si>
    <t>universidad de la costa</t>
  </si>
  <si>
    <t>universidad tecnológica de la mixteca</t>
  </si>
  <si>
    <t>universidad técnologica de la sierra sur</t>
  </si>
  <si>
    <t>instituto estatal de educación pública de oaxaca</t>
  </si>
  <si>
    <t>coordinación general de educación média superior y superior, ciencia y tecnología</t>
  </si>
  <si>
    <t>instituto de estudios de bachillerato del estado de oaxaca</t>
  </si>
  <si>
    <t>instituto tecnólogico de teposcolula</t>
  </si>
  <si>
    <t>colegio de bachilleres del estado de oaxaca</t>
  </si>
  <si>
    <t>colegio de estudios científicos y tecnológicos del estado de oaxaca</t>
  </si>
  <si>
    <t>instituto de capacitación y productividad para el trabajo del estado de oaxaca</t>
  </si>
  <si>
    <t>derechos por la prestación de servicios relacionados  de agua, alcantarrillado y drenaje</t>
  </si>
  <si>
    <t>comisión estatal del agua</t>
  </si>
  <si>
    <t>servicios de agua potable y alcantarillado - sapao</t>
  </si>
  <si>
    <t>derechos por la prestación de servicios  a cargo del sistema para el desarrollo integral de la familia</t>
  </si>
  <si>
    <t>sistema dif</t>
  </si>
  <si>
    <t>otros derechos</t>
  </si>
  <si>
    <t>productos</t>
  </si>
  <si>
    <t xml:space="preserve">productos de tipo corriente </t>
  </si>
  <si>
    <t>productos derivados de uso, goce y aprovechamiento de bienes no sujetos a régimen de dominio público</t>
  </si>
  <si>
    <t>enajenación de bienes muebles e inmuebles</t>
  </si>
  <si>
    <t>enajenación de bienes muebles no sujetos a ser inventariados</t>
  </si>
  <si>
    <t>otros productos que generen ingresos corrientes</t>
  </si>
  <si>
    <t>aprovechamientos</t>
  </si>
  <si>
    <t>aprovechamientos de tipo corriente</t>
  </si>
  <si>
    <t xml:space="preserve">incentivos derivados de la colaboración fiscal  </t>
  </si>
  <si>
    <t>impuesto sobre automóviles nuevos</t>
  </si>
  <si>
    <t>actos de fiscalización</t>
  </si>
  <si>
    <t>otros incentivos</t>
  </si>
  <si>
    <t>de los ingresos por la enajenación de terrenos, construcciones o terrenos y construcciones</t>
  </si>
  <si>
    <t>impuestos a las ventas finales de gasolinas y diesel (recaudación)</t>
  </si>
  <si>
    <t>impuestos a las ventas finales de gasolinas y diesel (incentivos)</t>
  </si>
  <si>
    <t>incentivo régimen de incorporación fiscal</t>
  </si>
  <si>
    <t>incentivo derivado del impuesto sobre la renta</t>
  </si>
  <si>
    <t>fondo de compensación del impuesto sobre automóviles nuevos</t>
  </si>
  <si>
    <t>fondo de compensación del regimen de pequeños contribuyentes y regimen de  intermedios</t>
  </si>
  <si>
    <t>multas</t>
  </si>
  <si>
    <t>indemnizaciones</t>
  </si>
  <si>
    <t>reintegros</t>
  </si>
  <si>
    <t>fianzas</t>
  </si>
  <si>
    <t>aprovechamiento por participaciones derivadas de aplicación de leyes</t>
  </si>
  <si>
    <t>aprovechamiento por aportaciones</t>
  </si>
  <si>
    <t>aprovechamiento por cooperaciones</t>
  </si>
  <si>
    <t>otros aprovechamientos</t>
  </si>
  <si>
    <t>contribuciones no comprendidas en las fracciones de la ley de ingresos causados en ejercicios fiscales anteriores pendientes de liquidación o pago</t>
  </si>
  <si>
    <t>impuesto sobre tenencia federal</t>
  </si>
  <si>
    <t xml:space="preserve">del régimen de pequeños contribuyentes  </t>
  </si>
  <si>
    <t>del régimen intermedio de las personas físicas con actividades empresariales</t>
  </si>
  <si>
    <t>ingresos por venta de bienes y servicios</t>
  </si>
  <si>
    <t xml:space="preserve">ingresos por venta de bienes y servicios de organismos descentralizados  </t>
  </si>
  <si>
    <t xml:space="preserve">por las actividades de producción y/o comercialización de organismos descentralizados </t>
  </si>
  <si>
    <t xml:space="preserve">ingresos de operaciòn de entidades empresariales  </t>
  </si>
  <si>
    <t>por las actividades empresariales de los organismos descentralizados</t>
  </si>
  <si>
    <t>ingresos por ventas de bienes y servicios producidos en establecimientos del gobierno central</t>
  </si>
  <si>
    <t>por las actividades de producción y/o comercialización de dependencias de la administración pública centralizada</t>
  </si>
  <si>
    <t>ingresos de gestion</t>
  </si>
  <si>
    <t>participaciones, aportaciones, transferencias, asignaciones, subsidios y otras ayudas</t>
  </si>
  <si>
    <t>participaciones y aportaciones</t>
  </si>
  <si>
    <t>participaciones</t>
  </si>
  <si>
    <t>fondo general de participaciones</t>
  </si>
  <si>
    <t>fondo de fomento municipal</t>
  </si>
  <si>
    <t>participaciones en impuestos especiales</t>
  </si>
  <si>
    <t>fondo de fiscalización y recaudación</t>
  </si>
  <si>
    <t xml:space="preserve">fondo de compensación  </t>
  </si>
  <si>
    <t>aportaciones</t>
  </si>
  <si>
    <t>fondo de aportaciones para la nómina educativa y gasto operativo</t>
  </si>
  <si>
    <t xml:space="preserve">fondo de aportaciones para los servicios de salud </t>
  </si>
  <si>
    <t>fondo de aportaciones para la infraestructura social</t>
  </si>
  <si>
    <t>fondo de aportaciones para la infraestructura social  municipal</t>
  </si>
  <si>
    <t>fondo de aportaciones para la infraestructura social  estatal</t>
  </si>
  <si>
    <t xml:space="preserve">fondo de aportaciones para el fortalecimiento de los municipios y de las demarcaciones territoriales del distrito federal </t>
  </si>
  <si>
    <t>fondo de aportaciones múltiples</t>
  </si>
  <si>
    <t>asistencia social</t>
  </si>
  <si>
    <t>infraestructura educativa basica</t>
  </si>
  <si>
    <t>infraestructura educativa media superior</t>
  </si>
  <si>
    <t>infraestructura educativa superior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</si>
  <si>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</si>
  <si>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</si>
  <si>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</si>
  <si>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</t>
  </si>
  <si>
    <t>transferencias, asignaciones, subsidios y otras ayudas</t>
  </si>
  <si>
    <t>transferencias internas y asignaciones al sector público</t>
  </si>
  <si>
    <t>transferencias internas al resto del sector público</t>
  </si>
  <si>
    <t xml:space="preserve">subsidios y subvenciones </t>
  </si>
  <si>
    <t>ayudas sociales</t>
  </si>
  <si>
    <t>pensiones y jubilaciones</t>
  </si>
  <si>
    <t xml:space="preserve">transferencias a fideicomisos, mandatos y análogos </t>
  </si>
  <si>
    <t>otros ingresos</t>
  </si>
  <si>
    <t>intereses ganados de valores, creditos, bonos y otros</t>
  </si>
  <si>
    <t>CONCEPTOS</t>
  </si>
  <si>
    <t>Ingresos de Gestión</t>
  </si>
  <si>
    <t>Impuestos</t>
  </si>
  <si>
    <t>Derechos</t>
  </si>
  <si>
    <t>Contribuciones de Mejoras</t>
  </si>
  <si>
    <t>Productos</t>
  </si>
  <si>
    <t>Aprovechamientos</t>
  </si>
  <si>
    <t>Participaciones y Aportaciones</t>
  </si>
  <si>
    <t>Transferencias, Asignaciones, Subsidios y Otras Ayudas</t>
  </si>
  <si>
    <t>Participaciones y aportaciones</t>
  </si>
  <si>
    <t>Participaciones</t>
  </si>
  <si>
    <t>Aportaciones</t>
  </si>
  <si>
    <t>Convenios</t>
  </si>
  <si>
    <t>Otros Ingresos</t>
  </si>
  <si>
    <t xml:space="preserve">Ingresos Presupuestarios </t>
  </si>
  <si>
    <t>del periodo enero -diciembre del ejercicio fiscal 2013</t>
  </si>
  <si>
    <t>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</si>
  <si>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</si>
  <si>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</si>
  <si>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</si>
  <si>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</si>
  <si>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</si>
  <si>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</si>
  <si>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</si>
  <si>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</si>
  <si>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</si>
  <si>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</si>
  <si>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</si>
  <si>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</si>
  <si>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Incentivos Derivados de Colaboración Fiscal  </t>
  </si>
  <si>
    <t>Aprovechamientos del estado:</t>
  </si>
  <si>
    <t>Contribuciones no comprendidas en las fracciones de la ley de ingresos causados en ejercicios fiscales anteriores pendientes de liquidación o pago</t>
  </si>
  <si>
    <t xml:space="preserve">Incentivos derivados de colaboración fiscal  </t>
  </si>
  <si>
    <t>del periodo enero -diciembre del ejercicio fiscal 2014</t>
  </si>
  <si>
    <t>del periodo enero -diciembre del ejercicio fiscal 2015</t>
  </si>
  <si>
    <t>del periodo enero -diciembre del ejercicio fiscal 2016</t>
  </si>
  <si>
    <t>del periodo enero - marzo del ejercicio fiscal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</si>
</sst>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_ ;\-#,##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78">
    <xf numFmtId="0" fontId="0" fillId="0" borderId="0" xfId="0"/>
    <xf numFmtId="0" fontId="0" fillId="0" borderId="0" xfId="0"/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5" borderId="1" xfId="0" applyNumberFormat="1" applyFill="1" applyBorder="1"/>
    <xf numFmtId="0" fontId="0" fillId="0" borderId="1" xfId="0" applyBorder="1"/>
    <xf numFmtId="0" fontId="0" fillId="3" borderId="1" xfId="0" applyFill="1" applyBorder="1"/>
    <xf numFmtId="4" fontId="0" fillId="3" borderId="1" xfId="0" applyNumberFormat="1" applyFill="1" applyBorder="1"/>
    <xf numFmtId="0" fontId="0" fillId="0" borderId="0" xfId="0" applyBorder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164" fontId="9" fillId="0" borderId="0" xfId="1" applyNumberFormat="1" applyFont="1" applyBorder="1" applyAlignment="1">
      <alignment horizontal="center"/>
    </xf>
    <xf numFmtId="0" fontId="9" fillId="0" borderId="0" xfId="0" applyFont="1" applyBorder="1" applyAlignment="1"/>
    <xf numFmtId="0" fontId="11" fillId="0" borderId="0" xfId="0" applyFont="1"/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164" fontId="12" fillId="0" borderId="0" xfId="0" applyNumberFormat="1" applyFont="1" applyBorder="1" applyAlignment="1">
      <alignment horizontal="center" wrapText="1"/>
    </xf>
    <xf numFmtId="0" fontId="12" fillId="0" borderId="0" xfId="0" applyFont="1" applyFill="1" applyBorder="1" applyAlignment="1">
      <alignment wrapText="1"/>
    </xf>
    <xf numFmtId="0" fontId="10" fillId="0" borderId="0" xfId="0" applyFont="1" applyAlignment="1"/>
    <xf numFmtId="4" fontId="0" fillId="2" borderId="1" xfId="0" applyNumberFormat="1" applyFill="1" applyBorder="1"/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/>
    <xf numFmtId="0" fontId="11" fillId="0" borderId="0" xfId="0" applyFont="1" applyFill="1" applyBorder="1"/>
    <xf numFmtId="0" fontId="8" fillId="6" borderId="0" xfId="19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14" fillId="0" borderId="0" xfId="0" applyFont="1" applyFill="1" applyBorder="1"/>
    <xf numFmtId="43" fontId="14" fillId="0" borderId="0" xfId="0" applyNumberFormat="1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0" fontId="7" fillId="0" borderId="0" xfId="0" applyFont="1" applyFill="1" applyBorder="1"/>
    <xf numFmtId="0" fontId="17" fillId="0" borderId="0" xfId="0" applyFont="1" applyFill="1" applyAlignment="1">
      <alignment vertical="center" wrapText="1"/>
    </xf>
    <xf numFmtId="0" fontId="18" fillId="0" borderId="0" xfId="0" applyFont="1" applyFill="1"/>
    <xf numFmtId="0" fontId="18" fillId="0" borderId="0" xfId="0" applyFont="1" applyFill="1" applyBorder="1"/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/>
    </xf>
    <xf numFmtId="164" fontId="17" fillId="0" borderId="0" xfId="1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0" xfId="0" applyFont="1" applyFill="1"/>
    <xf numFmtId="43" fontId="18" fillId="0" borderId="0" xfId="0" applyNumberFormat="1" applyFont="1" applyFill="1"/>
    <xf numFmtId="0" fontId="14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justify" vertical="top" wrapText="1"/>
    </xf>
    <xf numFmtId="0" fontId="16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4" fillId="0" borderId="2" xfId="19" applyFont="1" applyFill="1" applyBorder="1" applyAlignment="1">
      <alignment horizontal="center" vertical="center"/>
    </xf>
    <xf numFmtId="0" fontId="13" fillId="0" borderId="2" xfId="19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justify" vertical="justify"/>
    </xf>
    <xf numFmtId="0" fontId="14" fillId="0" borderId="2" xfId="0" applyFont="1" applyFill="1" applyBorder="1" applyAlignment="1">
      <alignment horizontal="left" vertical="justify" indent="2"/>
    </xf>
    <xf numFmtId="0" fontId="8" fillId="6" borderId="2" xfId="19" applyFont="1" applyFill="1" applyBorder="1" applyAlignment="1">
      <alignment horizontal="center" vertical="center"/>
    </xf>
    <xf numFmtId="0" fontId="5" fillId="0" borderId="2" xfId="19" applyFont="1" applyFill="1" applyBorder="1" applyAlignment="1">
      <alignment horizontal="center" vertical="center"/>
    </xf>
    <xf numFmtId="165" fontId="5" fillId="0" borderId="2" xfId="5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165" fontId="3" fillId="0" borderId="2" xfId="19" applyNumberFormat="1" applyFont="1" applyFill="1" applyBorder="1" applyAlignment="1">
      <alignment horizontal="left" indent="1"/>
    </xf>
    <xf numFmtId="165" fontId="3" fillId="0" borderId="2" xfId="5" applyNumberFormat="1" applyFont="1" applyFill="1" applyBorder="1" applyAlignment="1">
      <alignment horizontal="justify"/>
    </xf>
    <xf numFmtId="165" fontId="3" fillId="0" borderId="2" xfId="19" applyNumberFormat="1" applyFont="1" applyFill="1" applyBorder="1" applyAlignment="1"/>
    <xf numFmtId="165" fontId="5" fillId="0" borderId="2" xfId="19" applyNumberFormat="1" applyFont="1" applyFill="1" applyBorder="1" applyAlignment="1">
      <alignment horizontal="left" indent="1"/>
    </xf>
    <xf numFmtId="165" fontId="5" fillId="0" borderId="2" xfId="5" applyNumberFormat="1" applyFont="1" applyFill="1" applyBorder="1" applyAlignment="1">
      <alignment horizontal="justify"/>
    </xf>
    <xf numFmtId="0" fontId="18" fillId="0" borderId="2" xfId="0" applyFont="1" applyFill="1" applyBorder="1"/>
    <xf numFmtId="165" fontId="4" fillId="0" borderId="2" xfId="5" applyNumberFormat="1" applyFont="1" applyFill="1" applyBorder="1" applyAlignment="1">
      <alignment horizontal="center" vertical="center"/>
    </xf>
    <xf numFmtId="165" fontId="6" fillId="0" borderId="2" xfId="19" applyNumberFormat="1" applyFont="1" applyFill="1" applyBorder="1" applyAlignment="1">
      <alignment horizontal="left" indent="1"/>
    </xf>
    <xf numFmtId="165" fontId="6" fillId="0" borderId="2" xfId="5" applyNumberFormat="1" applyFont="1" applyFill="1" applyBorder="1" applyAlignment="1">
      <alignment horizontal="justify"/>
    </xf>
    <xf numFmtId="165" fontId="4" fillId="0" borderId="2" xfId="19" applyNumberFormat="1" applyFont="1" applyFill="1" applyBorder="1" applyAlignment="1">
      <alignment horizontal="left" indent="1"/>
    </xf>
    <xf numFmtId="165" fontId="4" fillId="0" borderId="2" xfId="5" applyNumberFormat="1" applyFont="1" applyFill="1" applyBorder="1" applyAlignment="1">
      <alignment horizontal="justify"/>
    </xf>
    <xf numFmtId="166" fontId="3" fillId="0" borderId="2" xfId="5" applyNumberFormat="1" applyFont="1" applyFill="1" applyBorder="1" applyAlignment="1">
      <alignment horizontal="right"/>
    </xf>
    <xf numFmtId="43" fontId="18" fillId="0" borderId="0" xfId="1" applyFont="1" applyFill="1"/>
    <xf numFmtId="165" fontId="18" fillId="0" borderId="2" xfId="0" applyNumberFormat="1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 wrapText="1"/>
    </xf>
  </cellXfs>
  <cellStyles count="29">
    <cellStyle name="Millares" xfId="1" builtinId="3"/>
    <cellStyle name="Millares 2" xfId="2"/>
    <cellStyle name="Millares 2 2" xfId="3"/>
    <cellStyle name="Millares 2 2 2" xfId="4"/>
    <cellStyle name="Millares 2 3" xfId="5"/>
    <cellStyle name="Millares 3" xfId="6"/>
    <cellStyle name="Millares 3 2" xfId="7"/>
    <cellStyle name="Millares 4" xfId="8"/>
    <cellStyle name="Millares 4 2" xfId="9"/>
    <cellStyle name="Millares 4 2 2" xfId="10"/>
    <cellStyle name="Millares 4 2 3" xfId="11"/>
    <cellStyle name="Millares 5" xfId="12"/>
    <cellStyle name="Millares 6" xfId="13"/>
    <cellStyle name="Millares 7" xfId="14"/>
    <cellStyle name="Millares 8" xfId="15"/>
    <cellStyle name="Normal" xfId="0" builtinId="0"/>
    <cellStyle name="Normal 2" xfId="16"/>
    <cellStyle name="Normal 2 2" xfId="17"/>
    <cellStyle name="Normal 3" xfId="18"/>
    <cellStyle name="Normal 3 2" xfId="19"/>
    <cellStyle name="Normal 3 3" xfId="20"/>
    <cellStyle name="Normal 3 4" xfId="21"/>
    <cellStyle name="Normal 4" xfId="22"/>
    <cellStyle name="Normal 5" xfId="23"/>
    <cellStyle name="Normal 6" xfId="24"/>
    <cellStyle name="Normal 6 2" xfId="25"/>
    <cellStyle name="Normal 7" xfId="26"/>
    <cellStyle name="Normal 8" xfId="27"/>
    <cellStyle name="Normal 9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895350</xdr:colOff>
      <xdr:row>0</xdr:row>
      <xdr:rowOff>66675</xdr:rowOff>
    </xdr:from>
    <xdr:to>
      <xdr:col>13</xdr:col>
      <xdr:colOff>914400</xdr:colOff>
      <xdr:row>4</xdr:row>
      <xdr:rowOff>19050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11325" y="66675"/>
          <a:ext cx="2228850" cy="685800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0</xdr:row>
      <xdr:rowOff>69057</xdr:rowOff>
    </xdr:from>
    <xdr:to>
      <xdr:col>0</xdr:col>
      <xdr:colOff>2371725</xdr:colOff>
      <xdr:row>4</xdr:row>
      <xdr:rowOff>114300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150" y="69057"/>
          <a:ext cx="2314575" cy="778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809624</xdr:colOff>
      <xdr:row>0</xdr:row>
      <xdr:rowOff>66676</xdr:rowOff>
    </xdr:from>
    <xdr:to>
      <xdr:col>13</xdr:col>
      <xdr:colOff>819150</xdr:colOff>
      <xdr:row>3</xdr:row>
      <xdr:rowOff>76200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9874" y="66676"/>
          <a:ext cx="1905001" cy="581024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</xdr:row>
      <xdr:rowOff>59531</xdr:rowOff>
    </xdr:from>
    <xdr:to>
      <xdr:col>0</xdr:col>
      <xdr:colOff>2381251</xdr:colOff>
      <xdr:row>6</xdr:row>
      <xdr:rowOff>38100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" y="211931"/>
          <a:ext cx="2381250" cy="9310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76199</xdr:colOff>
      <xdr:row>0</xdr:row>
      <xdr:rowOff>0</xdr:rowOff>
    </xdr:from>
    <xdr:to>
      <xdr:col>13</xdr:col>
      <xdr:colOff>981075</xdr:colOff>
      <xdr:row>3</xdr:row>
      <xdr:rowOff>9524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11224" y="0"/>
          <a:ext cx="1905001" cy="581024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</xdr:row>
      <xdr:rowOff>59531</xdr:rowOff>
    </xdr:from>
    <xdr:to>
      <xdr:col>0</xdr:col>
      <xdr:colOff>2381251</xdr:colOff>
      <xdr:row>6</xdr:row>
      <xdr:rowOff>38100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" y="211931"/>
          <a:ext cx="2381250" cy="93106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685799</xdr:colOff>
      <xdr:row>0</xdr:row>
      <xdr:rowOff>85726</xdr:rowOff>
    </xdr:from>
    <xdr:to>
      <xdr:col>13</xdr:col>
      <xdr:colOff>800100</xdr:colOff>
      <xdr:row>3</xdr:row>
      <xdr:rowOff>95250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96899" y="85726"/>
          <a:ext cx="1905001" cy="581024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</xdr:row>
      <xdr:rowOff>59531</xdr:rowOff>
    </xdr:from>
    <xdr:to>
      <xdr:col>0</xdr:col>
      <xdr:colOff>2381251</xdr:colOff>
      <xdr:row>6</xdr:row>
      <xdr:rowOff>38100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" y="211931"/>
          <a:ext cx="2381250" cy="9310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752475</xdr:colOff>
      <xdr:row>0</xdr:row>
      <xdr:rowOff>123826</xdr:rowOff>
    </xdr:from>
    <xdr:to>
      <xdr:col>4</xdr:col>
      <xdr:colOff>1238251</xdr:colOff>
      <xdr:row>3</xdr:row>
      <xdr:rowOff>133350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0" y="123826"/>
          <a:ext cx="1905001" cy="581024"/>
        </a:xfrm>
        <a:prstGeom prst="rect">
          <a:avLst/>
        </a:prstGeom>
      </xdr:spPr>
    </xdr:pic>
    <xdr:clientData/>
  </xdr:twoCellAnchor>
  <xdr:twoCellAnchor>
    <xdr:from>
      <xdr:col>0</xdr:col>
      <xdr:colOff>114301</xdr:colOff>
      <xdr:row>0</xdr:row>
      <xdr:rowOff>0</xdr:rowOff>
    </xdr:from>
    <xdr:to>
      <xdr:col>0</xdr:col>
      <xdr:colOff>2495551</xdr:colOff>
      <xdr:row>5</xdr:row>
      <xdr:rowOff>16669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4301" y="0"/>
          <a:ext cx="2381250" cy="93106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85726</xdr:colOff>
      <xdr:row>0</xdr:row>
      <xdr:rowOff>180975</xdr:rowOff>
    </xdr:from>
    <xdr:to>
      <xdr:col>8</xdr:col>
      <xdr:colOff>9526</xdr:colOff>
      <xdr:row>4</xdr:row>
      <xdr:rowOff>76200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180975"/>
          <a:ext cx="2286000" cy="657225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</xdr:row>
      <xdr:rowOff>59531</xdr:rowOff>
    </xdr:from>
    <xdr:to>
      <xdr:col>0</xdr:col>
      <xdr:colOff>2400301</xdr:colOff>
      <xdr:row>4</xdr:row>
      <xdr:rowOff>28575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" y="250031"/>
          <a:ext cx="2400300" cy="5405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7" workbookViewId="0">
      <selection activeCell="A33" sqref="A33"/>
    </sheetView>
  </sheetViews>
  <sheetFormatPr baseColWidth="10" defaultColWidth="11.44140625" defaultRowHeight="13.2" x14ac:dyDescent="0.25"/>
  <cols>
    <col min="1" max="1" width="47.88671875" style="29" customWidth="1"/>
    <col min="2" max="2" width="18.88671875" style="29" bestFit="1" customWidth="1"/>
    <col min="3" max="14" width="16.5546875" style="29" bestFit="1" customWidth="1"/>
    <col min="15" max="16384" width="11.44140625" style="29"/>
  </cols>
  <sheetData>
    <row r="1" spans="1:14" ht="12.75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15" customHeight="1" x14ac:dyDescent="0.25">
      <c r="A2" s="74" t="s">
        <v>10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ht="13.8" x14ac:dyDescent="0.25">
      <c r="A3" s="74" t="s">
        <v>11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</row>
    <row r="4" spans="1:14" ht="13.8" x14ac:dyDescent="0.25">
      <c r="A4" s="74" t="s">
        <v>12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4" ht="15" x14ac:dyDescent="0.25">
      <c r="A5" s="26"/>
      <c r="B5" s="26"/>
      <c r="C5" s="32"/>
      <c r="D5" s="33"/>
      <c r="E5" s="34"/>
      <c r="F5" s="35"/>
      <c r="G5" s="35"/>
      <c r="H5" s="35"/>
      <c r="I5" s="26"/>
      <c r="J5" s="26"/>
      <c r="K5" s="26"/>
      <c r="L5" s="26"/>
      <c r="M5" s="26"/>
      <c r="N5" s="26"/>
    </row>
    <row r="6" spans="1:14" ht="15" x14ac:dyDescent="0.2">
      <c r="A6" s="75" t="s">
        <v>191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ht="15" x14ac:dyDescent="0.2">
      <c r="A7" s="75" t="s">
        <v>192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12.75" x14ac:dyDescent="0.2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ht="12.75" x14ac:dyDescent="0.2">
      <c r="A9" s="56" t="s">
        <v>0</v>
      </c>
      <c r="B9" s="56" t="s">
        <v>193</v>
      </c>
      <c r="C9" s="56" t="s">
        <v>194</v>
      </c>
      <c r="D9" s="56" t="s">
        <v>195</v>
      </c>
      <c r="E9" s="56" t="s">
        <v>196</v>
      </c>
      <c r="F9" s="56" t="s">
        <v>197</v>
      </c>
      <c r="G9" s="56" t="s">
        <v>198</v>
      </c>
      <c r="H9" s="56" t="s">
        <v>199</v>
      </c>
      <c r="I9" s="56" t="s">
        <v>200</v>
      </c>
      <c r="J9" s="56" t="s">
        <v>201</v>
      </c>
      <c r="K9" s="56" t="s">
        <v>202</v>
      </c>
      <c r="L9" s="56" t="s">
        <v>203</v>
      </c>
      <c r="M9" s="56" t="s">
        <v>204</v>
      </c>
      <c r="N9" s="56" t="s">
        <v>205</v>
      </c>
    </row>
    <row r="10" spans="1:14" ht="12.75" x14ac:dyDescent="0.2">
      <c r="A10" s="57" t="s">
        <v>2</v>
      </c>
      <c r="B10" s="58">
        <f>B11+B22+B31</f>
        <v>57110606333</v>
      </c>
      <c r="C10" s="58">
        <f t="shared" ref="C10:N10" si="0">C11+C22+C31</f>
        <v>5434648984</v>
      </c>
      <c r="D10" s="58">
        <f t="shared" si="0"/>
        <v>4507237880</v>
      </c>
      <c r="E10" s="58">
        <f t="shared" si="0"/>
        <v>4169220354</v>
      </c>
      <c r="F10" s="58">
        <f t="shared" si="0"/>
        <v>3656729707</v>
      </c>
      <c r="G10" s="58">
        <f t="shared" si="0"/>
        <v>5288609006</v>
      </c>
      <c r="H10" s="58">
        <f t="shared" si="0"/>
        <v>5028058509</v>
      </c>
      <c r="I10" s="58">
        <f t="shared" si="0"/>
        <v>6046231949</v>
      </c>
      <c r="J10" s="58">
        <f t="shared" si="0"/>
        <v>4045862152</v>
      </c>
      <c r="K10" s="58">
        <f t="shared" si="0"/>
        <v>5845285002</v>
      </c>
      <c r="L10" s="58">
        <f t="shared" si="0"/>
        <v>4780266557</v>
      </c>
      <c r="M10" s="58">
        <f t="shared" si="0"/>
        <v>2762754794</v>
      </c>
      <c r="N10" s="58">
        <f t="shared" si="0"/>
        <v>5545701441</v>
      </c>
    </row>
    <row r="11" spans="1:14" x14ac:dyDescent="0.25">
      <c r="A11" s="53" t="s">
        <v>178</v>
      </c>
      <c r="B11" s="59">
        <f>B12+B13+B14+B15+B16+B19</f>
        <v>4242929814</v>
      </c>
      <c r="C11" s="59">
        <f t="shared" ref="C11:N11" si="1">C12+C13+C14+C15+C16+C19</f>
        <v>292465643</v>
      </c>
      <c r="D11" s="59">
        <f t="shared" si="1"/>
        <v>198479250</v>
      </c>
      <c r="E11" s="59">
        <f t="shared" si="1"/>
        <v>281601334</v>
      </c>
      <c r="F11" s="59">
        <f t="shared" si="1"/>
        <v>337666118</v>
      </c>
      <c r="G11" s="59">
        <f t="shared" si="1"/>
        <v>224045043</v>
      </c>
      <c r="H11" s="59">
        <f t="shared" si="1"/>
        <v>425122573</v>
      </c>
      <c r="I11" s="59">
        <f t="shared" si="1"/>
        <v>256682606</v>
      </c>
      <c r="J11" s="59">
        <f t="shared" si="1"/>
        <v>732042901</v>
      </c>
      <c r="K11" s="59">
        <f t="shared" si="1"/>
        <v>273742615</v>
      </c>
      <c r="L11" s="59">
        <f t="shared" si="1"/>
        <v>308835680</v>
      </c>
      <c r="M11" s="59">
        <f t="shared" si="1"/>
        <v>357625317</v>
      </c>
      <c r="N11" s="59">
        <f t="shared" si="1"/>
        <v>554620736</v>
      </c>
    </row>
    <row r="12" spans="1:14" ht="12.75" x14ac:dyDescent="0.2">
      <c r="A12" s="54" t="s">
        <v>179</v>
      </c>
      <c r="B12" s="60">
        <f>SUM(C12:N12)</f>
        <v>1023639889</v>
      </c>
      <c r="C12" s="60">
        <v>134370451</v>
      </c>
      <c r="D12" s="60">
        <v>43422890</v>
      </c>
      <c r="E12" s="60">
        <v>120394879</v>
      </c>
      <c r="F12" s="60">
        <v>117682745</v>
      </c>
      <c r="G12" s="60">
        <v>84246217</v>
      </c>
      <c r="H12" s="60">
        <v>19050743</v>
      </c>
      <c r="I12" s="60">
        <v>90354615</v>
      </c>
      <c r="J12" s="60">
        <v>44249768</v>
      </c>
      <c r="K12" s="60">
        <v>94599927</v>
      </c>
      <c r="L12" s="60">
        <v>93467692</v>
      </c>
      <c r="M12" s="60">
        <v>148445713</v>
      </c>
      <c r="N12" s="60">
        <v>33354249</v>
      </c>
    </row>
    <row r="13" spans="1:14" ht="12.75" x14ac:dyDescent="0.2">
      <c r="A13" s="54" t="s">
        <v>181</v>
      </c>
      <c r="B13" s="60">
        <f t="shared" ref="B13:B31" si="2">SUM(C13:N13)</f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</row>
    <row r="14" spans="1:14" ht="12.75" x14ac:dyDescent="0.2">
      <c r="A14" s="54" t="s">
        <v>180</v>
      </c>
      <c r="B14" s="60">
        <f t="shared" si="2"/>
        <v>1491853900</v>
      </c>
      <c r="C14" s="71">
        <v>101784826</v>
      </c>
      <c r="D14" s="61">
        <v>91076914</v>
      </c>
      <c r="E14" s="61">
        <v>107885903</v>
      </c>
      <c r="F14" s="61">
        <v>109422176</v>
      </c>
      <c r="G14" s="61">
        <v>77257294</v>
      </c>
      <c r="H14" s="61">
        <v>71675992</v>
      </c>
      <c r="I14" s="61">
        <v>82432083</v>
      </c>
      <c r="J14" s="61">
        <v>130147906</v>
      </c>
      <c r="K14" s="61">
        <v>92165778</v>
      </c>
      <c r="L14" s="61">
        <v>94425191</v>
      </c>
      <c r="M14" s="61">
        <v>89353906</v>
      </c>
      <c r="N14" s="61">
        <v>444225931</v>
      </c>
    </row>
    <row r="15" spans="1:14" ht="12.75" x14ac:dyDescent="0.2">
      <c r="A15" s="54" t="s">
        <v>182</v>
      </c>
      <c r="B15" s="60">
        <f t="shared" si="2"/>
        <v>64051367</v>
      </c>
      <c r="C15" s="61">
        <v>805045</v>
      </c>
      <c r="D15" s="61">
        <v>11064331</v>
      </c>
      <c r="E15" s="61">
        <v>1418716</v>
      </c>
      <c r="F15" s="61">
        <v>1330925</v>
      </c>
      <c r="G15" s="61">
        <v>2213750</v>
      </c>
      <c r="H15" s="61">
        <v>4485572</v>
      </c>
      <c r="I15" s="61">
        <v>1461733</v>
      </c>
      <c r="J15" s="61">
        <v>19244529</v>
      </c>
      <c r="K15" s="61">
        <v>1580776</v>
      </c>
      <c r="L15" s="61">
        <v>2183382</v>
      </c>
      <c r="M15" s="61">
        <v>13932105</v>
      </c>
      <c r="N15" s="61">
        <v>4330503</v>
      </c>
    </row>
    <row r="16" spans="1:14" ht="12.75" x14ac:dyDescent="0.2">
      <c r="A16" s="54" t="s">
        <v>183</v>
      </c>
      <c r="B16" s="60">
        <f>B17+B18</f>
        <v>1652665047</v>
      </c>
      <c r="C16" s="60">
        <v>50947693</v>
      </c>
      <c r="D16" s="60">
        <v>52390526</v>
      </c>
      <c r="E16" s="60">
        <v>50166579</v>
      </c>
      <c r="F16" s="60">
        <v>108638144</v>
      </c>
      <c r="G16" s="60">
        <v>59769224</v>
      </c>
      <c r="H16" s="60">
        <v>329557820</v>
      </c>
      <c r="I16" s="60">
        <v>82142956</v>
      </c>
      <c r="J16" s="60">
        <v>537987932</v>
      </c>
      <c r="K16" s="60">
        <v>85092283</v>
      </c>
      <c r="L16" s="60">
        <v>118399346</v>
      </c>
      <c r="M16" s="60">
        <v>105545969</v>
      </c>
      <c r="N16" s="60">
        <v>72026577</v>
      </c>
    </row>
    <row r="17" spans="1:14" x14ac:dyDescent="0.25">
      <c r="A17" s="55" t="s">
        <v>206</v>
      </c>
      <c r="B17" s="60">
        <f>SUM(C17:N17)</f>
        <v>563651973</v>
      </c>
      <c r="C17" s="61">
        <v>46637581</v>
      </c>
      <c r="D17" s="61">
        <v>49504826</v>
      </c>
      <c r="E17" s="61">
        <v>40417466</v>
      </c>
      <c r="F17" s="61">
        <v>57081404</v>
      </c>
      <c r="G17" s="61">
        <v>48365039</v>
      </c>
      <c r="H17" s="61">
        <v>54026555</v>
      </c>
      <c r="I17" s="61">
        <v>47211005</v>
      </c>
      <c r="J17" s="61">
        <v>48403253</v>
      </c>
      <c r="K17" s="61">
        <v>38657773</v>
      </c>
      <c r="L17" s="61">
        <v>49550889</v>
      </c>
      <c r="M17" s="61">
        <v>35174555</v>
      </c>
      <c r="N17" s="61">
        <v>48621627</v>
      </c>
    </row>
    <row r="18" spans="1:14" ht="12.75" x14ac:dyDescent="0.2">
      <c r="A18" s="55" t="s">
        <v>207</v>
      </c>
      <c r="B18" s="60">
        <f>SUM(C18:N18)</f>
        <v>1089013074</v>
      </c>
      <c r="C18" s="62">
        <v>4310112</v>
      </c>
      <c r="D18" s="62">
        <v>2885700</v>
      </c>
      <c r="E18" s="62">
        <v>9749113</v>
      </c>
      <c r="F18" s="62">
        <v>51556738</v>
      </c>
      <c r="G18" s="62">
        <v>11404185</v>
      </c>
      <c r="H18" s="62">
        <v>275531265</v>
      </c>
      <c r="I18" s="62">
        <v>34931951</v>
      </c>
      <c r="J18" s="62">
        <v>489584679</v>
      </c>
      <c r="K18" s="62">
        <v>46434510</v>
      </c>
      <c r="L18" s="62">
        <v>68848457</v>
      </c>
      <c r="M18" s="62">
        <v>70371414</v>
      </c>
      <c r="N18" s="62">
        <v>23404950</v>
      </c>
    </row>
    <row r="19" spans="1:14" ht="39.6" x14ac:dyDescent="0.25">
      <c r="A19" s="46" t="s">
        <v>208</v>
      </c>
      <c r="B19" s="60">
        <f t="shared" si="2"/>
        <v>10719611</v>
      </c>
      <c r="C19" s="61">
        <v>4557628</v>
      </c>
      <c r="D19" s="61">
        <v>524589</v>
      </c>
      <c r="E19" s="61">
        <v>1735257</v>
      </c>
      <c r="F19" s="61">
        <v>592128</v>
      </c>
      <c r="G19" s="61">
        <v>558558</v>
      </c>
      <c r="H19" s="61">
        <v>352446</v>
      </c>
      <c r="I19" s="61">
        <v>291219</v>
      </c>
      <c r="J19" s="61">
        <v>412766</v>
      </c>
      <c r="K19" s="61">
        <v>303851</v>
      </c>
      <c r="L19" s="61">
        <v>360069</v>
      </c>
      <c r="M19" s="61">
        <v>347624</v>
      </c>
      <c r="N19" s="61">
        <v>683476</v>
      </c>
    </row>
    <row r="20" spans="1:14" ht="7.5" customHeight="1" x14ac:dyDescent="0.2">
      <c r="A20" s="46"/>
      <c r="B20" s="60"/>
      <c r="C20" s="61">
        <v>0</v>
      </c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</row>
    <row r="21" spans="1:14" ht="12.75" x14ac:dyDescent="0.2">
      <c r="A21" s="47" t="s">
        <v>184</v>
      </c>
      <c r="B21" s="60"/>
      <c r="C21" s="61">
        <v>0</v>
      </c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61">
        <v>0</v>
      </c>
    </row>
    <row r="22" spans="1:14" s="36" customFormat="1" ht="25.5" customHeight="1" x14ac:dyDescent="0.2">
      <c r="A22" s="48" t="s">
        <v>185</v>
      </c>
      <c r="B22" s="63">
        <f>SUM(C22:N22)</f>
        <v>52478394174</v>
      </c>
      <c r="C22" s="64">
        <f>C24+C29</f>
        <v>5124347692</v>
      </c>
      <c r="D22" s="64">
        <f t="shared" ref="D22:N22" si="3">D24+D29</f>
        <v>4286724491</v>
      </c>
      <c r="E22" s="64">
        <f t="shared" si="3"/>
        <v>3866237611</v>
      </c>
      <c r="F22" s="64">
        <f t="shared" si="3"/>
        <v>3302028970</v>
      </c>
      <c r="G22" s="64">
        <f t="shared" si="3"/>
        <v>5048382013</v>
      </c>
      <c r="H22" s="64">
        <f t="shared" si="3"/>
        <v>4587327337</v>
      </c>
      <c r="I22" s="64">
        <f t="shared" si="3"/>
        <v>5706616677</v>
      </c>
      <c r="J22" s="64">
        <f t="shared" si="3"/>
        <v>3242394315</v>
      </c>
      <c r="K22" s="64">
        <f t="shared" si="3"/>
        <v>5552276266</v>
      </c>
      <c r="L22" s="64">
        <f t="shared" si="3"/>
        <v>4436291065</v>
      </c>
      <c r="M22" s="64">
        <f t="shared" si="3"/>
        <v>2363653898</v>
      </c>
      <c r="N22" s="64">
        <f t="shared" si="3"/>
        <v>4962113839</v>
      </c>
    </row>
    <row r="23" spans="1:14" s="36" customFormat="1" ht="8.25" customHeight="1" x14ac:dyDescent="0.2">
      <c r="A23" s="48"/>
      <c r="B23" s="63"/>
      <c r="C23" s="64">
        <v>0</v>
      </c>
      <c r="D23" s="64">
        <v>0</v>
      </c>
      <c r="E23" s="64">
        <v>0</v>
      </c>
      <c r="F23" s="64">
        <v>0</v>
      </c>
      <c r="G23" s="64">
        <v>0</v>
      </c>
      <c r="H23" s="64">
        <v>0</v>
      </c>
      <c r="I23" s="64">
        <v>0</v>
      </c>
      <c r="J23" s="64">
        <v>0</v>
      </c>
      <c r="K23" s="64">
        <v>0</v>
      </c>
      <c r="L23" s="64">
        <v>0</v>
      </c>
      <c r="M23" s="64">
        <v>0</v>
      </c>
      <c r="N23" s="64">
        <v>0</v>
      </c>
    </row>
    <row r="24" spans="1:14" ht="12.75" x14ac:dyDescent="0.2">
      <c r="A24" s="49" t="s">
        <v>186</v>
      </c>
      <c r="B24" s="60">
        <f>SUM(C24:N24)</f>
        <v>50516861770</v>
      </c>
      <c r="C24" s="61">
        <v>4899103877</v>
      </c>
      <c r="D24" s="61">
        <v>4172393732</v>
      </c>
      <c r="E24" s="61">
        <v>3717749258</v>
      </c>
      <c r="F24" s="61">
        <v>3248016260</v>
      </c>
      <c r="G24" s="61">
        <v>4819267883</v>
      </c>
      <c r="H24" s="61">
        <v>4280685869</v>
      </c>
      <c r="I24" s="61">
        <v>5578605589</v>
      </c>
      <c r="J24" s="61">
        <v>3217166322</v>
      </c>
      <c r="K24" s="61">
        <v>5182381217</v>
      </c>
      <c r="L24" s="61">
        <v>4314121273</v>
      </c>
      <c r="M24" s="61">
        <v>2312037157</v>
      </c>
      <c r="N24" s="61">
        <v>4775333333</v>
      </c>
    </row>
    <row r="25" spans="1:14" ht="12.75" x14ac:dyDescent="0.2">
      <c r="A25" s="50" t="s">
        <v>187</v>
      </c>
      <c r="B25" s="60">
        <f>SUM(C25:N25)</f>
        <v>13839165504</v>
      </c>
      <c r="C25" s="61">
        <v>1085134484</v>
      </c>
      <c r="D25" s="61">
        <v>1380543211</v>
      </c>
      <c r="E25" s="61">
        <v>1176334442</v>
      </c>
      <c r="F25" s="61">
        <v>1141663152</v>
      </c>
      <c r="G25" s="61">
        <v>1105850971</v>
      </c>
      <c r="H25" s="61">
        <v>1067598079</v>
      </c>
      <c r="I25" s="61">
        <v>1201782683</v>
      </c>
      <c r="J25" s="61">
        <v>1130187722</v>
      </c>
      <c r="K25" s="61">
        <v>1132380406</v>
      </c>
      <c r="L25" s="61">
        <v>1317827177</v>
      </c>
      <c r="M25" s="61">
        <v>976422437</v>
      </c>
      <c r="N25" s="61">
        <v>1123440740</v>
      </c>
    </row>
    <row r="26" spans="1:14" ht="12.75" x14ac:dyDescent="0.2">
      <c r="A26" s="50" t="s">
        <v>188</v>
      </c>
      <c r="B26" s="60">
        <f t="shared" si="2"/>
        <v>26626054925</v>
      </c>
      <c r="C26" s="61">
        <v>3787824095</v>
      </c>
      <c r="D26" s="61">
        <v>2627681123</v>
      </c>
      <c r="E26" s="61">
        <v>2253600051</v>
      </c>
      <c r="F26" s="61">
        <v>2066216107</v>
      </c>
      <c r="G26" s="61">
        <v>2922737015</v>
      </c>
      <c r="H26" s="61">
        <v>2559145772</v>
      </c>
      <c r="I26" s="61">
        <v>3387323612</v>
      </c>
      <c r="J26" s="61">
        <v>1584443562</v>
      </c>
      <c r="K26" s="61">
        <v>1882382528</v>
      </c>
      <c r="L26" s="61">
        <v>1920566462</v>
      </c>
      <c r="M26" s="61">
        <v>907438789</v>
      </c>
      <c r="N26" s="61">
        <v>726695809</v>
      </c>
    </row>
    <row r="27" spans="1:14" ht="12.75" x14ac:dyDescent="0.2">
      <c r="A27" s="50" t="s">
        <v>189</v>
      </c>
      <c r="B27" s="60">
        <f t="shared" si="2"/>
        <v>10051641344</v>
      </c>
      <c r="C27" s="61">
        <v>26145298</v>
      </c>
      <c r="D27" s="61">
        <v>164169398</v>
      </c>
      <c r="E27" s="61">
        <v>287814765</v>
      </c>
      <c r="F27" s="61">
        <v>40137001</v>
      </c>
      <c r="G27" s="61">
        <v>790679897</v>
      </c>
      <c r="H27" s="61">
        <v>653942018</v>
      </c>
      <c r="I27" s="61">
        <v>989499295</v>
      </c>
      <c r="J27" s="61">
        <v>502535038</v>
      </c>
      <c r="K27" s="61">
        <v>2167618283</v>
      </c>
      <c r="L27" s="61">
        <v>1075727634</v>
      </c>
      <c r="M27" s="61">
        <v>428175932</v>
      </c>
      <c r="N27" s="61">
        <v>2925196785</v>
      </c>
    </row>
    <row r="28" spans="1:14" ht="9" customHeight="1" x14ac:dyDescent="0.2">
      <c r="A28" s="50"/>
      <c r="B28" s="60">
        <f t="shared" si="2"/>
        <v>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1:14" ht="27.75" customHeight="1" x14ac:dyDescent="0.2">
      <c r="A29" s="49" t="s">
        <v>185</v>
      </c>
      <c r="B29" s="60">
        <f>SUM(C29:N29)</f>
        <v>1961532404</v>
      </c>
      <c r="C29" s="61">
        <v>225243815</v>
      </c>
      <c r="D29" s="61">
        <v>114330759</v>
      </c>
      <c r="E29" s="61">
        <v>148488353</v>
      </c>
      <c r="F29" s="61">
        <v>54012710</v>
      </c>
      <c r="G29" s="61">
        <v>229114130</v>
      </c>
      <c r="H29" s="61">
        <v>306641468</v>
      </c>
      <c r="I29" s="61">
        <v>128011088</v>
      </c>
      <c r="J29" s="61">
        <v>25227993</v>
      </c>
      <c r="K29" s="61">
        <v>369895049</v>
      </c>
      <c r="L29" s="61">
        <v>122169792</v>
      </c>
      <c r="M29" s="61">
        <v>51616741</v>
      </c>
      <c r="N29" s="61">
        <v>186780506</v>
      </c>
    </row>
    <row r="30" spans="1:14" ht="8.25" customHeight="1" x14ac:dyDescent="0.2">
      <c r="A30" s="49"/>
      <c r="B30" s="60"/>
      <c r="C30" s="61">
        <v>0</v>
      </c>
      <c r="D30" s="61">
        <v>0</v>
      </c>
      <c r="E30" s="61">
        <v>0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</row>
    <row r="31" spans="1:14" s="36" customFormat="1" ht="25.5" customHeight="1" x14ac:dyDescent="0.2">
      <c r="A31" s="51" t="s">
        <v>190</v>
      </c>
      <c r="B31" s="63">
        <f t="shared" si="2"/>
        <v>389282345</v>
      </c>
      <c r="C31" s="64">
        <v>17835649</v>
      </c>
      <c r="D31" s="64">
        <v>22034139</v>
      </c>
      <c r="E31" s="64">
        <v>21381409</v>
      </c>
      <c r="F31" s="64">
        <v>17034619</v>
      </c>
      <c r="G31" s="64">
        <v>16181950</v>
      </c>
      <c r="H31" s="64">
        <v>15608599</v>
      </c>
      <c r="I31" s="64">
        <v>82932666</v>
      </c>
      <c r="J31" s="64">
        <v>71424936</v>
      </c>
      <c r="K31" s="64">
        <v>19266121</v>
      </c>
      <c r="L31" s="64">
        <v>35139812</v>
      </c>
      <c r="M31" s="64">
        <v>41475579</v>
      </c>
      <c r="N31" s="64">
        <v>28966866</v>
      </c>
    </row>
    <row r="32" spans="1:14" ht="12.75" x14ac:dyDescent="0.2">
      <c r="B32" s="30"/>
    </row>
  </sheetData>
  <mergeCells count="5">
    <mergeCell ref="A2:N2"/>
    <mergeCell ref="A4:N4"/>
    <mergeCell ref="A3:N3"/>
    <mergeCell ref="A6:N6"/>
    <mergeCell ref="A7:N7"/>
  </mergeCells>
  <printOptions horizontalCentered="1"/>
  <pageMargins left="0.23622047244094491" right="0.23622047244094491" top="0.43307086614173229" bottom="0.74803149606299213" header="0.31496062992125984" footer="0.31496062992125984"/>
  <pageSetup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D1" workbookViewId="0">
      <selection activeCell="A7" sqref="A7:N7"/>
    </sheetView>
  </sheetViews>
  <sheetFormatPr baseColWidth="10" defaultColWidth="11.44140625" defaultRowHeight="11.4" x14ac:dyDescent="0.2"/>
  <cols>
    <col min="1" max="1" width="46.5546875" style="38" customWidth="1"/>
    <col min="2" max="2" width="17" style="38" customWidth="1"/>
    <col min="3" max="3" width="15.44140625" style="38" customWidth="1"/>
    <col min="4" max="4" width="15.33203125" style="38" customWidth="1"/>
    <col min="5" max="5" width="15.44140625" style="38" customWidth="1"/>
    <col min="6" max="6" width="16.109375" style="38" customWidth="1"/>
    <col min="7" max="7" width="15.33203125" style="38" customWidth="1"/>
    <col min="8" max="8" width="14.6640625" style="38" customWidth="1"/>
    <col min="9" max="9" width="15.5546875" style="38" customWidth="1"/>
    <col min="10" max="10" width="14.88671875" style="38" customWidth="1"/>
    <col min="11" max="11" width="15.109375" style="38" customWidth="1"/>
    <col min="12" max="12" width="14.44140625" style="38" customWidth="1"/>
    <col min="13" max="13" width="14" style="38" customWidth="1"/>
    <col min="14" max="14" width="14.109375" style="38" customWidth="1"/>
    <col min="15" max="16384" width="11.44140625" style="38"/>
  </cols>
  <sheetData>
    <row r="1" spans="1:14" ht="12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8" customHeight="1" x14ac:dyDescent="0.25">
      <c r="A2" s="76" t="s">
        <v>10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ht="13.8" x14ac:dyDescent="0.25">
      <c r="A3" s="76" t="s">
        <v>11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spans="1:14" ht="13.8" x14ac:dyDescent="0.25">
      <c r="A4" s="76" t="s">
        <v>12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spans="1:14" ht="12" x14ac:dyDescent="0.2">
      <c r="A5" s="39"/>
      <c r="B5" s="39"/>
      <c r="C5" s="40"/>
      <c r="D5" s="41"/>
      <c r="E5" s="42"/>
      <c r="F5" s="43"/>
      <c r="G5" s="43"/>
      <c r="H5" s="43"/>
    </row>
    <row r="6" spans="1:14" s="29" customFormat="1" ht="15" x14ac:dyDescent="0.2">
      <c r="A6" s="75" t="s">
        <v>191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29" customFormat="1" ht="15" x14ac:dyDescent="0.2">
      <c r="A7" s="75" t="s">
        <v>210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12" x14ac:dyDescent="0.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10" spans="1:14" s="29" customFormat="1" ht="12.75" x14ac:dyDescent="0.2">
      <c r="A10" s="27" t="s">
        <v>0</v>
      </c>
      <c r="B10" s="27" t="s">
        <v>193</v>
      </c>
      <c r="C10" s="27" t="s">
        <v>194</v>
      </c>
      <c r="D10" s="27" t="s">
        <v>195</v>
      </c>
      <c r="E10" s="27" t="s">
        <v>196</v>
      </c>
      <c r="F10" s="27" t="s">
        <v>197</v>
      </c>
      <c r="G10" s="27" t="s">
        <v>198</v>
      </c>
      <c r="H10" s="27" t="s">
        <v>199</v>
      </c>
      <c r="I10" s="27" t="s">
        <v>200</v>
      </c>
      <c r="J10" s="27" t="s">
        <v>201</v>
      </c>
      <c r="K10" s="27" t="s">
        <v>202</v>
      </c>
      <c r="L10" s="27" t="s">
        <v>203</v>
      </c>
      <c r="M10" s="27" t="s">
        <v>204</v>
      </c>
      <c r="N10" s="27" t="s">
        <v>205</v>
      </c>
    </row>
    <row r="11" spans="1:14" ht="12" x14ac:dyDescent="0.2">
      <c r="A11" s="52" t="s">
        <v>2</v>
      </c>
      <c r="B11" s="66">
        <f>B12+B23+B32</f>
        <v>63257422157</v>
      </c>
      <c r="C11" s="66">
        <f t="shared" ref="C11:N11" si="0">C12+C23+C32</f>
        <v>6271126250</v>
      </c>
      <c r="D11" s="66">
        <f t="shared" si="0"/>
        <v>5422912220</v>
      </c>
      <c r="E11" s="66">
        <f t="shared" si="0"/>
        <v>4413347842</v>
      </c>
      <c r="F11" s="66">
        <f t="shared" si="0"/>
        <v>4740095357</v>
      </c>
      <c r="G11" s="66">
        <f t="shared" si="0"/>
        <v>6193774710</v>
      </c>
      <c r="H11" s="66">
        <f t="shared" si="0"/>
        <v>5538109017</v>
      </c>
      <c r="I11" s="66">
        <f t="shared" si="0"/>
        <v>6333654913</v>
      </c>
      <c r="J11" s="66">
        <f t="shared" si="0"/>
        <v>3892115590</v>
      </c>
      <c r="K11" s="66">
        <f t="shared" si="0"/>
        <v>5684593934</v>
      </c>
      <c r="L11" s="66">
        <f t="shared" si="0"/>
        <v>4632970894</v>
      </c>
      <c r="M11" s="66">
        <f t="shared" si="0"/>
        <v>3575680436</v>
      </c>
      <c r="N11" s="66">
        <f t="shared" si="0"/>
        <v>6559040994</v>
      </c>
    </row>
    <row r="12" spans="1:14" s="44" customFormat="1" ht="13.2" x14ac:dyDescent="0.25">
      <c r="A12" s="53" t="s">
        <v>178</v>
      </c>
      <c r="B12" s="66">
        <f>B13+B14+B15+B16+B17+B20</f>
        <v>4203365192</v>
      </c>
      <c r="C12" s="66">
        <f>C13+C14+C15+C16+C17+C20</f>
        <v>333896956</v>
      </c>
      <c r="D12" s="66">
        <f t="shared" ref="D12:N12" si="1">D13+D14+D15+D16+D17+D20</f>
        <v>395841210</v>
      </c>
      <c r="E12" s="66">
        <f t="shared" si="1"/>
        <v>338127676</v>
      </c>
      <c r="F12" s="66">
        <f t="shared" si="1"/>
        <v>427015033</v>
      </c>
      <c r="G12" s="66">
        <f t="shared" si="1"/>
        <v>289847826</v>
      </c>
      <c r="H12" s="66">
        <f t="shared" si="1"/>
        <v>774762736</v>
      </c>
      <c r="I12" s="66">
        <f t="shared" si="1"/>
        <v>254227190</v>
      </c>
      <c r="J12" s="66">
        <f t="shared" si="1"/>
        <v>214598974</v>
      </c>
      <c r="K12" s="66">
        <f t="shared" si="1"/>
        <v>245293901</v>
      </c>
      <c r="L12" s="66">
        <f t="shared" si="1"/>
        <v>196809305</v>
      </c>
      <c r="M12" s="66">
        <f t="shared" si="1"/>
        <v>254443916</v>
      </c>
      <c r="N12" s="66">
        <f t="shared" si="1"/>
        <v>478500469</v>
      </c>
    </row>
    <row r="13" spans="1:14" ht="12.75" x14ac:dyDescent="0.2">
      <c r="A13" s="54" t="s">
        <v>179</v>
      </c>
      <c r="B13" s="67">
        <f>SUM(C13:N13)</f>
        <v>1376303872</v>
      </c>
      <c r="C13" s="67">
        <v>144472913</v>
      </c>
      <c r="D13" s="67">
        <v>46650457</v>
      </c>
      <c r="E13" s="67">
        <v>142304724</v>
      </c>
      <c r="F13" s="67">
        <v>271598128</v>
      </c>
      <c r="G13" s="67">
        <v>112126648</v>
      </c>
      <c r="H13" s="67">
        <v>21840814</v>
      </c>
      <c r="I13" s="67">
        <v>105319029</v>
      </c>
      <c r="J13" s="67">
        <v>23083845</v>
      </c>
      <c r="K13" s="67">
        <v>98330688</v>
      </c>
      <c r="L13" s="67">
        <v>16237751</v>
      </c>
      <c r="M13" s="67">
        <v>98330963</v>
      </c>
      <c r="N13" s="67">
        <v>296007912</v>
      </c>
    </row>
    <row r="14" spans="1:14" ht="12.75" x14ac:dyDescent="0.2">
      <c r="A14" s="54" t="s">
        <v>181</v>
      </c>
      <c r="B14" s="67">
        <f t="shared" ref="B14" si="2">SUM(C14:N14)</f>
        <v>0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</row>
    <row r="15" spans="1:14" ht="12.75" x14ac:dyDescent="0.2">
      <c r="A15" s="54" t="s">
        <v>180</v>
      </c>
      <c r="B15" s="67">
        <f t="shared" ref="B15:B20" si="3">SUM(C15:N15)</f>
        <v>1192298019</v>
      </c>
      <c r="C15" s="68">
        <v>122610472</v>
      </c>
      <c r="D15" s="68">
        <v>120448671</v>
      </c>
      <c r="E15" s="68">
        <v>122607358</v>
      </c>
      <c r="F15" s="68">
        <v>97523366</v>
      </c>
      <c r="G15" s="68">
        <v>90602942</v>
      </c>
      <c r="H15" s="68">
        <v>103627445</v>
      </c>
      <c r="I15" s="68">
        <v>94358374</v>
      </c>
      <c r="J15" s="68">
        <v>118702096</v>
      </c>
      <c r="K15" s="68">
        <v>77307111</v>
      </c>
      <c r="L15" s="68">
        <v>82665854</v>
      </c>
      <c r="M15" s="68">
        <v>70864813</v>
      </c>
      <c r="N15" s="68">
        <v>90979517</v>
      </c>
    </row>
    <row r="16" spans="1:14" ht="12.75" x14ac:dyDescent="0.2">
      <c r="A16" s="54" t="s">
        <v>182</v>
      </c>
      <c r="B16" s="67">
        <f t="shared" si="3"/>
        <v>74276223</v>
      </c>
      <c r="C16" s="68">
        <v>6902299</v>
      </c>
      <c r="D16" s="68">
        <v>6164806</v>
      </c>
      <c r="E16" s="68">
        <v>6531762</v>
      </c>
      <c r="F16" s="68">
        <v>5828545</v>
      </c>
      <c r="G16" s="68">
        <v>3852380</v>
      </c>
      <c r="H16" s="68">
        <v>14622118</v>
      </c>
      <c r="I16" s="68">
        <v>3895053</v>
      </c>
      <c r="J16" s="68">
        <v>14417750</v>
      </c>
      <c r="K16" s="68">
        <v>2447714</v>
      </c>
      <c r="L16" s="68">
        <v>4594231</v>
      </c>
      <c r="M16" s="68">
        <v>2807114</v>
      </c>
      <c r="N16" s="68">
        <v>2212451</v>
      </c>
    </row>
    <row r="17" spans="1:14" ht="12.75" x14ac:dyDescent="0.2">
      <c r="A17" s="54" t="s">
        <v>183</v>
      </c>
      <c r="B17" s="67">
        <f t="shared" si="3"/>
        <v>1521349242</v>
      </c>
      <c r="C17" s="68">
        <v>53595922</v>
      </c>
      <c r="D17" s="68">
        <v>210096358</v>
      </c>
      <c r="E17" s="68">
        <v>61844203</v>
      </c>
      <c r="F17" s="68">
        <v>48350884</v>
      </c>
      <c r="G17" s="68">
        <v>80828874</v>
      </c>
      <c r="H17" s="68">
        <v>632734391</v>
      </c>
      <c r="I17" s="68">
        <v>49384256</v>
      </c>
      <c r="J17" s="68">
        <v>56918809</v>
      </c>
      <c r="K17" s="68">
        <v>65865501</v>
      </c>
      <c r="L17" s="68">
        <v>92098339</v>
      </c>
      <c r="M17" s="68">
        <v>81435004</v>
      </c>
      <c r="N17" s="68">
        <v>88196701</v>
      </c>
    </row>
    <row r="18" spans="1:14" ht="13.2" x14ac:dyDescent="0.2">
      <c r="A18" s="55" t="s">
        <v>209</v>
      </c>
      <c r="B18" s="68">
        <f t="shared" si="3"/>
        <v>624745262</v>
      </c>
      <c r="C18" s="68">
        <v>47942612</v>
      </c>
      <c r="D18" s="68">
        <v>40998287</v>
      </c>
      <c r="E18" s="68">
        <v>57734964</v>
      </c>
      <c r="F18" s="68">
        <v>44515965</v>
      </c>
      <c r="G18" s="68">
        <v>57897621</v>
      </c>
      <c r="H18" s="68">
        <v>48603801</v>
      </c>
      <c r="I18" s="68">
        <v>47008630</v>
      </c>
      <c r="J18" s="68">
        <v>52128428</v>
      </c>
      <c r="K18" s="68">
        <v>60741873</v>
      </c>
      <c r="L18" s="68">
        <v>57936907</v>
      </c>
      <c r="M18" s="68">
        <v>57421906</v>
      </c>
      <c r="N18" s="68">
        <v>51814268</v>
      </c>
    </row>
    <row r="19" spans="1:14" ht="12.75" x14ac:dyDescent="0.2">
      <c r="A19" s="55" t="s">
        <v>207</v>
      </c>
      <c r="B19" s="68">
        <f t="shared" si="3"/>
        <v>896603980</v>
      </c>
      <c r="C19" s="68">
        <v>5653310</v>
      </c>
      <c r="D19" s="68">
        <v>169098071</v>
      </c>
      <c r="E19" s="68">
        <v>4109239</v>
      </c>
      <c r="F19" s="68">
        <v>3834919</v>
      </c>
      <c r="G19" s="68">
        <v>22931253</v>
      </c>
      <c r="H19" s="68">
        <v>584130590</v>
      </c>
      <c r="I19" s="68">
        <v>2375626</v>
      </c>
      <c r="J19" s="68">
        <v>4790381</v>
      </c>
      <c r="K19" s="68">
        <v>5123628</v>
      </c>
      <c r="L19" s="68">
        <v>34161432</v>
      </c>
      <c r="M19" s="68">
        <v>24013098</v>
      </c>
      <c r="N19" s="68">
        <v>36382433</v>
      </c>
    </row>
    <row r="20" spans="1:14" ht="39.6" x14ac:dyDescent="0.2">
      <c r="A20" s="46" t="s">
        <v>208</v>
      </c>
      <c r="B20" s="67">
        <f t="shared" si="3"/>
        <v>39137836</v>
      </c>
      <c r="C20" s="68">
        <v>6315350</v>
      </c>
      <c r="D20" s="68">
        <v>12480918</v>
      </c>
      <c r="E20" s="68">
        <v>4839629</v>
      </c>
      <c r="F20" s="68">
        <v>3714110</v>
      </c>
      <c r="G20" s="68">
        <v>2436982</v>
      </c>
      <c r="H20" s="68">
        <v>1937968</v>
      </c>
      <c r="I20" s="68">
        <v>1270478</v>
      </c>
      <c r="J20" s="68">
        <v>1476474</v>
      </c>
      <c r="K20" s="68">
        <v>1342887</v>
      </c>
      <c r="L20" s="68">
        <v>1213130</v>
      </c>
      <c r="M20" s="68">
        <v>1006022</v>
      </c>
      <c r="N20" s="68">
        <v>1103888</v>
      </c>
    </row>
    <row r="21" spans="1:14" ht="6.75" customHeight="1" x14ac:dyDescent="0.2">
      <c r="A21" s="46"/>
      <c r="B21" s="67"/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</row>
    <row r="22" spans="1:14" ht="12.75" x14ac:dyDescent="0.2">
      <c r="A22" s="47" t="s">
        <v>184</v>
      </c>
      <c r="B22" s="67"/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</row>
    <row r="23" spans="1:14" s="44" customFormat="1" ht="15" customHeight="1" x14ac:dyDescent="0.2">
      <c r="A23" s="48" t="s">
        <v>185</v>
      </c>
      <c r="B23" s="69">
        <f>SUM(C23:N23)</f>
        <v>58488266571</v>
      </c>
      <c r="C23" s="70">
        <f>C25+C30</f>
        <v>5908271969</v>
      </c>
      <c r="D23" s="70">
        <f>D25+D30</f>
        <v>4953418386</v>
      </c>
      <c r="E23" s="70">
        <f t="shared" ref="E23:G23" si="4">E25+E30</f>
        <v>4001283542</v>
      </c>
      <c r="F23" s="70">
        <f t="shared" si="4"/>
        <v>4259471538</v>
      </c>
      <c r="G23" s="70">
        <f t="shared" si="4"/>
        <v>5882119129</v>
      </c>
      <c r="H23" s="70">
        <f>H25+H30</f>
        <v>4700008668</v>
      </c>
      <c r="I23" s="70">
        <f>I25+I30</f>
        <v>6051405036</v>
      </c>
      <c r="J23" s="70">
        <f t="shared" ref="J23:L23" si="5">J25+J30</f>
        <v>3638905378</v>
      </c>
      <c r="K23" s="70">
        <f t="shared" si="5"/>
        <v>5410187362</v>
      </c>
      <c r="L23" s="70">
        <f t="shared" si="5"/>
        <v>4398107192</v>
      </c>
      <c r="M23" s="70">
        <f>M25+M30</f>
        <v>3287090932</v>
      </c>
      <c r="N23" s="70">
        <f>N25+N30</f>
        <v>5997997439</v>
      </c>
    </row>
    <row r="24" spans="1:14" ht="6.75" customHeight="1" x14ac:dyDescent="0.2">
      <c r="A24" s="48"/>
      <c r="B24" s="67"/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</row>
    <row r="25" spans="1:14" ht="12.75" x14ac:dyDescent="0.2">
      <c r="A25" s="49" t="s">
        <v>186</v>
      </c>
      <c r="B25" s="67">
        <f>SUM(C25:N25)</f>
        <v>56588590341</v>
      </c>
      <c r="C25" s="68">
        <v>5784407969</v>
      </c>
      <c r="D25" s="68">
        <v>4739688563</v>
      </c>
      <c r="E25" s="68">
        <v>3938479520</v>
      </c>
      <c r="F25" s="68">
        <v>4076340282</v>
      </c>
      <c r="G25" s="68">
        <v>5756401029</v>
      </c>
      <c r="H25" s="68">
        <v>4514926422</v>
      </c>
      <c r="I25" s="68">
        <v>5901213546</v>
      </c>
      <c r="J25" s="68">
        <v>3500341267</v>
      </c>
      <c r="K25" s="68">
        <v>5286071372</v>
      </c>
      <c r="L25" s="68">
        <v>4196559813</v>
      </c>
      <c r="M25" s="68">
        <v>2972608563</v>
      </c>
      <c r="N25" s="68">
        <v>5921551995</v>
      </c>
    </row>
    <row r="26" spans="1:14" ht="12.75" x14ac:dyDescent="0.2">
      <c r="A26" s="50" t="s">
        <v>187</v>
      </c>
      <c r="B26" s="67">
        <f>SUM(C26:N26)</f>
        <v>15526106608</v>
      </c>
      <c r="C26" s="68">
        <v>1301256186</v>
      </c>
      <c r="D26" s="68">
        <v>1800099845</v>
      </c>
      <c r="E26" s="68">
        <v>1187744484</v>
      </c>
      <c r="F26" s="68">
        <v>1370589140</v>
      </c>
      <c r="G26" s="68">
        <v>1366324440</v>
      </c>
      <c r="H26" s="68">
        <v>1222739440</v>
      </c>
      <c r="I26" s="68">
        <v>1314691509</v>
      </c>
      <c r="J26" s="68">
        <v>1167085109</v>
      </c>
      <c r="K26" s="68">
        <v>1284187946</v>
      </c>
      <c r="L26" s="68">
        <v>1208402239</v>
      </c>
      <c r="M26" s="68">
        <v>1138630980</v>
      </c>
      <c r="N26" s="68">
        <v>1164355290</v>
      </c>
    </row>
    <row r="27" spans="1:14" ht="12.75" x14ac:dyDescent="0.2">
      <c r="A27" s="50" t="s">
        <v>188</v>
      </c>
      <c r="B27" s="67">
        <f>SUM(C27:N27)</f>
        <v>28273008778</v>
      </c>
      <c r="C27" s="68">
        <v>4083563543</v>
      </c>
      <c r="D27" s="68">
        <v>2798986463</v>
      </c>
      <c r="E27" s="68">
        <v>2333453962</v>
      </c>
      <c r="F27" s="68">
        <v>2179841809</v>
      </c>
      <c r="G27" s="68">
        <v>3652878305</v>
      </c>
      <c r="H27" s="68">
        <v>2990642425</v>
      </c>
      <c r="I27" s="68">
        <v>3117988739</v>
      </c>
      <c r="J27" s="68">
        <v>1733504630</v>
      </c>
      <c r="K27" s="68">
        <v>1892639406</v>
      </c>
      <c r="L27" s="68">
        <v>1878923433</v>
      </c>
      <c r="M27" s="68">
        <v>809917934</v>
      </c>
      <c r="N27" s="68">
        <v>800668129</v>
      </c>
    </row>
    <row r="28" spans="1:14" ht="12.75" x14ac:dyDescent="0.2">
      <c r="A28" s="50" t="s">
        <v>189</v>
      </c>
      <c r="B28" s="67">
        <f>SUM(C28:N28)</f>
        <v>12789474955</v>
      </c>
      <c r="C28" s="68">
        <v>399588240</v>
      </c>
      <c r="D28" s="68">
        <v>140602254</v>
      </c>
      <c r="E28" s="68">
        <v>417281076</v>
      </c>
      <c r="F28" s="68">
        <v>525909334</v>
      </c>
      <c r="G28" s="68">
        <v>737198284</v>
      </c>
      <c r="H28" s="68">
        <v>301544557</v>
      </c>
      <c r="I28" s="68">
        <v>1468533297</v>
      </c>
      <c r="J28" s="68">
        <v>599751528</v>
      </c>
      <c r="K28" s="68">
        <v>2109244019</v>
      </c>
      <c r="L28" s="68">
        <v>1109234141</v>
      </c>
      <c r="M28" s="68">
        <v>1024059650</v>
      </c>
      <c r="N28" s="68">
        <v>3956528575</v>
      </c>
    </row>
    <row r="29" spans="1:14" ht="9" customHeight="1" x14ac:dyDescent="0.2">
      <c r="A29" s="50"/>
      <c r="B29" s="67"/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</row>
    <row r="30" spans="1:14" ht="28.5" customHeight="1" x14ac:dyDescent="0.2">
      <c r="A30" s="49" t="s">
        <v>185</v>
      </c>
      <c r="B30" s="67">
        <f>SUM(C30:N30)</f>
        <v>1899676230</v>
      </c>
      <c r="C30" s="68">
        <v>123864000</v>
      </c>
      <c r="D30" s="68">
        <v>213729823</v>
      </c>
      <c r="E30" s="68">
        <v>62804022</v>
      </c>
      <c r="F30" s="68">
        <v>183131256</v>
      </c>
      <c r="G30" s="68">
        <v>125718100</v>
      </c>
      <c r="H30" s="68">
        <v>185082246</v>
      </c>
      <c r="I30" s="68">
        <v>150191490</v>
      </c>
      <c r="J30" s="68">
        <v>138564111</v>
      </c>
      <c r="K30" s="68">
        <v>124115990</v>
      </c>
      <c r="L30" s="68">
        <v>201547379</v>
      </c>
      <c r="M30" s="68">
        <v>314482369</v>
      </c>
      <c r="N30" s="68">
        <v>76445444</v>
      </c>
    </row>
    <row r="31" spans="1:14" ht="9" customHeight="1" x14ac:dyDescent="0.2">
      <c r="A31" s="49"/>
      <c r="B31" s="67"/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</row>
    <row r="32" spans="1:14" s="44" customFormat="1" ht="21" customHeight="1" x14ac:dyDescent="0.2">
      <c r="A32" s="51" t="s">
        <v>190</v>
      </c>
      <c r="B32" s="69">
        <f>SUM(C32:N32)</f>
        <v>565790394</v>
      </c>
      <c r="C32" s="70">
        <v>28957325</v>
      </c>
      <c r="D32" s="70">
        <v>73652624</v>
      </c>
      <c r="E32" s="70">
        <v>73936624</v>
      </c>
      <c r="F32" s="70">
        <v>53608786</v>
      </c>
      <c r="G32" s="70">
        <v>21807755</v>
      </c>
      <c r="H32" s="70">
        <v>63337613</v>
      </c>
      <c r="I32" s="70">
        <v>28022687</v>
      </c>
      <c r="J32" s="70">
        <v>38611238</v>
      </c>
      <c r="K32" s="70">
        <v>29112671</v>
      </c>
      <c r="L32" s="70">
        <v>38054397</v>
      </c>
      <c r="M32" s="70">
        <v>34145588</v>
      </c>
      <c r="N32" s="70">
        <v>82543086</v>
      </c>
    </row>
    <row r="33" spans="3:3" ht="12" x14ac:dyDescent="0.2">
      <c r="C33" s="45"/>
    </row>
  </sheetData>
  <mergeCells count="5">
    <mergeCell ref="A2:N2"/>
    <mergeCell ref="A4:N4"/>
    <mergeCell ref="A3:N3"/>
    <mergeCell ref="A6:N6"/>
    <mergeCell ref="A7:N7"/>
  </mergeCells>
  <pageMargins left="0.70866141732283472" right="0.70866141732283472" top="0.74803149606299213" bottom="0.74803149606299213" header="0.31496062992125984" footer="0.31496062992125984"/>
  <pageSetup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C1" workbookViewId="0">
      <selection activeCell="N1" sqref="N1"/>
    </sheetView>
  </sheetViews>
  <sheetFormatPr baseColWidth="10" defaultColWidth="11.44140625" defaultRowHeight="11.4" x14ac:dyDescent="0.2"/>
  <cols>
    <col min="1" max="1" width="41.88671875" style="38" customWidth="1"/>
    <col min="2" max="2" width="15.44140625" style="38" customWidth="1"/>
    <col min="3" max="3" width="14.33203125" style="38" customWidth="1"/>
    <col min="4" max="4" width="14.44140625" style="38" customWidth="1"/>
    <col min="5" max="5" width="14.109375" style="38" customWidth="1"/>
    <col min="6" max="6" width="14" style="38" customWidth="1"/>
    <col min="7" max="7" width="13.6640625" style="38" customWidth="1"/>
    <col min="8" max="8" width="13.109375" style="38" customWidth="1"/>
    <col min="9" max="9" width="16" style="38" customWidth="1"/>
    <col min="10" max="10" width="15.33203125" style="38" customWidth="1"/>
    <col min="11" max="11" width="15.6640625" style="38" customWidth="1"/>
    <col min="12" max="13" width="15" style="38" customWidth="1"/>
    <col min="14" max="14" width="16.44140625" style="38" customWidth="1"/>
    <col min="15" max="16384" width="11.44140625" style="38"/>
  </cols>
  <sheetData>
    <row r="1" spans="1:14" ht="12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8" customHeight="1" x14ac:dyDescent="0.25">
      <c r="A2" s="76" t="s">
        <v>10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ht="13.8" x14ac:dyDescent="0.25">
      <c r="A3" s="76" t="s">
        <v>11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spans="1:14" ht="13.8" x14ac:dyDescent="0.25">
      <c r="A4" s="76" t="s">
        <v>12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spans="1:14" ht="12" x14ac:dyDescent="0.2">
      <c r="A5" s="39"/>
      <c r="B5" s="39"/>
      <c r="C5" s="40"/>
      <c r="D5" s="41"/>
      <c r="E5" s="42"/>
      <c r="F5" s="43"/>
      <c r="G5" s="43"/>
      <c r="H5" s="43"/>
    </row>
    <row r="6" spans="1:14" s="29" customFormat="1" ht="15" x14ac:dyDescent="0.2">
      <c r="A6" s="75" t="s">
        <v>191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29" customFormat="1" ht="15" x14ac:dyDescent="0.2">
      <c r="A7" s="75" t="s">
        <v>211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12" x14ac:dyDescent="0.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10" spans="1:14" s="29" customFormat="1" ht="12.75" x14ac:dyDescent="0.2">
      <c r="A10" s="56" t="s">
        <v>0</v>
      </c>
      <c r="B10" s="56" t="s">
        <v>193</v>
      </c>
      <c r="C10" s="56" t="s">
        <v>194</v>
      </c>
      <c r="D10" s="56" t="s">
        <v>195</v>
      </c>
      <c r="E10" s="56" t="s">
        <v>196</v>
      </c>
      <c r="F10" s="56" t="s">
        <v>197</v>
      </c>
      <c r="G10" s="56" t="s">
        <v>198</v>
      </c>
      <c r="H10" s="56" t="s">
        <v>199</v>
      </c>
      <c r="I10" s="56" t="s">
        <v>200</v>
      </c>
      <c r="J10" s="56" t="s">
        <v>201</v>
      </c>
      <c r="K10" s="56" t="s">
        <v>202</v>
      </c>
      <c r="L10" s="56" t="s">
        <v>203</v>
      </c>
      <c r="M10" s="56" t="s">
        <v>204</v>
      </c>
      <c r="N10" s="56" t="s">
        <v>205</v>
      </c>
    </row>
    <row r="11" spans="1:14" ht="12" x14ac:dyDescent="0.2">
      <c r="A11" s="52" t="s">
        <v>2</v>
      </c>
      <c r="B11" s="66">
        <f>B12+B23+B32</f>
        <v>66802467499</v>
      </c>
      <c r="C11" s="66">
        <f>C12+C23+C32</f>
        <v>4124971094</v>
      </c>
      <c r="D11" s="66">
        <f t="shared" ref="D11:N11" si="0">D12+D23+D32</f>
        <v>3935029668</v>
      </c>
      <c r="E11" s="66">
        <f t="shared" si="0"/>
        <v>8314602942</v>
      </c>
      <c r="F11" s="66">
        <f t="shared" si="0"/>
        <v>4795497371</v>
      </c>
      <c r="G11" s="66">
        <f t="shared" si="0"/>
        <v>5467022187</v>
      </c>
      <c r="H11" s="66">
        <f t="shared" si="0"/>
        <v>5163912632</v>
      </c>
      <c r="I11" s="66">
        <f t="shared" si="0"/>
        <v>6533780270</v>
      </c>
      <c r="J11" s="66">
        <f t="shared" si="0"/>
        <v>4374106678</v>
      </c>
      <c r="K11" s="66">
        <f t="shared" si="0"/>
        <v>5228423939</v>
      </c>
      <c r="L11" s="66">
        <f t="shared" si="0"/>
        <v>5207050420</v>
      </c>
      <c r="M11" s="66">
        <f t="shared" si="0"/>
        <v>5268849217</v>
      </c>
      <c r="N11" s="66">
        <f t="shared" si="0"/>
        <v>8389221081</v>
      </c>
    </row>
    <row r="12" spans="1:14" s="44" customFormat="1" ht="13.2" x14ac:dyDescent="0.25">
      <c r="A12" s="53" t="s">
        <v>178</v>
      </c>
      <c r="B12" s="66">
        <f>B13+B14+B15+B16+B17+B20</f>
        <v>4502259414</v>
      </c>
      <c r="C12" s="66">
        <f>C13+C14+C15+C16+C17+C20</f>
        <v>386749783</v>
      </c>
      <c r="D12" s="66">
        <f t="shared" ref="D12:N12" si="1">D13+D14+D15+D16+D17+D20</f>
        <v>262633078</v>
      </c>
      <c r="E12" s="66">
        <f t="shared" si="1"/>
        <v>337074479</v>
      </c>
      <c r="F12" s="66">
        <f t="shared" si="1"/>
        <v>450625786</v>
      </c>
      <c r="G12" s="66">
        <f t="shared" si="1"/>
        <v>345482252</v>
      </c>
      <c r="H12" s="66">
        <f t="shared" si="1"/>
        <v>218505114</v>
      </c>
      <c r="I12" s="66">
        <f t="shared" si="1"/>
        <v>329310032</v>
      </c>
      <c r="J12" s="66">
        <f t="shared" si="1"/>
        <v>599439366</v>
      </c>
      <c r="K12" s="66">
        <f t="shared" si="1"/>
        <v>348089614</v>
      </c>
      <c r="L12" s="66">
        <f t="shared" si="1"/>
        <v>500289346</v>
      </c>
      <c r="M12" s="66">
        <f t="shared" si="1"/>
        <v>274242697</v>
      </c>
      <c r="N12" s="66">
        <f t="shared" si="1"/>
        <v>449817867</v>
      </c>
    </row>
    <row r="13" spans="1:14" ht="12.75" x14ac:dyDescent="0.2">
      <c r="A13" s="54" t="s">
        <v>179</v>
      </c>
      <c r="B13" s="67">
        <f t="shared" ref="B13:B20" si="2">SUM(C13:N13)</f>
        <v>1236888612</v>
      </c>
      <c r="C13" s="67">
        <v>178032253</v>
      </c>
      <c r="D13" s="67">
        <v>42775263</v>
      </c>
      <c r="E13" s="67">
        <v>125381637</v>
      </c>
      <c r="F13" s="67">
        <v>170619891</v>
      </c>
      <c r="G13" s="67">
        <v>175127420</v>
      </c>
      <c r="H13" s="67">
        <v>21774023</v>
      </c>
      <c r="I13" s="67">
        <v>117136778</v>
      </c>
      <c r="J13" s="67">
        <v>26789124</v>
      </c>
      <c r="K13" s="67">
        <v>156460294</v>
      </c>
      <c r="L13" s="67">
        <v>19535169</v>
      </c>
      <c r="M13" s="67">
        <v>90137085</v>
      </c>
      <c r="N13" s="67">
        <v>113119675</v>
      </c>
    </row>
    <row r="14" spans="1:14" ht="12.75" x14ac:dyDescent="0.2">
      <c r="A14" s="54" t="s">
        <v>181</v>
      </c>
      <c r="B14" s="67">
        <f t="shared" si="2"/>
        <v>0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</row>
    <row r="15" spans="1:14" ht="12.75" x14ac:dyDescent="0.2">
      <c r="A15" s="54" t="s">
        <v>180</v>
      </c>
      <c r="B15" s="67">
        <f t="shared" si="2"/>
        <v>1330153460</v>
      </c>
      <c r="C15" s="68">
        <v>135990507</v>
      </c>
      <c r="D15" s="68">
        <v>131709943</v>
      </c>
      <c r="E15" s="68">
        <v>122036159</v>
      </c>
      <c r="F15" s="68">
        <v>89721963</v>
      </c>
      <c r="G15" s="68">
        <v>101441489</v>
      </c>
      <c r="H15" s="68">
        <v>84400562</v>
      </c>
      <c r="I15" s="68">
        <v>91079681</v>
      </c>
      <c r="J15" s="68">
        <v>109374354</v>
      </c>
      <c r="K15" s="68">
        <v>98902671</v>
      </c>
      <c r="L15" s="68">
        <v>139043820</v>
      </c>
      <c r="M15" s="68">
        <v>98992400</v>
      </c>
      <c r="N15" s="68">
        <v>127459911</v>
      </c>
    </row>
    <row r="16" spans="1:14" ht="12.75" x14ac:dyDescent="0.2">
      <c r="A16" s="54" t="s">
        <v>182</v>
      </c>
      <c r="B16" s="67">
        <f t="shared" si="2"/>
        <v>38190488</v>
      </c>
      <c r="C16" s="68">
        <v>2434878</v>
      </c>
      <c r="D16" s="68">
        <v>1339659</v>
      </c>
      <c r="E16" s="68">
        <v>2545725</v>
      </c>
      <c r="F16" s="68">
        <v>1268197</v>
      </c>
      <c r="G16" s="68">
        <v>825158</v>
      </c>
      <c r="H16" s="68">
        <v>16758726</v>
      </c>
      <c r="I16" s="68">
        <v>2138189</v>
      </c>
      <c r="J16" s="68">
        <v>545032</v>
      </c>
      <c r="K16" s="68">
        <v>1413929</v>
      </c>
      <c r="L16" s="68">
        <v>3329909</v>
      </c>
      <c r="M16" s="68">
        <v>2110968</v>
      </c>
      <c r="N16" s="68">
        <v>3480118</v>
      </c>
    </row>
    <row r="17" spans="1:14" ht="12.75" x14ac:dyDescent="0.2">
      <c r="A17" s="54" t="s">
        <v>183</v>
      </c>
      <c r="B17" s="67">
        <f t="shared" si="2"/>
        <v>1890899759</v>
      </c>
      <c r="C17" s="68">
        <f>C18+C19</f>
        <v>69072234</v>
      </c>
      <c r="D17" s="68">
        <f t="shared" ref="D17:N17" si="3">D18+D19</f>
        <v>85721255</v>
      </c>
      <c r="E17" s="68">
        <f t="shared" si="3"/>
        <v>86289608</v>
      </c>
      <c r="F17" s="68">
        <f t="shared" si="3"/>
        <v>188355391</v>
      </c>
      <c r="G17" s="68">
        <f t="shared" si="3"/>
        <v>67741072</v>
      </c>
      <c r="H17" s="68">
        <f t="shared" si="3"/>
        <v>95259044</v>
      </c>
      <c r="I17" s="68">
        <f t="shared" si="3"/>
        <v>118619501</v>
      </c>
      <c r="J17" s="68">
        <f t="shared" si="3"/>
        <v>462489376</v>
      </c>
      <c r="K17" s="68">
        <f t="shared" si="3"/>
        <v>91059538</v>
      </c>
      <c r="L17" s="68">
        <f t="shared" si="3"/>
        <v>338166850</v>
      </c>
      <c r="M17" s="68">
        <f t="shared" si="3"/>
        <v>82613999</v>
      </c>
      <c r="N17" s="68">
        <f t="shared" si="3"/>
        <v>205511891</v>
      </c>
    </row>
    <row r="18" spans="1:14" ht="13.2" x14ac:dyDescent="0.2">
      <c r="A18" s="55" t="s">
        <v>209</v>
      </c>
      <c r="B18" s="68">
        <f t="shared" si="2"/>
        <v>1019852532</v>
      </c>
      <c r="C18" s="68">
        <v>57884246</v>
      </c>
      <c r="D18" s="68">
        <v>73241127</v>
      </c>
      <c r="E18" s="68">
        <v>73921292</v>
      </c>
      <c r="F18" s="68">
        <v>57608281</v>
      </c>
      <c r="G18" s="68">
        <v>63735413</v>
      </c>
      <c r="H18" s="68">
        <v>66723091</v>
      </c>
      <c r="I18" s="68">
        <v>117637395</v>
      </c>
      <c r="J18" s="68">
        <v>98443805</v>
      </c>
      <c r="K18" s="68">
        <v>85857496</v>
      </c>
      <c r="L18" s="68">
        <v>138650890</v>
      </c>
      <c r="M18" s="68">
        <v>79940348</v>
      </c>
      <c r="N18" s="68">
        <v>106209148</v>
      </c>
    </row>
    <row r="19" spans="1:14" ht="12.75" x14ac:dyDescent="0.2">
      <c r="A19" s="55" t="s">
        <v>207</v>
      </c>
      <c r="B19" s="68">
        <f t="shared" si="2"/>
        <v>871047227</v>
      </c>
      <c r="C19" s="68">
        <v>11187988</v>
      </c>
      <c r="D19" s="68">
        <v>12480128</v>
      </c>
      <c r="E19" s="68">
        <v>12368316</v>
      </c>
      <c r="F19" s="68">
        <v>130747110</v>
      </c>
      <c r="G19" s="68">
        <v>4005659</v>
      </c>
      <c r="H19" s="68">
        <v>28535953</v>
      </c>
      <c r="I19" s="68">
        <v>982106</v>
      </c>
      <c r="J19" s="68">
        <v>364045571</v>
      </c>
      <c r="K19" s="68">
        <v>5202042</v>
      </c>
      <c r="L19" s="68">
        <v>199515960</v>
      </c>
      <c r="M19" s="68">
        <v>2673651</v>
      </c>
      <c r="N19" s="68">
        <v>99302743</v>
      </c>
    </row>
    <row r="20" spans="1:14" ht="52.8" x14ac:dyDescent="0.2">
      <c r="A20" s="46" t="s">
        <v>208</v>
      </c>
      <c r="B20" s="67">
        <f t="shared" si="2"/>
        <v>6127095</v>
      </c>
      <c r="C20" s="68">
        <v>1219911</v>
      </c>
      <c r="D20" s="68">
        <v>1086958</v>
      </c>
      <c r="E20" s="68">
        <v>821350</v>
      </c>
      <c r="F20" s="68">
        <v>660344</v>
      </c>
      <c r="G20" s="68">
        <v>347113</v>
      </c>
      <c r="H20" s="68">
        <v>312759</v>
      </c>
      <c r="I20" s="68">
        <v>335883</v>
      </c>
      <c r="J20" s="68">
        <v>241480</v>
      </c>
      <c r="K20" s="68">
        <v>253182</v>
      </c>
      <c r="L20" s="68">
        <v>213598</v>
      </c>
      <c r="M20" s="68">
        <v>388245</v>
      </c>
      <c r="N20" s="68">
        <v>246272</v>
      </c>
    </row>
    <row r="21" spans="1:14" ht="7.5" customHeight="1" x14ac:dyDescent="0.2">
      <c r="A21" s="46"/>
      <c r="B21" s="67"/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</row>
    <row r="22" spans="1:14" ht="12.75" x14ac:dyDescent="0.2">
      <c r="A22" s="47" t="s">
        <v>184</v>
      </c>
      <c r="B22" s="67"/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</row>
    <row r="23" spans="1:14" s="44" customFormat="1" ht="15" customHeight="1" x14ac:dyDescent="0.2">
      <c r="A23" s="48" t="s">
        <v>185</v>
      </c>
      <c r="B23" s="69">
        <f>SUM(C23:N23)</f>
        <v>61858073106</v>
      </c>
      <c r="C23" s="70">
        <f>C25+C30</f>
        <v>3728578073</v>
      </c>
      <c r="D23" s="70">
        <f t="shared" ref="D23:N23" si="4">D25+D30</f>
        <v>3652382297</v>
      </c>
      <c r="E23" s="70">
        <f t="shared" si="4"/>
        <v>7948757040</v>
      </c>
      <c r="F23" s="70">
        <f t="shared" si="4"/>
        <v>4335446313</v>
      </c>
      <c r="G23" s="70">
        <f t="shared" si="4"/>
        <v>5100090062</v>
      </c>
      <c r="H23" s="70">
        <f t="shared" si="4"/>
        <v>4937471970</v>
      </c>
      <c r="I23" s="70">
        <f t="shared" si="4"/>
        <v>6194790761</v>
      </c>
      <c r="J23" s="70">
        <f t="shared" si="4"/>
        <v>3765096444</v>
      </c>
      <c r="K23" s="70">
        <f t="shared" si="4"/>
        <v>4821052578</v>
      </c>
      <c r="L23" s="70">
        <f t="shared" si="4"/>
        <v>4649977011</v>
      </c>
      <c r="M23" s="70">
        <f t="shared" si="4"/>
        <v>4989553777</v>
      </c>
      <c r="N23" s="70">
        <f t="shared" si="4"/>
        <v>7734876780</v>
      </c>
    </row>
    <row r="24" spans="1:14" ht="6.75" customHeight="1" x14ac:dyDescent="0.2">
      <c r="A24" s="48"/>
      <c r="B24" s="67"/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</row>
    <row r="25" spans="1:14" ht="12.75" x14ac:dyDescent="0.2">
      <c r="A25" s="49" t="s">
        <v>186</v>
      </c>
      <c r="B25" s="67">
        <f>SUM(C25:N25)</f>
        <v>59648325854</v>
      </c>
      <c r="C25" s="68">
        <f>SUM(C26:C28)</f>
        <v>3594982089</v>
      </c>
      <c r="D25" s="68">
        <f t="shared" ref="D25:N25" si="5">SUM(D26:D28)</f>
        <v>3393908835</v>
      </c>
      <c r="E25" s="68">
        <f t="shared" si="5"/>
        <v>7759720321</v>
      </c>
      <c r="F25" s="68">
        <f t="shared" si="5"/>
        <v>4249048875</v>
      </c>
      <c r="G25" s="68">
        <f t="shared" si="5"/>
        <v>4880232353</v>
      </c>
      <c r="H25" s="68">
        <f t="shared" si="5"/>
        <v>4718837405</v>
      </c>
      <c r="I25" s="68">
        <f t="shared" si="5"/>
        <v>5978628345</v>
      </c>
      <c r="J25" s="68">
        <f t="shared" si="5"/>
        <v>3525023032</v>
      </c>
      <c r="K25" s="68">
        <f t="shared" si="5"/>
        <v>4675914540</v>
      </c>
      <c r="L25" s="68">
        <f t="shared" si="5"/>
        <v>4510117580</v>
      </c>
      <c r="M25" s="68">
        <f t="shared" si="5"/>
        <v>4801293920</v>
      </c>
      <c r="N25" s="68">
        <f t="shared" si="5"/>
        <v>7560618559</v>
      </c>
    </row>
    <row r="26" spans="1:14" ht="12.75" x14ac:dyDescent="0.2">
      <c r="A26" s="50" t="s">
        <v>187</v>
      </c>
      <c r="B26" s="67">
        <f t="shared" ref="B26:B28" si="6">SUM(C26:N26)</f>
        <v>15146145728</v>
      </c>
      <c r="C26" s="68">
        <v>1313428585</v>
      </c>
      <c r="D26" s="68">
        <v>1480597266</v>
      </c>
      <c r="E26" s="68">
        <v>1141285510</v>
      </c>
      <c r="F26" s="68">
        <v>1578062576</v>
      </c>
      <c r="G26" s="68">
        <v>1124537615</v>
      </c>
      <c r="H26" s="68">
        <v>1177380094</v>
      </c>
      <c r="I26" s="68">
        <v>1266445574</v>
      </c>
      <c r="J26" s="68">
        <v>1274930142</v>
      </c>
      <c r="K26" s="68">
        <v>1287256610</v>
      </c>
      <c r="L26" s="68">
        <v>1159075727</v>
      </c>
      <c r="M26" s="68">
        <v>1162454570</v>
      </c>
      <c r="N26" s="68">
        <v>1180691459</v>
      </c>
    </row>
    <row r="27" spans="1:14" ht="12.75" x14ac:dyDescent="0.2">
      <c r="A27" s="50" t="s">
        <v>188</v>
      </c>
      <c r="B27" s="67">
        <f t="shared" si="6"/>
        <v>34594756256</v>
      </c>
      <c r="C27" s="68">
        <v>1319285456</v>
      </c>
      <c r="D27" s="68">
        <v>1288695501</v>
      </c>
      <c r="E27" s="68">
        <v>6219777954</v>
      </c>
      <c r="F27" s="68">
        <v>2475468397</v>
      </c>
      <c r="G27" s="68">
        <v>3152851190</v>
      </c>
      <c r="H27" s="68">
        <v>2122201703</v>
      </c>
      <c r="I27" s="68">
        <v>4006086441</v>
      </c>
      <c r="J27" s="68">
        <v>1783672103</v>
      </c>
      <c r="K27" s="68">
        <v>2411741190</v>
      </c>
      <c r="L27" s="68">
        <v>2462893861</v>
      </c>
      <c r="M27" s="68">
        <v>2469937342</v>
      </c>
      <c r="N27" s="68">
        <v>4882145118</v>
      </c>
    </row>
    <row r="28" spans="1:14" ht="12.75" x14ac:dyDescent="0.2">
      <c r="A28" s="50" t="s">
        <v>189</v>
      </c>
      <c r="B28" s="67">
        <f t="shared" si="6"/>
        <v>9907423870</v>
      </c>
      <c r="C28" s="68">
        <v>962268048</v>
      </c>
      <c r="D28" s="68">
        <v>624616068</v>
      </c>
      <c r="E28" s="68">
        <v>398656857</v>
      </c>
      <c r="F28" s="68">
        <v>195517902</v>
      </c>
      <c r="G28" s="68">
        <v>602843548</v>
      </c>
      <c r="H28" s="68">
        <v>1419255608</v>
      </c>
      <c r="I28" s="68">
        <v>706096330</v>
      </c>
      <c r="J28" s="68">
        <v>466420787</v>
      </c>
      <c r="K28" s="68">
        <v>976916740</v>
      </c>
      <c r="L28" s="68">
        <v>888147992</v>
      </c>
      <c r="M28" s="68">
        <v>1168902008</v>
      </c>
      <c r="N28" s="68">
        <v>1497781982</v>
      </c>
    </row>
    <row r="29" spans="1:14" ht="9" customHeight="1" x14ac:dyDescent="0.2">
      <c r="A29" s="50"/>
      <c r="B29" s="67"/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</row>
    <row r="30" spans="1:14" ht="21" customHeight="1" x14ac:dyDescent="0.2">
      <c r="A30" s="49" t="s">
        <v>185</v>
      </c>
      <c r="B30" s="67">
        <f>SUM(C30:N30)</f>
        <v>2209747252</v>
      </c>
      <c r="C30" s="68">
        <v>133595984</v>
      </c>
      <c r="D30" s="68">
        <v>258473462</v>
      </c>
      <c r="E30" s="68">
        <v>189036719</v>
      </c>
      <c r="F30" s="68">
        <v>86397438</v>
      </c>
      <c r="G30" s="68">
        <v>219857709</v>
      </c>
      <c r="H30" s="68">
        <v>218634565</v>
      </c>
      <c r="I30" s="68">
        <v>216162416</v>
      </c>
      <c r="J30" s="68">
        <v>240073412</v>
      </c>
      <c r="K30" s="68">
        <v>145138038</v>
      </c>
      <c r="L30" s="68">
        <v>139859431</v>
      </c>
      <c r="M30" s="68">
        <v>188259857</v>
      </c>
      <c r="N30" s="68">
        <v>174258221</v>
      </c>
    </row>
    <row r="31" spans="1:14" ht="12" customHeight="1" x14ac:dyDescent="0.2">
      <c r="A31" s="49"/>
      <c r="B31" s="67"/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</row>
    <row r="32" spans="1:14" s="44" customFormat="1" ht="21" customHeight="1" x14ac:dyDescent="0.2">
      <c r="A32" s="51" t="s">
        <v>190</v>
      </c>
      <c r="B32" s="69">
        <f>SUM(C32:N32)</f>
        <v>442134979</v>
      </c>
      <c r="C32" s="70">
        <v>9643238</v>
      </c>
      <c r="D32" s="70">
        <v>20014293</v>
      </c>
      <c r="E32" s="70">
        <v>28771423</v>
      </c>
      <c r="F32" s="70">
        <v>9425272</v>
      </c>
      <c r="G32" s="70">
        <v>21449873</v>
      </c>
      <c r="H32" s="70">
        <v>7935548</v>
      </c>
      <c r="I32" s="70">
        <v>9679477</v>
      </c>
      <c r="J32" s="70">
        <v>9570868</v>
      </c>
      <c r="K32" s="70">
        <v>59281747</v>
      </c>
      <c r="L32" s="70">
        <v>56784063</v>
      </c>
      <c r="M32" s="70">
        <v>5052743</v>
      </c>
      <c r="N32" s="70">
        <v>204526434</v>
      </c>
    </row>
    <row r="33" spans="3:4" ht="12" x14ac:dyDescent="0.2">
      <c r="C33" s="45"/>
    </row>
    <row r="34" spans="3:4" x14ac:dyDescent="0.2">
      <c r="D34" s="72"/>
    </row>
    <row r="35" spans="3:4" x14ac:dyDescent="0.2">
      <c r="D35" s="72"/>
    </row>
    <row r="36" spans="3:4" x14ac:dyDescent="0.2">
      <c r="D36" s="72"/>
    </row>
    <row r="37" spans="3:4" x14ac:dyDescent="0.2">
      <c r="D37" s="72"/>
    </row>
  </sheetData>
  <mergeCells count="5">
    <mergeCell ref="A2:N2"/>
    <mergeCell ref="A3:N3"/>
    <mergeCell ref="A4:N4"/>
    <mergeCell ref="A6:N6"/>
    <mergeCell ref="A7:N7"/>
  </mergeCells>
  <pageMargins left="0.70866141732283472" right="0.70866141732283472" top="0.74803149606299213" bottom="0.74803149606299213" header="0.31496062992125984" footer="0.31496062992125984"/>
  <pageSetup scale="50" orientation="landscape" r:id="rId1"/>
  <ignoredErrors>
    <ignoredError sqref="D2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C21" sqref="C21"/>
    </sheetView>
  </sheetViews>
  <sheetFormatPr baseColWidth="10" defaultColWidth="11.44140625" defaultRowHeight="11.4" x14ac:dyDescent="0.2"/>
  <cols>
    <col min="1" max="1" width="52.5546875" style="38" customWidth="1"/>
    <col min="2" max="2" width="15.6640625" style="38" bestFit="1" customWidth="1"/>
    <col min="3" max="14" width="13.44140625" style="38" bestFit="1" customWidth="1"/>
    <col min="15" max="16384" width="11.44140625" style="38"/>
  </cols>
  <sheetData>
    <row r="1" spans="1:14" ht="12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8" customHeight="1" x14ac:dyDescent="0.25">
      <c r="A2" s="76" t="s">
        <v>10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ht="13.8" x14ac:dyDescent="0.25">
      <c r="A3" s="76" t="s">
        <v>11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spans="1:14" ht="13.8" x14ac:dyDescent="0.25">
      <c r="A4" s="76" t="s">
        <v>12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spans="1:14" ht="12" x14ac:dyDescent="0.2">
      <c r="A5" s="39"/>
      <c r="B5" s="39"/>
      <c r="C5" s="40"/>
      <c r="D5" s="41"/>
      <c r="E5" s="42"/>
      <c r="F5" s="43"/>
      <c r="G5" s="43"/>
      <c r="H5" s="43"/>
    </row>
    <row r="6" spans="1:14" s="29" customFormat="1" ht="15" x14ac:dyDescent="0.2">
      <c r="A6" s="75" t="s">
        <v>191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29" customFormat="1" ht="15" x14ac:dyDescent="0.2">
      <c r="A7" s="75" t="s">
        <v>212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12" x14ac:dyDescent="0.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10" spans="1:14" s="29" customFormat="1" ht="12.75" x14ac:dyDescent="0.2">
      <c r="A10" s="56" t="s">
        <v>0</v>
      </c>
      <c r="B10" s="56" t="s">
        <v>193</v>
      </c>
      <c r="C10" s="56" t="s">
        <v>194</v>
      </c>
      <c r="D10" s="56" t="s">
        <v>195</v>
      </c>
      <c r="E10" s="56" t="s">
        <v>196</v>
      </c>
      <c r="F10" s="56" t="s">
        <v>197</v>
      </c>
      <c r="G10" s="56" t="s">
        <v>198</v>
      </c>
      <c r="H10" s="56" t="s">
        <v>199</v>
      </c>
      <c r="I10" s="56" t="s">
        <v>200</v>
      </c>
      <c r="J10" s="56" t="s">
        <v>201</v>
      </c>
      <c r="K10" s="56" t="s">
        <v>202</v>
      </c>
      <c r="L10" s="56" t="s">
        <v>203</v>
      </c>
      <c r="M10" s="56" t="s">
        <v>204</v>
      </c>
      <c r="N10" s="56" t="s">
        <v>205</v>
      </c>
    </row>
    <row r="11" spans="1:14" ht="12" x14ac:dyDescent="0.2">
      <c r="A11" s="52" t="s">
        <v>2</v>
      </c>
      <c r="B11" s="66">
        <f>B12+B23+B32</f>
        <v>69379482713</v>
      </c>
      <c r="C11" s="66">
        <f t="shared" ref="C11:N11" si="0">C12+C23+C32</f>
        <v>3251102285</v>
      </c>
      <c r="D11" s="66">
        <f t="shared" si="0"/>
        <v>4322831590</v>
      </c>
      <c r="E11" s="66">
        <f t="shared" si="0"/>
        <v>6743966633</v>
      </c>
      <c r="F11" s="66">
        <f t="shared" si="0"/>
        <v>4559736276</v>
      </c>
      <c r="G11" s="66">
        <f t="shared" si="0"/>
        <v>4232095609</v>
      </c>
      <c r="H11" s="66">
        <f t="shared" si="0"/>
        <v>8949823922</v>
      </c>
      <c r="I11" s="66">
        <f t="shared" si="0"/>
        <v>5307762929</v>
      </c>
      <c r="J11" s="66">
        <f t="shared" si="0"/>
        <v>7380052225</v>
      </c>
      <c r="K11" s="66">
        <f t="shared" si="0"/>
        <v>5471075073</v>
      </c>
      <c r="L11" s="66">
        <f t="shared" si="0"/>
        <v>5781167921</v>
      </c>
      <c r="M11" s="66">
        <f t="shared" si="0"/>
        <v>5449251600</v>
      </c>
      <c r="N11" s="66">
        <f t="shared" si="0"/>
        <v>7930616650</v>
      </c>
    </row>
    <row r="12" spans="1:14" s="44" customFormat="1" ht="13.2" x14ac:dyDescent="0.25">
      <c r="A12" s="53" t="s">
        <v>178</v>
      </c>
      <c r="B12" s="66">
        <f>B13+B14+B15+B16+B17+B20</f>
        <v>4651386883</v>
      </c>
      <c r="C12" s="66">
        <f>C13+C14+C15+C16+C17+C20</f>
        <v>428913965</v>
      </c>
      <c r="D12" s="66">
        <f t="shared" ref="D12:N12" si="1">D13+D14+D15+D16+D17+D20</f>
        <v>368283446</v>
      </c>
      <c r="E12" s="66">
        <f t="shared" si="1"/>
        <v>527226294</v>
      </c>
      <c r="F12" s="66">
        <f t="shared" si="1"/>
        <v>303346413</v>
      </c>
      <c r="G12" s="66">
        <f t="shared" si="1"/>
        <v>317455594</v>
      </c>
      <c r="H12" s="66">
        <f t="shared" si="1"/>
        <v>753152207</v>
      </c>
      <c r="I12" s="66">
        <f t="shared" si="1"/>
        <v>350644588</v>
      </c>
      <c r="J12" s="66">
        <f t="shared" si="1"/>
        <v>264263658</v>
      </c>
      <c r="K12" s="66">
        <f t="shared" si="1"/>
        <v>327399901</v>
      </c>
      <c r="L12" s="66">
        <f t="shared" si="1"/>
        <v>327203765</v>
      </c>
      <c r="M12" s="66">
        <f t="shared" si="1"/>
        <v>441365761</v>
      </c>
      <c r="N12" s="66">
        <f t="shared" si="1"/>
        <v>242131291</v>
      </c>
    </row>
    <row r="13" spans="1:14" ht="12.75" x14ac:dyDescent="0.2">
      <c r="A13" s="54" t="s">
        <v>179</v>
      </c>
      <c r="B13" s="67">
        <f>SUM(C13:N13)</f>
        <v>1171962039</v>
      </c>
      <c r="C13" s="67">
        <v>147780238</v>
      </c>
      <c r="D13" s="67">
        <v>44481709</v>
      </c>
      <c r="E13" s="67">
        <v>252151648</v>
      </c>
      <c r="F13" s="67">
        <v>95840201</v>
      </c>
      <c r="G13" s="67">
        <v>138924189</v>
      </c>
      <c r="H13" s="67">
        <v>26299389</v>
      </c>
      <c r="I13" s="67">
        <v>139406986</v>
      </c>
      <c r="J13" s="67">
        <v>25681517</v>
      </c>
      <c r="K13" s="67">
        <v>128800508</v>
      </c>
      <c r="L13" s="67">
        <v>22261057</v>
      </c>
      <c r="M13" s="67">
        <v>134267254</v>
      </c>
      <c r="N13" s="67">
        <v>16067343</v>
      </c>
    </row>
    <row r="14" spans="1:14" ht="12.75" x14ac:dyDescent="0.2">
      <c r="A14" s="54" t="s">
        <v>181</v>
      </c>
      <c r="B14" s="67">
        <f t="shared" ref="B14:B16" si="2">SUM(C14:N14)</f>
        <v>0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</row>
    <row r="15" spans="1:14" ht="12.75" x14ac:dyDescent="0.2">
      <c r="A15" s="54" t="s">
        <v>180</v>
      </c>
      <c r="B15" s="67">
        <f>SUM(C15:N15)</f>
        <v>1441001421</v>
      </c>
      <c r="C15" s="68">
        <v>159212047</v>
      </c>
      <c r="D15" s="68">
        <v>172370654</v>
      </c>
      <c r="E15" s="68">
        <v>149661139</v>
      </c>
      <c r="F15" s="68">
        <v>129164899</v>
      </c>
      <c r="G15" s="68">
        <v>90519496</v>
      </c>
      <c r="H15" s="68">
        <v>94995517</v>
      </c>
      <c r="I15" s="68">
        <v>82038214</v>
      </c>
      <c r="J15" s="68">
        <v>125492110</v>
      </c>
      <c r="K15" s="68">
        <v>92335867</v>
      </c>
      <c r="L15" s="68">
        <v>144588827</v>
      </c>
      <c r="M15" s="68">
        <v>130217233</v>
      </c>
      <c r="N15" s="68">
        <v>70405418</v>
      </c>
    </row>
    <row r="16" spans="1:14" ht="12.75" x14ac:dyDescent="0.2">
      <c r="A16" s="54" t="s">
        <v>182</v>
      </c>
      <c r="B16" s="67">
        <f t="shared" si="2"/>
        <v>36978703</v>
      </c>
      <c r="C16" s="68">
        <v>1831663</v>
      </c>
      <c r="D16" s="68">
        <v>1480800</v>
      </c>
      <c r="E16" s="68">
        <v>2426858</v>
      </c>
      <c r="F16" s="68">
        <v>1752107</v>
      </c>
      <c r="G16" s="68">
        <v>1227497</v>
      </c>
      <c r="H16" s="68">
        <v>11236902</v>
      </c>
      <c r="I16" s="68">
        <v>1147082</v>
      </c>
      <c r="J16" s="68">
        <v>1259835</v>
      </c>
      <c r="K16" s="68">
        <v>1245858</v>
      </c>
      <c r="L16" s="68">
        <v>6838977</v>
      </c>
      <c r="M16" s="68">
        <v>2620638</v>
      </c>
      <c r="N16" s="68">
        <v>3910486</v>
      </c>
    </row>
    <row r="17" spans="1:14" ht="12.75" x14ac:dyDescent="0.2">
      <c r="A17" s="54" t="s">
        <v>183</v>
      </c>
      <c r="B17" s="67">
        <f>SUM(C17:N17)</f>
        <v>1999952187</v>
      </c>
      <c r="C17" s="68">
        <f>C18+C19</f>
        <v>119883046</v>
      </c>
      <c r="D17" s="68">
        <f t="shared" ref="D17:N17" si="3">D18+D19</f>
        <v>149788843</v>
      </c>
      <c r="E17" s="68">
        <f t="shared" si="3"/>
        <v>122762431</v>
      </c>
      <c r="F17" s="68">
        <f t="shared" si="3"/>
        <v>76444167</v>
      </c>
      <c r="G17" s="68">
        <f t="shared" si="3"/>
        <v>86662315</v>
      </c>
      <c r="H17" s="68">
        <f t="shared" si="3"/>
        <v>620425324</v>
      </c>
      <c r="I17" s="68">
        <f t="shared" si="3"/>
        <v>127977990</v>
      </c>
      <c r="J17" s="68">
        <f t="shared" si="3"/>
        <v>111720885</v>
      </c>
      <c r="K17" s="68">
        <f t="shared" si="3"/>
        <v>104934004</v>
      </c>
      <c r="L17" s="68">
        <f t="shared" si="3"/>
        <v>153441665</v>
      </c>
      <c r="M17" s="68">
        <f t="shared" si="3"/>
        <v>174169783</v>
      </c>
      <c r="N17" s="68">
        <f t="shared" si="3"/>
        <v>151741734</v>
      </c>
    </row>
    <row r="18" spans="1:14" ht="13.2" x14ac:dyDescent="0.2">
      <c r="A18" s="55" t="s">
        <v>209</v>
      </c>
      <c r="B18" s="68">
        <f>SUM(C18:N18)</f>
        <v>1358350365</v>
      </c>
      <c r="C18" s="68">
        <v>115158588</v>
      </c>
      <c r="D18" s="68">
        <v>145240627</v>
      </c>
      <c r="E18" s="68">
        <v>117052217</v>
      </c>
      <c r="F18" s="68">
        <v>73517102</v>
      </c>
      <c r="G18" s="68">
        <v>79278145</v>
      </c>
      <c r="H18" s="68">
        <v>228256584</v>
      </c>
      <c r="I18" s="68">
        <v>126707919</v>
      </c>
      <c r="J18" s="68">
        <v>108604960</v>
      </c>
      <c r="K18" s="68">
        <v>100154327</v>
      </c>
      <c r="L18" s="68">
        <v>68458570</v>
      </c>
      <c r="M18" s="68">
        <v>87053563</v>
      </c>
      <c r="N18" s="68">
        <v>108867763</v>
      </c>
    </row>
    <row r="19" spans="1:14" ht="12.75" x14ac:dyDescent="0.2">
      <c r="A19" s="55" t="s">
        <v>207</v>
      </c>
      <c r="B19" s="68">
        <f>SUM(C19:N19)</f>
        <v>641601822</v>
      </c>
      <c r="C19" s="68">
        <v>4724458</v>
      </c>
      <c r="D19" s="68">
        <v>4548216</v>
      </c>
      <c r="E19" s="68">
        <v>5710214</v>
      </c>
      <c r="F19" s="68">
        <v>2927065</v>
      </c>
      <c r="G19" s="68">
        <v>7384170</v>
      </c>
      <c r="H19" s="68">
        <v>392168740</v>
      </c>
      <c r="I19" s="68">
        <v>1270071</v>
      </c>
      <c r="J19" s="68">
        <v>3115925</v>
      </c>
      <c r="K19" s="68">
        <v>4779677</v>
      </c>
      <c r="L19" s="68">
        <v>84983095</v>
      </c>
      <c r="M19" s="68">
        <v>87116220</v>
      </c>
      <c r="N19" s="68">
        <v>42873971</v>
      </c>
    </row>
    <row r="20" spans="1:14" ht="39.6" x14ac:dyDescent="0.2">
      <c r="A20" s="46" t="s">
        <v>208</v>
      </c>
      <c r="B20" s="67">
        <f>SUM(C20:N20)</f>
        <v>1492533</v>
      </c>
      <c r="C20" s="68">
        <v>206971</v>
      </c>
      <c r="D20" s="68">
        <v>161440</v>
      </c>
      <c r="E20" s="68">
        <v>224218</v>
      </c>
      <c r="F20" s="68">
        <v>145039</v>
      </c>
      <c r="G20" s="68">
        <v>122097</v>
      </c>
      <c r="H20" s="68">
        <v>195075</v>
      </c>
      <c r="I20" s="68">
        <v>74316</v>
      </c>
      <c r="J20" s="68">
        <v>109311</v>
      </c>
      <c r="K20" s="68">
        <v>83664</v>
      </c>
      <c r="L20" s="68">
        <v>73239</v>
      </c>
      <c r="M20" s="68">
        <v>90853</v>
      </c>
      <c r="N20" s="68">
        <v>6310</v>
      </c>
    </row>
    <row r="21" spans="1:14" ht="7.5" customHeight="1" x14ac:dyDescent="0.2">
      <c r="A21" s="46"/>
      <c r="B21" s="67"/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</row>
    <row r="22" spans="1:14" ht="12.75" x14ac:dyDescent="0.2">
      <c r="A22" s="47" t="s">
        <v>184</v>
      </c>
      <c r="B22" s="67"/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</row>
    <row r="23" spans="1:14" s="44" customFormat="1" ht="15" customHeight="1" x14ac:dyDescent="0.2">
      <c r="A23" s="48" t="s">
        <v>185</v>
      </c>
      <c r="B23" s="69">
        <f>SUM(C23:N23)</f>
        <v>63394372767</v>
      </c>
      <c r="C23" s="70">
        <f>C25+C30</f>
        <v>2818870487</v>
      </c>
      <c r="D23" s="70">
        <f t="shared" ref="D23:N23" si="4">D25+D30</f>
        <v>3949626379</v>
      </c>
      <c r="E23" s="70">
        <f t="shared" si="4"/>
        <v>5214340773</v>
      </c>
      <c r="F23" s="70">
        <f t="shared" si="4"/>
        <v>4253726423</v>
      </c>
      <c r="G23" s="70">
        <f t="shared" si="4"/>
        <v>3912350722</v>
      </c>
      <c r="H23" s="70">
        <f t="shared" si="4"/>
        <v>8189935691</v>
      </c>
      <c r="I23" s="70">
        <f t="shared" si="4"/>
        <v>4954712151</v>
      </c>
      <c r="J23" s="70">
        <f t="shared" si="4"/>
        <v>7110724808</v>
      </c>
      <c r="K23" s="70">
        <f t="shared" si="4"/>
        <v>4862839980</v>
      </c>
      <c r="L23" s="70">
        <f t="shared" si="4"/>
        <v>5454006825</v>
      </c>
      <c r="M23" s="70">
        <f t="shared" si="4"/>
        <v>5004732273</v>
      </c>
      <c r="N23" s="70">
        <f t="shared" si="4"/>
        <v>7668506255</v>
      </c>
    </row>
    <row r="24" spans="1:14" ht="6.75" customHeight="1" x14ac:dyDescent="0.2">
      <c r="A24" s="48"/>
      <c r="B24" s="67"/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</row>
    <row r="25" spans="1:14" ht="12.75" x14ac:dyDescent="0.2">
      <c r="A25" s="49" t="s">
        <v>186</v>
      </c>
      <c r="B25" s="67">
        <f>SUM(C25:N25)</f>
        <v>61156344105</v>
      </c>
      <c r="C25" s="68">
        <f>SUM(C26:C28)</f>
        <v>2562786272</v>
      </c>
      <c r="D25" s="68">
        <f t="shared" ref="D25:N25" si="5">SUM(D26:D28)</f>
        <v>3825089447</v>
      </c>
      <c r="E25" s="68">
        <f t="shared" si="5"/>
        <v>5119947162</v>
      </c>
      <c r="F25" s="68">
        <f t="shared" si="5"/>
        <v>3989733913</v>
      </c>
      <c r="G25" s="68">
        <f t="shared" si="5"/>
        <v>3758085252</v>
      </c>
      <c r="H25" s="68">
        <f t="shared" si="5"/>
        <v>7983594106</v>
      </c>
      <c r="I25" s="68">
        <f t="shared" si="5"/>
        <v>4717834613</v>
      </c>
      <c r="J25" s="68">
        <f t="shared" si="5"/>
        <v>6929944462</v>
      </c>
      <c r="K25" s="68">
        <f t="shared" si="5"/>
        <v>4765617111</v>
      </c>
      <c r="L25" s="68">
        <f t="shared" si="5"/>
        <v>5296882930</v>
      </c>
      <c r="M25" s="68">
        <f t="shared" si="5"/>
        <v>4765368535</v>
      </c>
      <c r="N25" s="68">
        <f t="shared" si="5"/>
        <v>7441460302</v>
      </c>
    </row>
    <row r="26" spans="1:14" ht="12.75" x14ac:dyDescent="0.2">
      <c r="A26" s="50" t="s">
        <v>187</v>
      </c>
      <c r="B26" s="67">
        <f t="shared" ref="B26:B28" si="6">SUM(C26:N26)</f>
        <v>16401219280</v>
      </c>
      <c r="C26" s="68">
        <v>1128294023</v>
      </c>
      <c r="D26" s="68">
        <v>1381767484</v>
      </c>
      <c r="E26" s="68">
        <v>1184028107</v>
      </c>
      <c r="F26" s="68">
        <v>1834962129</v>
      </c>
      <c r="G26" s="68">
        <v>1390389656</v>
      </c>
      <c r="H26" s="68">
        <v>1519837317</v>
      </c>
      <c r="I26" s="68">
        <v>1477148962</v>
      </c>
      <c r="J26" s="68">
        <v>1501198419</v>
      </c>
      <c r="K26" s="68">
        <v>1264266897</v>
      </c>
      <c r="L26" s="68">
        <v>1149115461</v>
      </c>
      <c r="M26" s="68">
        <v>1261441012</v>
      </c>
      <c r="N26" s="68">
        <v>1308769813</v>
      </c>
    </row>
    <row r="27" spans="1:14" ht="12.75" x14ac:dyDescent="0.2">
      <c r="A27" s="50" t="s">
        <v>188</v>
      </c>
      <c r="B27" s="67">
        <f t="shared" si="6"/>
        <v>33399401673</v>
      </c>
      <c r="C27" s="68">
        <v>1424514663</v>
      </c>
      <c r="D27" s="68">
        <v>1427245954</v>
      </c>
      <c r="E27" s="68">
        <v>3648115917</v>
      </c>
      <c r="F27" s="68">
        <v>1315616585</v>
      </c>
      <c r="G27" s="68">
        <v>1317554287</v>
      </c>
      <c r="H27" s="68">
        <v>5612487875</v>
      </c>
      <c r="I27" s="68">
        <v>1316712555</v>
      </c>
      <c r="J27" s="68">
        <v>4297693301</v>
      </c>
      <c r="K27" s="68">
        <v>3147982678</v>
      </c>
      <c r="L27" s="68">
        <v>2680328507</v>
      </c>
      <c r="M27" s="68">
        <v>2440177430</v>
      </c>
      <c r="N27" s="68">
        <v>4770971921</v>
      </c>
    </row>
    <row r="28" spans="1:14" ht="12.75" x14ac:dyDescent="0.2">
      <c r="A28" s="50" t="s">
        <v>189</v>
      </c>
      <c r="B28" s="67">
        <f t="shared" si="6"/>
        <v>11355723152</v>
      </c>
      <c r="C28" s="68">
        <v>9977586</v>
      </c>
      <c r="D28" s="68">
        <v>1016076009</v>
      </c>
      <c r="E28" s="68">
        <v>287803138</v>
      </c>
      <c r="F28" s="68">
        <v>839155199</v>
      </c>
      <c r="G28" s="68">
        <v>1050141309</v>
      </c>
      <c r="H28" s="68">
        <v>851268914</v>
      </c>
      <c r="I28" s="68">
        <v>1923973096</v>
      </c>
      <c r="J28" s="68">
        <v>1131052742</v>
      </c>
      <c r="K28" s="68">
        <v>353367536</v>
      </c>
      <c r="L28" s="68">
        <v>1467438962</v>
      </c>
      <c r="M28" s="68">
        <v>1063750093</v>
      </c>
      <c r="N28" s="68">
        <v>1361718568</v>
      </c>
    </row>
    <row r="29" spans="1:14" ht="9" customHeight="1" x14ac:dyDescent="0.2">
      <c r="A29" s="50"/>
      <c r="B29" s="67"/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</row>
    <row r="30" spans="1:14" ht="21" customHeight="1" x14ac:dyDescent="0.2">
      <c r="A30" s="49" t="s">
        <v>185</v>
      </c>
      <c r="B30" s="67">
        <f>SUM(C30:N30)</f>
        <v>2238028662</v>
      </c>
      <c r="C30" s="68">
        <v>256084215</v>
      </c>
      <c r="D30" s="68">
        <v>124536932</v>
      </c>
      <c r="E30" s="68">
        <v>94393611</v>
      </c>
      <c r="F30" s="68">
        <v>263992510</v>
      </c>
      <c r="G30" s="68">
        <v>154265470</v>
      </c>
      <c r="H30" s="68">
        <v>206341585</v>
      </c>
      <c r="I30" s="68">
        <v>236877538</v>
      </c>
      <c r="J30" s="68">
        <v>180780346</v>
      </c>
      <c r="K30" s="68">
        <v>97222869</v>
      </c>
      <c r="L30" s="68">
        <v>157123895</v>
      </c>
      <c r="M30" s="68">
        <v>239363738</v>
      </c>
      <c r="N30" s="68">
        <v>227045953</v>
      </c>
    </row>
    <row r="31" spans="1:14" ht="12" customHeight="1" x14ac:dyDescent="0.2">
      <c r="A31" s="49"/>
      <c r="B31" s="67"/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</row>
    <row r="32" spans="1:14" s="44" customFormat="1" ht="21" customHeight="1" x14ac:dyDescent="0.2">
      <c r="A32" s="51" t="s">
        <v>190</v>
      </c>
      <c r="B32" s="69">
        <f>SUM(C32:N32)</f>
        <v>1333723063</v>
      </c>
      <c r="C32" s="70">
        <v>3317833</v>
      </c>
      <c r="D32" s="70">
        <v>4921765</v>
      </c>
      <c r="E32" s="70">
        <v>1002399566</v>
      </c>
      <c r="F32" s="70">
        <v>2663440</v>
      </c>
      <c r="G32" s="70">
        <v>2289293</v>
      </c>
      <c r="H32" s="70">
        <v>6736024</v>
      </c>
      <c r="I32" s="70">
        <v>2406190</v>
      </c>
      <c r="J32" s="70">
        <v>5063759</v>
      </c>
      <c r="K32" s="70">
        <v>280835192</v>
      </c>
      <c r="L32" s="70">
        <v>-42669</v>
      </c>
      <c r="M32" s="70">
        <v>3153566</v>
      </c>
      <c r="N32" s="70">
        <v>19979104</v>
      </c>
    </row>
    <row r="33" spans="1:14" ht="12" x14ac:dyDescent="0.2">
      <c r="A33" s="65"/>
      <c r="B33" s="73"/>
      <c r="C33" s="73">
        <v>0</v>
      </c>
      <c r="D33" s="73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</row>
  </sheetData>
  <mergeCells count="5">
    <mergeCell ref="A2:N2"/>
    <mergeCell ref="A3:N3"/>
    <mergeCell ref="A4:N4"/>
    <mergeCell ref="A6:N6"/>
    <mergeCell ref="A7:N7"/>
  </mergeCells>
  <pageMargins left="0.33" right="0.42" top="0.4" bottom="0.74803149606299213" header="0.31496062992125984" footer="0.31496062992125984"/>
  <pageSetup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A20" sqref="A20"/>
    </sheetView>
  </sheetViews>
  <sheetFormatPr baseColWidth="10" defaultColWidth="11.44140625" defaultRowHeight="11.4" x14ac:dyDescent="0.2"/>
  <cols>
    <col min="1" max="1" width="66.88671875" style="38" customWidth="1"/>
    <col min="2" max="2" width="19" style="38" customWidth="1"/>
    <col min="3" max="3" width="16.88671875" style="38" customWidth="1"/>
    <col min="4" max="4" width="21.33203125" style="38" customWidth="1"/>
    <col min="5" max="5" width="19.88671875" style="38" customWidth="1"/>
    <col min="6" max="16384" width="11.44140625" style="38"/>
  </cols>
  <sheetData>
    <row r="1" spans="1:5" ht="12" x14ac:dyDescent="0.2">
      <c r="A1" s="37"/>
      <c r="B1" s="37"/>
      <c r="C1" s="37"/>
      <c r="D1" s="37"/>
      <c r="E1" s="37"/>
    </row>
    <row r="2" spans="1:5" ht="18" customHeight="1" x14ac:dyDescent="0.25">
      <c r="A2" s="76" t="s">
        <v>10</v>
      </c>
      <c r="B2" s="76"/>
      <c r="C2" s="76"/>
      <c r="D2" s="76"/>
      <c r="E2" s="76"/>
    </row>
    <row r="3" spans="1:5" ht="13.8" x14ac:dyDescent="0.25">
      <c r="A3" s="76" t="s">
        <v>11</v>
      </c>
      <c r="B3" s="76"/>
      <c r="C3" s="76"/>
      <c r="D3" s="76"/>
      <c r="E3" s="76"/>
    </row>
    <row r="4" spans="1:5" ht="13.8" x14ac:dyDescent="0.25">
      <c r="A4" s="76" t="s">
        <v>12</v>
      </c>
      <c r="B4" s="76"/>
      <c r="C4" s="76"/>
      <c r="D4" s="76"/>
      <c r="E4" s="76"/>
    </row>
    <row r="5" spans="1:5" ht="12" x14ac:dyDescent="0.2">
      <c r="A5" s="39"/>
      <c r="B5" s="39"/>
      <c r="C5" s="40"/>
      <c r="D5" s="41"/>
      <c r="E5" s="42"/>
    </row>
    <row r="6" spans="1:5" s="29" customFormat="1" ht="15" x14ac:dyDescent="0.2">
      <c r="A6" s="75" t="s">
        <v>191</v>
      </c>
      <c r="B6" s="75"/>
      <c r="C6" s="75"/>
      <c r="D6" s="75"/>
      <c r="E6" s="75"/>
    </row>
    <row r="7" spans="1:5" s="29" customFormat="1" ht="15" x14ac:dyDescent="0.2">
      <c r="A7" s="75" t="s">
        <v>213</v>
      </c>
      <c r="B7" s="75"/>
      <c r="C7" s="75"/>
      <c r="D7" s="75"/>
      <c r="E7" s="75"/>
    </row>
    <row r="8" spans="1:5" ht="12" x14ac:dyDescent="0.2">
      <c r="A8" s="37"/>
      <c r="B8" s="37"/>
      <c r="C8" s="37"/>
      <c r="D8" s="37"/>
      <c r="E8" s="37"/>
    </row>
    <row r="10" spans="1:5" s="29" customFormat="1" ht="12.75" x14ac:dyDescent="0.2">
      <c r="A10" s="56" t="s">
        <v>0</v>
      </c>
      <c r="B10" s="56" t="s">
        <v>193</v>
      </c>
      <c r="C10" s="56" t="s">
        <v>194</v>
      </c>
      <c r="D10" s="56" t="s">
        <v>195</v>
      </c>
      <c r="E10" s="56" t="s">
        <v>196</v>
      </c>
    </row>
    <row r="11" spans="1:5" ht="12" x14ac:dyDescent="0.2">
      <c r="A11" s="52" t="s">
        <v>2</v>
      </c>
      <c r="B11" s="66">
        <f>B12+B23+B32</f>
        <v>18975284395</v>
      </c>
      <c r="C11" s="66">
        <f>C12+C23+C32</f>
        <v>4026575716</v>
      </c>
      <c r="D11" s="66">
        <f>D12+D23+D32</f>
        <v>6462012834</v>
      </c>
      <c r="E11" s="66">
        <f>E12+E23+E32</f>
        <v>8486695845</v>
      </c>
    </row>
    <row r="12" spans="1:5" s="44" customFormat="1" ht="13.2" x14ac:dyDescent="0.25">
      <c r="A12" s="53" t="s">
        <v>178</v>
      </c>
      <c r="B12" s="66">
        <f>B13+B14+B15+B16+B17+B20</f>
        <v>1279671185</v>
      </c>
      <c r="C12" s="66">
        <f>C13+C14+C15+C16+C17+C20</f>
        <v>415012568</v>
      </c>
      <c r="D12" s="66">
        <f>D13+D14+D15+D16+D17+D20</f>
        <v>364047865</v>
      </c>
      <c r="E12" s="66">
        <f>E13+E14+E15+E16+E17+E20</f>
        <v>500610752</v>
      </c>
    </row>
    <row r="13" spans="1:5" ht="12.75" x14ac:dyDescent="0.2">
      <c r="A13" s="54" t="s">
        <v>179</v>
      </c>
      <c r="B13" s="67">
        <f t="shared" ref="B13:B20" si="0">SUM(C13:E13)</f>
        <v>426821876</v>
      </c>
      <c r="C13" s="67">
        <v>172727412</v>
      </c>
      <c r="D13" s="67">
        <v>101734841</v>
      </c>
      <c r="E13" s="67">
        <v>152359623</v>
      </c>
    </row>
    <row r="14" spans="1:5" ht="12.75" x14ac:dyDescent="0.2">
      <c r="A14" s="54" t="s">
        <v>181</v>
      </c>
      <c r="B14" s="67">
        <f t="shared" si="0"/>
        <v>0</v>
      </c>
      <c r="C14" s="67">
        <v>0</v>
      </c>
      <c r="D14" s="67">
        <v>0</v>
      </c>
      <c r="E14" s="67">
        <v>0</v>
      </c>
    </row>
    <row r="15" spans="1:5" ht="12.75" x14ac:dyDescent="0.2">
      <c r="A15" s="54" t="s">
        <v>180</v>
      </c>
      <c r="B15" s="67">
        <f t="shared" si="0"/>
        <v>422468952</v>
      </c>
      <c r="C15" s="68">
        <v>134121298</v>
      </c>
      <c r="D15" s="68">
        <v>111724629</v>
      </c>
      <c r="E15" s="68">
        <v>176623025</v>
      </c>
    </row>
    <row r="16" spans="1:5" ht="12.75" x14ac:dyDescent="0.2">
      <c r="A16" s="54" t="s">
        <v>182</v>
      </c>
      <c r="B16" s="67">
        <f t="shared" si="0"/>
        <v>23804113</v>
      </c>
      <c r="C16" s="68">
        <v>5367083</v>
      </c>
      <c r="D16" s="68">
        <v>5858835</v>
      </c>
      <c r="E16" s="68">
        <v>12578195</v>
      </c>
    </row>
    <row r="17" spans="1:5" ht="12.75" x14ac:dyDescent="0.2">
      <c r="A17" s="54" t="s">
        <v>183</v>
      </c>
      <c r="B17" s="67">
        <f t="shared" si="0"/>
        <v>403052138</v>
      </c>
      <c r="C17" s="68">
        <f>C18+C19</f>
        <v>102166179</v>
      </c>
      <c r="D17" s="68">
        <f t="shared" ref="D17:E17" si="1">D18+D19</f>
        <v>143689412</v>
      </c>
      <c r="E17" s="68">
        <f t="shared" si="1"/>
        <v>157196547</v>
      </c>
    </row>
    <row r="18" spans="1:5" ht="13.2" x14ac:dyDescent="0.2">
      <c r="A18" s="55" t="s">
        <v>209</v>
      </c>
      <c r="B18" s="68">
        <f t="shared" si="0"/>
        <v>398056615</v>
      </c>
      <c r="C18" s="68">
        <v>101154956</v>
      </c>
      <c r="D18" s="68">
        <v>142353158</v>
      </c>
      <c r="E18" s="68">
        <v>154548501</v>
      </c>
    </row>
    <row r="19" spans="1:5" ht="12.75" x14ac:dyDescent="0.2">
      <c r="A19" s="55" t="s">
        <v>207</v>
      </c>
      <c r="B19" s="68">
        <f t="shared" si="0"/>
        <v>4995523</v>
      </c>
      <c r="C19" s="68">
        <v>1011223</v>
      </c>
      <c r="D19" s="68">
        <v>1336254</v>
      </c>
      <c r="E19" s="68">
        <v>2648046</v>
      </c>
    </row>
    <row r="20" spans="1:5" ht="26.4" x14ac:dyDescent="0.2">
      <c r="A20" s="46" t="s">
        <v>208</v>
      </c>
      <c r="B20" s="67">
        <f t="shared" si="0"/>
        <v>3524106</v>
      </c>
      <c r="C20" s="68">
        <v>630596</v>
      </c>
      <c r="D20" s="68">
        <v>1040148</v>
      </c>
      <c r="E20" s="68">
        <v>1853362</v>
      </c>
    </row>
    <row r="21" spans="1:5" ht="7.5" customHeight="1" x14ac:dyDescent="0.2">
      <c r="A21" s="46"/>
      <c r="B21" s="67"/>
      <c r="C21" s="68">
        <v>0</v>
      </c>
      <c r="D21" s="68">
        <v>0</v>
      </c>
      <c r="E21" s="68">
        <v>0</v>
      </c>
    </row>
    <row r="22" spans="1:5" ht="12.75" x14ac:dyDescent="0.2">
      <c r="A22" s="47" t="s">
        <v>184</v>
      </c>
      <c r="B22" s="67"/>
      <c r="C22" s="68">
        <v>0</v>
      </c>
      <c r="D22" s="68">
        <v>0</v>
      </c>
      <c r="E22" s="68">
        <v>0</v>
      </c>
    </row>
    <row r="23" spans="1:5" s="44" customFormat="1" ht="15" customHeight="1" x14ac:dyDescent="0.2">
      <c r="A23" s="48" t="s">
        <v>185</v>
      </c>
      <c r="B23" s="69">
        <f>SUM(C23:E23)</f>
        <v>17686629541</v>
      </c>
      <c r="C23" s="70">
        <f>C25+C30</f>
        <v>3609072939</v>
      </c>
      <c r="D23" s="70">
        <f t="shared" ref="D23:E23" si="2">D25+D30</f>
        <v>6095383473</v>
      </c>
      <c r="E23" s="70">
        <f t="shared" si="2"/>
        <v>7982173129</v>
      </c>
    </row>
    <row r="24" spans="1:5" ht="6.75" customHeight="1" x14ac:dyDescent="0.2">
      <c r="A24" s="48"/>
      <c r="B24" s="67"/>
      <c r="C24" s="68">
        <v>0</v>
      </c>
      <c r="D24" s="68">
        <v>0</v>
      </c>
      <c r="E24" s="68">
        <v>0</v>
      </c>
    </row>
    <row r="25" spans="1:5" ht="12.75" x14ac:dyDescent="0.2">
      <c r="A25" s="49" t="s">
        <v>186</v>
      </c>
      <c r="B25" s="67">
        <f>SUM(C25:E25)</f>
        <v>17079152425</v>
      </c>
      <c r="C25" s="68">
        <f>SUM(C26:C28)</f>
        <v>3559743937</v>
      </c>
      <c r="D25" s="68">
        <f t="shared" ref="D25:E25" si="3">SUM(D26:D28)</f>
        <v>5773381228</v>
      </c>
      <c r="E25" s="68">
        <f t="shared" si="3"/>
        <v>7746027260</v>
      </c>
    </row>
    <row r="26" spans="1:5" ht="12.75" x14ac:dyDescent="0.2">
      <c r="A26" s="50" t="s">
        <v>187</v>
      </c>
      <c r="B26" s="67">
        <f>SUM(C26:E26)</f>
        <v>4610068511</v>
      </c>
      <c r="C26" s="68">
        <v>1438877197</v>
      </c>
      <c r="D26" s="68">
        <v>1728060820</v>
      </c>
      <c r="E26" s="68">
        <v>1443130494</v>
      </c>
    </row>
    <row r="27" spans="1:5" ht="12.75" x14ac:dyDescent="0.2">
      <c r="A27" s="50" t="s">
        <v>188</v>
      </c>
      <c r="B27" s="67">
        <f>SUM(C27:E27)</f>
        <v>11112631172</v>
      </c>
      <c r="C27" s="68">
        <v>1583686400</v>
      </c>
      <c r="D27" s="68">
        <v>3878814877</v>
      </c>
      <c r="E27" s="68">
        <v>5650129895</v>
      </c>
    </row>
    <row r="28" spans="1:5" ht="12.75" x14ac:dyDescent="0.2">
      <c r="A28" s="50" t="s">
        <v>189</v>
      </c>
      <c r="B28" s="67">
        <f>SUM(C28:E28)</f>
        <v>1356452742</v>
      </c>
      <c r="C28" s="68">
        <v>537180340</v>
      </c>
      <c r="D28" s="68">
        <v>166505531</v>
      </c>
      <c r="E28" s="68">
        <v>652766871</v>
      </c>
    </row>
    <row r="29" spans="1:5" ht="9" customHeight="1" x14ac:dyDescent="0.2">
      <c r="A29" s="50"/>
      <c r="B29" s="67"/>
      <c r="C29" s="68">
        <v>0</v>
      </c>
      <c r="D29" s="68">
        <v>0</v>
      </c>
      <c r="E29" s="68">
        <v>0</v>
      </c>
    </row>
    <row r="30" spans="1:5" ht="21" customHeight="1" x14ac:dyDescent="0.2">
      <c r="A30" s="49" t="s">
        <v>185</v>
      </c>
      <c r="B30" s="67">
        <f>SUM(C30:E30)</f>
        <v>607477116</v>
      </c>
      <c r="C30" s="68">
        <v>49329002</v>
      </c>
      <c r="D30" s="68">
        <v>322002245</v>
      </c>
      <c r="E30" s="68">
        <v>236145869</v>
      </c>
    </row>
    <row r="31" spans="1:5" ht="12" customHeight="1" x14ac:dyDescent="0.2">
      <c r="A31" s="49"/>
      <c r="B31" s="67"/>
      <c r="C31" s="68">
        <v>0</v>
      </c>
      <c r="D31" s="68">
        <v>0</v>
      </c>
      <c r="E31" s="68">
        <v>0</v>
      </c>
    </row>
    <row r="32" spans="1:5" s="44" customFormat="1" ht="21" customHeight="1" x14ac:dyDescent="0.2">
      <c r="A32" s="51" t="s">
        <v>190</v>
      </c>
      <c r="B32" s="69">
        <f>SUM(C32:E32)</f>
        <v>8983669</v>
      </c>
      <c r="C32" s="70">
        <v>2490209</v>
      </c>
      <c r="D32" s="70">
        <v>2581496</v>
      </c>
      <c r="E32" s="70">
        <v>3911964</v>
      </c>
    </row>
  </sheetData>
  <mergeCells count="5">
    <mergeCell ref="A2:E2"/>
    <mergeCell ref="A3:E3"/>
    <mergeCell ref="A4:E4"/>
    <mergeCell ref="A6:E6"/>
    <mergeCell ref="A7:E7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workbookViewId="0">
      <selection activeCell="E17" sqref="E17"/>
    </sheetView>
  </sheetViews>
  <sheetFormatPr baseColWidth="10" defaultRowHeight="14.4" x14ac:dyDescent="0.3"/>
  <cols>
    <col min="1" max="1" width="52.109375" style="1" customWidth="1"/>
    <col min="2" max="2" width="19.6640625" customWidth="1"/>
    <col min="3" max="3" width="20.109375" customWidth="1"/>
    <col min="4" max="4" width="20.33203125" customWidth="1"/>
    <col min="5" max="5" width="22.109375" customWidth="1"/>
    <col min="6" max="6" width="18.44140625" customWidth="1"/>
    <col min="7" max="7" width="16.5546875" customWidth="1"/>
    <col min="8" max="8" width="18.88671875" customWidth="1"/>
  </cols>
  <sheetData>
    <row r="1" spans="1:11" s="1" customFormat="1" ht="15" x14ac:dyDescent="0.25"/>
    <row r="2" spans="1:11" s="1" customFormat="1" x14ac:dyDescent="0.3">
      <c r="A2" s="77" t="s">
        <v>10</v>
      </c>
      <c r="B2" s="77"/>
      <c r="C2" s="77"/>
      <c r="D2" s="77"/>
      <c r="E2" s="77"/>
      <c r="F2" s="77"/>
      <c r="G2" s="77"/>
      <c r="H2" s="77"/>
      <c r="I2" s="19"/>
      <c r="J2" s="19"/>
      <c r="K2" s="19"/>
    </row>
    <row r="3" spans="1:11" x14ac:dyDescent="0.3">
      <c r="A3" s="77" t="s">
        <v>11</v>
      </c>
      <c r="B3" s="77"/>
      <c r="C3" s="77"/>
      <c r="D3" s="77"/>
      <c r="E3" s="77"/>
      <c r="F3" s="77"/>
      <c r="G3" s="77"/>
      <c r="H3" s="77"/>
      <c r="I3" s="19"/>
      <c r="J3" s="19"/>
      <c r="K3" s="19"/>
    </row>
    <row r="4" spans="1:11" x14ac:dyDescent="0.3">
      <c r="A4" s="77" t="s">
        <v>12</v>
      </c>
      <c r="B4" s="77"/>
      <c r="C4" s="77"/>
      <c r="D4" s="77"/>
      <c r="E4" s="77"/>
      <c r="F4" s="77"/>
      <c r="G4" s="77"/>
      <c r="H4" s="77"/>
      <c r="I4" s="19"/>
      <c r="J4" s="19"/>
      <c r="K4" s="19"/>
    </row>
    <row r="5" spans="1:11" ht="15" x14ac:dyDescent="0.25">
      <c r="A5" s="9"/>
      <c r="B5" s="9"/>
      <c r="C5" s="10"/>
      <c r="D5" s="11"/>
      <c r="E5" s="12"/>
      <c r="F5" s="13"/>
      <c r="G5" s="13"/>
      <c r="H5" s="13"/>
      <c r="I5" s="14"/>
      <c r="J5" s="14"/>
      <c r="K5" s="25"/>
    </row>
    <row r="6" spans="1:11" ht="15.75" x14ac:dyDescent="0.25">
      <c r="A6" s="15"/>
      <c r="B6" s="15"/>
      <c r="C6" s="15"/>
      <c r="D6" s="16"/>
      <c r="E6" s="17"/>
      <c r="F6" s="15"/>
      <c r="G6" s="15"/>
      <c r="H6" s="18"/>
      <c r="I6" s="15"/>
      <c r="J6" s="25"/>
      <c r="K6" s="25"/>
    </row>
    <row r="7" spans="1:11" ht="15" x14ac:dyDescent="0.25">
      <c r="A7" s="2" t="s">
        <v>177</v>
      </c>
      <c r="B7" s="2" t="s">
        <v>1</v>
      </c>
      <c r="C7" s="2" t="s">
        <v>5</v>
      </c>
      <c r="D7" s="2" t="s">
        <v>3</v>
      </c>
      <c r="E7" s="2" t="s">
        <v>4</v>
      </c>
      <c r="F7" s="2" t="s">
        <v>6</v>
      </c>
      <c r="G7" s="2" t="s">
        <v>7</v>
      </c>
      <c r="H7" s="2" t="s">
        <v>8</v>
      </c>
    </row>
    <row r="8" spans="1:11" ht="15" x14ac:dyDescent="0.25">
      <c r="A8" s="3"/>
      <c r="B8" s="4">
        <v>69379482711.360001</v>
      </c>
      <c r="C8" s="3"/>
      <c r="D8" s="3"/>
      <c r="E8" s="3"/>
      <c r="F8" s="3"/>
      <c r="G8" s="3"/>
      <c r="H8" s="3"/>
    </row>
    <row r="9" spans="1:11" ht="15" x14ac:dyDescent="0.25">
      <c r="A9" s="20"/>
      <c r="B9" s="5">
        <v>69379482711.360001</v>
      </c>
      <c r="C9" s="5">
        <v>7573933876.5699997</v>
      </c>
      <c r="D9" s="5">
        <v>11303702904.76</v>
      </c>
      <c r="E9" s="5">
        <v>13181919531.57</v>
      </c>
      <c r="F9" s="5">
        <v>12687815153.76</v>
      </c>
      <c r="G9" s="5">
        <v>11252242995.34</v>
      </c>
      <c r="H9" s="5">
        <v>13379868249.360001</v>
      </c>
    </row>
    <row r="10" spans="1:11" ht="15" x14ac:dyDescent="0.25">
      <c r="B10" s="6"/>
      <c r="C10" s="6"/>
      <c r="D10" s="6"/>
      <c r="E10" s="6"/>
      <c r="F10" s="6"/>
      <c r="G10" s="6"/>
      <c r="H10" s="6"/>
    </row>
    <row r="11" spans="1:11" ht="15" x14ac:dyDescent="0.25">
      <c r="A11" s="21" t="s">
        <v>13</v>
      </c>
      <c r="B11" s="8">
        <v>1171962038.1300001</v>
      </c>
      <c r="C11" s="8">
        <v>192261947.41</v>
      </c>
      <c r="D11" s="8">
        <v>347991847.98000002</v>
      </c>
      <c r="E11" s="8">
        <v>165223578.55000001</v>
      </c>
      <c r="F11" s="8">
        <v>165088501.69999999</v>
      </c>
      <c r="G11" s="8">
        <v>151061565.41999999</v>
      </c>
      <c r="H11" s="8">
        <v>150334597.06999999</v>
      </c>
    </row>
    <row r="12" spans="1:11" x14ac:dyDescent="0.3">
      <c r="A12" s="21" t="s">
        <v>14</v>
      </c>
      <c r="B12" s="8">
        <v>34383382.380000003</v>
      </c>
      <c r="C12" s="8">
        <v>6394131.0499999998</v>
      </c>
      <c r="D12" s="8">
        <v>5423425</v>
      </c>
      <c r="E12" s="8">
        <v>5499950</v>
      </c>
      <c r="F12" s="8">
        <v>5675541.5999999996</v>
      </c>
      <c r="G12" s="8">
        <v>5730334</v>
      </c>
      <c r="H12" s="8">
        <v>5660000.7300000004</v>
      </c>
    </row>
    <row r="13" spans="1:11" x14ac:dyDescent="0.3">
      <c r="A13" s="21" t="s">
        <v>15</v>
      </c>
      <c r="B13" s="8">
        <v>3323863</v>
      </c>
      <c r="C13" s="8">
        <v>511614</v>
      </c>
      <c r="D13" s="8">
        <v>595523</v>
      </c>
      <c r="E13" s="8">
        <v>582912</v>
      </c>
      <c r="F13" s="8">
        <v>570284</v>
      </c>
      <c r="G13" s="8">
        <v>597749</v>
      </c>
      <c r="H13" s="8">
        <v>465781</v>
      </c>
    </row>
    <row r="14" spans="1:11" ht="27" customHeight="1" x14ac:dyDescent="0.25">
      <c r="A14" s="22" t="s">
        <v>16</v>
      </c>
      <c r="B14" s="8">
        <v>1736724.6</v>
      </c>
      <c r="C14" s="8">
        <v>484987</v>
      </c>
      <c r="D14" s="8">
        <v>215626</v>
      </c>
      <c r="E14" s="8">
        <v>265767</v>
      </c>
      <c r="F14" s="8">
        <v>181578.6</v>
      </c>
      <c r="G14" s="8">
        <v>146225</v>
      </c>
      <c r="H14" s="8">
        <v>442541</v>
      </c>
    </row>
    <row r="15" spans="1:11" x14ac:dyDescent="0.3">
      <c r="A15" s="21" t="s">
        <v>17</v>
      </c>
      <c r="B15" s="8">
        <v>29062599.73</v>
      </c>
      <c r="C15" s="8">
        <v>5367536</v>
      </c>
      <c r="D15" s="8">
        <v>4567930</v>
      </c>
      <c r="E15" s="8">
        <v>4614933</v>
      </c>
      <c r="F15" s="8">
        <v>4878412</v>
      </c>
      <c r="G15" s="8">
        <v>4939065</v>
      </c>
      <c r="H15" s="8">
        <v>4694723.7300000004</v>
      </c>
    </row>
    <row r="16" spans="1:11" ht="15" x14ac:dyDescent="0.25">
      <c r="A16" s="21" t="s">
        <v>18</v>
      </c>
      <c r="B16" s="8">
        <v>260195.05</v>
      </c>
      <c r="C16" s="8">
        <v>29994.05</v>
      </c>
      <c r="D16" s="8">
        <v>44346</v>
      </c>
      <c r="E16" s="8">
        <v>36338</v>
      </c>
      <c r="F16" s="8">
        <v>45267</v>
      </c>
      <c r="G16" s="8">
        <v>47295</v>
      </c>
      <c r="H16" s="8">
        <v>56955</v>
      </c>
    </row>
    <row r="17" spans="1:8" x14ac:dyDescent="0.3">
      <c r="A17" s="21" t="s">
        <v>19</v>
      </c>
      <c r="B17" s="8">
        <v>57668631.810000002</v>
      </c>
      <c r="C17" s="8">
        <v>17464284.039999999</v>
      </c>
      <c r="D17" s="8">
        <v>12429772.07</v>
      </c>
      <c r="E17" s="8">
        <v>8638335.6500000004</v>
      </c>
      <c r="F17" s="8">
        <v>7715354.9900000002</v>
      </c>
      <c r="G17" s="8">
        <v>6288680.7000000002</v>
      </c>
      <c r="H17" s="8">
        <v>5132204.3600000003</v>
      </c>
    </row>
    <row r="18" spans="1:8" ht="32.25" customHeight="1" x14ac:dyDescent="0.3">
      <c r="A18" s="22" t="s">
        <v>20</v>
      </c>
      <c r="B18" s="8">
        <v>57668631.810000002</v>
      </c>
      <c r="C18" s="8">
        <v>17464284.039999999</v>
      </c>
      <c r="D18" s="8">
        <v>12429772.07</v>
      </c>
      <c r="E18" s="8">
        <v>8638335.6500000004</v>
      </c>
      <c r="F18" s="8">
        <v>7715354.9900000002</v>
      </c>
      <c r="G18" s="8">
        <v>6288680.7000000002</v>
      </c>
      <c r="H18" s="8">
        <v>5132204.3600000003</v>
      </c>
    </row>
    <row r="19" spans="1:8" x14ac:dyDescent="0.3">
      <c r="A19" s="21" t="s">
        <v>21</v>
      </c>
      <c r="B19" s="8">
        <v>43376939.119999997</v>
      </c>
      <c r="C19" s="8">
        <v>8593649</v>
      </c>
      <c r="D19" s="8">
        <v>8382702.5099999998</v>
      </c>
      <c r="E19" s="8">
        <v>8056089.0899999999</v>
      </c>
      <c r="F19" s="8">
        <v>5786173</v>
      </c>
      <c r="G19" s="8">
        <v>6251240</v>
      </c>
      <c r="H19" s="8">
        <v>6307085.5199999996</v>
      </c>
    </row>
    <row r="20" spans="1:8" x14ac:dyDescent="0.3">
      <c r="A20" s="21" t="s">
        <v>22</v>
      </c>
      <c r="B20" s="8">
        <v>3616805.6</v>
      </c>
      <c r="C20" s="8">
        <v>796708</v>
      </c>
      <c r="D20" s="8">
        <v>1032008.51</v>
      </c>
      <c r="E20" s="8">
        <v>526013.09</v>
      </c>
      <c r="F20" s="8">
        <v>424706</v>
      </c>
      <c r="G20" s="8">
        <v>554958</v>
      </c>
      <c r="H20" s="8">
        <v>282412</v>
      </c>
    </row>
    <row r="21" spans="1:8" x14ac:dyDescent="0.3">
      <c r="A21" s="21" t="s">
        <v>23</v>
      </c>
      <c r="B21" s="8">
        <v>39760133.520000003</v>
      </c>
      <c r="C21" s="8">
        <v>7796941</v>
      </c>
      <c r="D21" s="8">
        <v>7350694</v>
      </c>
      <c r="E21" s="8">
        <v>7530076</v>
      </c>
      <c r="F21" s="8">
        <v>5361467</v>
      </c>
      <c r="G21" s="8">
        <v>5696282</v>
      </c>
      <c r="H21" s="8">
        <v>6024673.5199999996</v>
      </c>
    </row>
    <row r="22" spans="1:8" ht="30" x14ac:dyDescent="0.25">
      <c r="A22" s="23" t="s">
        <v>24</v>
      </c>
      <c r="B22" s="8">
        <v>891265256.57000005</v>
      </c>
      <c r="C22" s="8">
        <v>125196109</v>
      </c>
      <c r="D22" s="8">
        <v>293475929</v>
      </c>
      <c r="E22" s="8">
        <v>124374084</v>
      </c>
      <c r="F22" s="8">
        <v>123318323</v>
      </c>
      <c r="G22" s="8">
        <v>111959519</v>
      </c>
      <c r="H22" s="8">
        <v>112941292.56999999</v>
      </c>
    </row>
    <row r="23" spans="1:8" ht="15" x14ac:dyDescent="0.25">
      <c r="A23" s="21" t="s">
        <v>25</v>
      </c>
      <c r="B23" s="8">
        <v>891265256.57000005</v>
      </c>
      <c r="C23" s="8">
        <v>125196109</v>
      </c>
      <c r="D23" s="8">
        <v>293475929</v>
      </c>
      <c r="E23" s="8">
        <v>124374084</v>
      </c>
      <c r="F23" s="8">
        <v>123318323</v>
      </c>
      <c r="G23" s="8">
        <v>111959519</v>
      </c>
      <c r="H23" s="8">
        <v>112941292.56999999</v>
      </c>
    </row>
    <row r="24" spans="1:8" ht="15" x14ac:dyDescent="0.25">
      <c r="A24" s="21" t="s">
        <v>26</v>
      </c>
      <c r="B24" s="8">
        <v>137686293.72</v>
      </c>
      <c r="C24" s="8">
        <v>33080011.949999999</v>
      </c>
      <c r="D24" s="8">
        <v>27826499.149999999</v>
      </c>
      <c r="E24" s="8">
        <v>17729994.809999999</v>
      </c>
      <c r="F24" s="8">
        <v>21208647.25</v>
      </c>
      <c r="G24" s="8">
        <v>19141681.670000002</v>
      </c>
      <c r="H24" s="8">
        <v>18699458.890000001</v>
      </c>
    </row>
    <row r="25" spans="1:8" ht="15" x14ac:dyDescent="0.25">
      <c r="A25" s="21" t="s">
        <v>27</v>
      </c>
      <c r="B25" s="8">
        <v>137686293.72</v>
      </c>
      <c r="C25" s="8">
        <v>33080011.949999999</v>
      </c>
      <c r="D25" s="8">
        <v>27826499.149999999</v>
      </c>
      <c r="E25" s="8">
        <v>17729994.809999999</v>
      </c>
      <c r="F25" s="8">
        <v>21208647.25</v>
      </c>
      <c r="G25" s="8">
        <v>19141681.670000002</v>
      </c>
      <c r="H25" s="8">
        <v>18699458.890000001</v>
      </c>
    </row>
    <row r="26" spans="1:8" ht="15" x14ac:dyDescent="0.25">
      <c r="A26" s="21" t="s">
        <v>28</v>
      </c>
      <c r="B26" s="8">
        <v>7581534.5300000003</v>
      </c>
      <c r="C26" s="8">
        <v>1533762.37</v>
      </c>
      <c r="D26" s="8">
        <v>453520.25</v>
      </c>
      <c r="E26" s="8">
        <v>925125</v>
      </c>
      <c r="F26" s="8">
        <v>1384461.86</v>
      </c>
      <c r="G26" s="8">
        <v>1690110.05</v>
      </c>
      <c r="H26" s="8">
        <v>1594555</v>
      </c>
    </row>
    <row r="27" spans="1:8" ht="15" x14ac:dyDescent="0.25">
      <c r="A27" s="21" t="s">
        <v>29</v>
      </c>
      <c r="B27" s="7"/>
      <c r="C27" s="7" t="s">
        <v>9</v>
      </c>
      <c r="D27" s="7" t="s">
        <v>9</v>
      </c>
      <c r="E27" s="7" t="s">
        <v>9</v>
      </c>
      <c r="F27" s="7" t="s">
        <v>9</v>
      </c>
      <c r="G27" s="7" t="s">
        <v>9</v>
      </c>
      <c r="H27" s="7" t="s">
        <v>9</v>
      </c>
    </row>
    <row r="28" spans="1:8" ht="15" x14ac:dyDescent="0.25">
      <c r="A28" s="21" t="s">
        <v>29</v>
      </c>
      <c r="B28" s="7" t="s">
        <v>9</v>
      </c>
      <c r="C28" s="7" t="s">
        <v>9</v>
      </c>
      <c r="D28" s="7" t="s">
        <v>9</v>
      </c>
      <c r="E28" s="7" t="s">
        <v>9</v>
      </c>
      <c r="F28" s="7" t="s">
        <v>9</v>
      </c>
      <c r="G28" s="7" t="s">
        <v>9</v>
      </c>
      <c r="H28" s="7" t="s">
        <v>9</v>
      </c>
    </row>
    <row r="29" spans="1:8" x14ac:dyDescent="0.3">
      <c r="A29" s="21" t="s">
        <v>28</v>
      </c>
      <c r="B29" s="7" t="s">
        <v>9</v>
      </c>
      <c r="C29" s="7" t="s">
        <v>9</v>
      </c>
      <c r="D29" s="7" t="s">
        <v>9</v>
      </c>
      <c r="E29" s="7" t="s">
        <v>9</v>
      </c>
      <c r="F29" s="7" t="s">
        <v>9</v>
      </c>
      <c r="G29" s="7" t="s">
        <v>9</v>
      </c>
      <c r="H29" s="7" t="s">
        <v>9</v>
      </c>
    </row>
    <row r="30" spans="1:8" x14ac:dyDescent="0.3">
      <c r="A30" s="21" t="s">
        <v>30</v>
      </c>
      <c r="B30" s="7"/>
      <c r="C30" s="7" t="s">
        <v>9</v>
      </c>
      <c r="D30" s="7" t="s">
        <v>9</v>
      </c>
      <c r="E30" s="7" t="s">
        <v>9</v>
      </c>
      <c r="F30" s="7" t="s">
        <v>9</v>
      </c>
      <c r="G30" s="7" t="s">
        <v>9</v>
      </c>
      <c r="H30" s="7" t="s">
        <v>9</v>
      </c>
    </row>
    <row r="31" spans="1:8" x14ac:dyDescent="0.3">
      <c r="A31" s="21" t="s">
        <v>31</v>
      </c>
      <c r="B31" s="7" t="s">
        <v>9</v>
      </c>
      <c r="C31" s="7" t="s">
        <v>9</v>
      </c>
      <c r="D31" s="7" t="s">
        <v>9</v>
      </c>
      <c r="E31" s="7" t="s">
        <v>9</v>
      </c>
      <c r="F31" s="7" t="s">
        <v>9</v>
      </c>
      <c r="G31" s="7" t="s">
        <v>9</v>
      </c>
      <c r="H31" s="7" t="s">
        <v>9</v>
      </c>
    </row>
    <row r="32" spans="1:8" x14ac:dyDescent="0.3">
      <c r="A32" s="21" t="s">
        <v>28</v>
      </c>
      <c r="B32" s="7" t="s">
        <v>9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</row>
    <row r="33" spans="1:8" x14ac:dyDescent="0.3">
      <c r="A33" s="21" t="s">
        <v>32</v>
      </c>
      <c r="B33" s="7"/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</row>
    <row r="34" spans="1:8" ht="28.8" x14ac:dyDescent="0.3">
      <c r="A34" s="23" t="s">
        <v>33</v>
      </c>
      <c r="B34" s="8">
        <v>1441001420.8</v>
      </c>
      <c r="C34" s="8">
        <v>331582701.14999998</v>
      </c>
      <c r="D34" s="8">
        <v>278826038.30000001</v>
      </c>
      <c r="E34" s="8">
        <v>185515011.56999999</v>
      </c>
      <c r="F34" s="8">
        <v>207530324.69999999</v>
      </c>
      <c r="G34" s="8">
        <v>236924693.72999999</v>
      </c>
      <c r="H34" s="8">
        <v>200622651.34999999</v>
      </c>
    </row>
    <row r="35" spans="1:8" x14ac:dyDescent="0.3">
      <c r="A35" s="21" t="s">
        <v>34</v>
      </c>
      <c r="B35" s="8">
        <v>9010021</v>
      </c>
      <c r="C35" s="8">
        <v>884366</v>
      </c>
      <c r="D35" s="8">
        <v>1341990</v>
      </c>
      <c r="E35" s="8">
        <v>1953025</v>
      </c>
      <c r="F35" s="8">
        <v>1096745</v>
      </c>
      <c r="G35" s="8">
        <v>2276458</v>
      </c>
      <c r="H35" s="8">
        <v>1457437</v>
      </c>
    </row>
    <row r="36" spans="1:8" x14ac:dyDescent="0.3">
      <c r="A36" s="21" t="s">
        <v>35</v>
      </c>
      <c r="B36" s="8">
        <v>2947538</v>
      </c>
      <c r="C36" s="8">
        <v>387546</v>
      </c>
      <c r="D36" s="8">
        <v>491099</v>
      </c>
      <c r="E36" s="8">
        <v>746763</v>
      </c>
      <c r="F36" s="8">
        <v>608253</v>
      </c>
      <c r="G36" s="8">
        <v>451611</v>
      </c>
      <c r="H36" s="8">
        <v>262266</v>
      </c>
    </row>
    <row r="37" spans="1:8" x14ac:dyDescent="0.3">
      <c r="A37" s="21" t="s">
        <v>36</v>
      </c>
      <c r="B37" s="8">
        <v>1443746</v>
      </c>
      <c r="C37" s="8">
        <v>141587</v>
      </c>
      <c r="D37" s="8">
        <v>164420</v>
      </c>
      <c r="E37" s="8">
        <v>229126</v>
      </c>
      <c r="F37" s="8">
        <v>123534</v>
      </c>
      <c r="G37" s="8">
        <v>159033</v>
      </c>
      <c r="H37" s="8">
        <v>626046</v>
      </c>
    </row>
    <row r="38" spans="1:8" x14ac:dyDescent="0.3">
      <c r="A38" s="21" t="s">
        <v>37</v>
      </c>
      <c r="B38" s="8">
        <v>4618737</v>
      </c>
      <c r="C38" s="8">
        <v>355233</v>
      </c>
      <c r="D38" s="8">
        <v>686471</v>
      </c>
      <c r="E38" s="8">
        <v>977136</v>
      </c>
      <c r="F38" s="8">
        <v>364958</v>
      </c>
      <c r="G38" s="8">
        <v>1665814</v>
      </c>
      <c r="H38" s="8">
        <v>569125</v>
      </c>
    </row>
    <row r="39" spans="1:8" x14ac:dyDescent="0.3">
      <c r="A39" s="21" t="s">
        <v>38</v>
      </c>
      <c r="B39" s="8">
        <v>1197667447.98</v>
      </c>
      <c r="C39" s="8">
        <v>277523418.81999999</v>
      </c>
      <c r="D39" s="8">
        <v>256683458.16</v>
      </c>
      <c r="E39" s="8">
        <v>153585091.00999999</v>
      </c>
      <c r="F39" s="8">
        <v>150209169.78999999</v>
      </c>
      <c r="G39" s="8">
        <v>176975441.00999999</v>
      </c>
      <c r="H39" s="8">
        <v>182690869.19</v>
      </c>
    </row>
    <row r="40" spans="1:8" x14ac:dyDescent="0.3">
      <c r="A40" s="21" t="s">
        <v>39</v>
      </c>
      <c r="B40" s="8">
        <v>95097</v>
      </c>
      <c r="C40" s="8">
        <v>14956</v>
      </c>
      <c r="D40" s="8">
        <v>18295</v>
      </c>
      <c r="E40" s="8">
        <v>8360</v>
      </c>
      <c r="F40" s="8">
        <v>17213</v>
      </c>
      <c r="G40" s="8">
        <v>24432</v>
      </c>
      <c r="H40" s="8">
        <v>11841</v>
      </c>
    </row>
    <row r="41" spans="1:8" x14ac:dyDescent="0.3">
      <c r="A41" s="21" t="s">
        <v>40</v>
      </c>
      <c r="B41" s="8">
        <v>94794</v>
      </c>
      <c r="C41" s="8">
        <v>14956</v>
      </c>
      <c r="D41" s="8">
        <v>18172</v>
      </c>
      <c r="E41" s="8">
        <v>8360</v>
      </c>
      <c r="F41" s="8">
        <v>17213</v>
      </c>
      <c r="G41" s="8">
        <v>24432</v>
      </c>
      <c r="H41" s="8">
        <v>11661</v>
      </c>
    </row>
    <row r="42" spans="1:8" x14ac:dyDescent="0.3">
      <c r="A42" s="21" t="s">
        <v>41</v>
      </c>
      <c r="B42" s="7">
        <v>303</v>
      </c>
      <c r="C42" s="7" t="s">
        <v>9</v>
      </c>
      <c r="D42" s="7">
        <v>123</v>
      </c>
      <c r="E42" s="7" t="s">
        <v>9</v>
      </c>
      <c r="F42" s="7" t="s">
        <v>9</v>
      </c>
      <c r="G42" s="7" t="s">
        <v>9</v>
      </c>
      <c r="H42" s="7">
        <v>180</v>
      </c>
    </row>
    <row r="43" spans="1:8" x14ac:dyDescent="0.3">
      <c r="A43" s="21" t="s">
        <v>42</v>
      </c>
      <c r="B43" s="8">
        <v>189605356.53</v>
      </c>
      <c r="C43" s="8">
        <v>31912084</v>
      </c>
      <c r="D43" s="8">
        <v>30576797</v>
      </c>
      <c r="E43" s="8">
        <v>30621942.77</v>
      </c>
      <c r="F43" s="8">
        <v>34368225</v>
      </c>
      <c r="G43" s="8">
        <v>33171971.879999999</v>
      </c>
      <c r="H43" s="8">
        <v>28954335.879999999</v>
      </c>
    </row>
    <row r="44" spans="1:8" x14ac:dyDescent="0.3">
      <c r="A44" s="21" t="s">
        <v>43</v>
      </c>
      <c r="B44" s="8">
        <v>2765703</v>
      </c>
      <c r="C44" s="8">
        <v>184669</v>
      </c>
      <c r="D44" s="8">
        <v>243195</v>
      </c>
      <c r="E44" s="8">
        <v>271301</v>
      </c>
      <c r="F44" s="8">
        <v>1429324</v>
      </c>
      <c r="G44" s="8">
        <v>435955</v>
      </c>
      <c r="H44" s="8">
        <v>201259</v>
      </c>
    </row>
    <row r="45" spans="1:8" x14ac:dyDescent="0.3">
      <c r="A45" s="21" t="s">
        <v>44</v>
      </c>
      <c r="B45" s="8">
        <v>86597548</v>
      </c>
      <c r="C45" s="8">
        <v>15178152</v>
      </c>
      <c r="D45" s="8">
        <v>15067634</v>
      </c>
      <c r="E45" s="8">
        <v>12842601</v>
      </c>
      <c r="F45" s="8">
        <v>17268586</v>
      </c>
      <c r="G45" s="8">
        <v>13733912</v>
      </c>
      <c r="H45" s="8">
        <v>12506663</v>
      </c>
    </row>
    <row r="46" spans="1:8" x14ac:dyDescent="0.3">
      <c r="A46" s="21" t="s">
        <v>45</v>
      </c>
      <c r="B46" s="8">
        <v>90196701.519999996</v>
      </c>
      <c r="C46" s="8">
        <v>15442086</v>
      </c>
      <c r="D46" s="8">
        <v>14813561</v>
      </c>
      <c r="E46" s="8">
        <v>14765025</v>
      </c>
      <c r="F46" s="8">
        <v>14187548</v>
      </c>
      <c r="G46" s="8">
        <v>15153476</v>
      </c>
      <c r="H46" s="8">
        <v>15835005.52</v>
      </c>
    </row>
    <row r="47" spans="1:8" x14ac:dyDescent="0.3">
      <c r="A47" s="21" t="s">
        <v>46</v>
      </c>
      <c r="B47" s="8">
        <v>2955899</v>
      </c>
      <c r="C47" s="8">
        <v>1107177</v>
      </c>
      <c r="D47" s="8">
        <v>452407</v>
      </c>
      <c r="E47" s="8">
        <v>346152</v>
      </c>
      <c r="F47" s="8">
        <v>373329</v>
      </c>
      <c r="G47" s="8">
        <v>362964</v>
      </c>
      <c r="H47" s="8">
        <v>313870</v>
      </c>
    </row>
    <row r="48" spans="1:8" x14ac:dyDescent="0.3">
      <c r="A48" s="21" t="s">
        <v>47</v>
      </c>
      <c r="B48" s="8">
        <v>951505.01</v>
      </c>
      <c r="C48" s="7" t="s">
        <v>9</v>
      </c>
      <c r="D48" s="7" t="s">
        <v>9</v>
      </c>
      <c r="E48" s="8">
        <v>524863.77</v>
      </c>
      <c r="F48" s="8">
        <v>293438</v>
      </c>
      <c r="G48" s="8">
        <v>119664.88</v>
      </c>
      <c r="H48" s="8">
        <v>13538.36</v>
      </c>
    </row>
    <row r="49" spans="1:8" x14ac:dyDescent="0.3">
      <c r="A49" s="21" t="s">
        <v>48</v>
      </c>
      <c r="B49" s="8">
        <v>6138000</v>
      </c>
      <c r="C49" s="7" t="s">
        <v>9</v>
      </c>
      <c r="D49" s="7" t="s">
        <v>9</v>
      </c>
      <c r="E49" s="8">
        <v>1872000</v>
      </c>
      <c r="F49" s="8">
        <v>816000</v>
      </c>
      <c r="G49" s="8">
        <v>3366000</v>
      </c>
      <c r="H49" s="8">
        <v>84000</v>
      </c>
    </row>
    <row r="50" spans="1:8" x14ac:dyDescent="0.3">
      <c r="A50" s="21" t="s">
        <v>49</v>
      </c>
      <c r="B50" s="8">
        <v>23299067</v>
      </c>
      <c r="C50" s="8">
        <v>2635212</v>
      </c>
      <c r="D50" s="8">
        <v>2013025</v>
      </c>
      <c r="E50" s="8">
        <v>2277313</v>
      </c>
      <c r="F50" s="8">
        <v>3037178</v>
      </c>
      <c r="G50" s="8">
        <v>5447103</v>
      </c>
      <c r="H50" s="8">
        <v>7889236</v>
      </c>
    </row>
    <row r="51" spans="1:8" x14ac:dyDescent="0.3">
      <c r="A51" s="21" t="s">
        <v>50</v>
      </c>
      <c r="B51" s="8">
        <v>5104276</v>
      </c>
      <c r="C51" s="8">
        <v>686455</v>
      </c>
      <c r="D51" s="8">
        <v>641908</v>
      </c>
      <c r="E51" s="8">
        <v>572822</v>
      </c>
      <c r="F51" s="8">
        <v>551619</v>
      </c>
      <c r="G51" s="8">
        <v>1655889</v>
      </c>
      <c r="H51" s="8">
        <v>995583</v>
      </c>
    </row>
    <row r="52" spans="1:8" x14ac:dyDescent="0.3">
      <c r="A52" s="21" t="s">
        <v>51</v>
      </c>
      <c r="B52" s="8">
        <v>18194791</v>
      </c>
      <c r="C52" s="8">
        <v>1948757</v>
      </c>
      <c r="D52" s="8">
        <v>1371117</v>
      </c>
      <c r="E52" s="8">
        <v>1704491</v>
      </c>
      <c r="F52" s="8">
        <v>2485559</v>
      </c>
      <c r="G52" s="8">
        <v>3791214</v>
      </c>
      <c r="H52" s="8">
        <v>6893653</v>
      </c>
    </row>
    <row r="53" spans="1:8" x14ac:dyDescent="0.3">
      <c r="A53" s="21" t="s">
        <v>52</v>
      </c>
      <c r="B53" s="8">
        <v>304584310.80000001</v>
      </c>
      <c r="C53" s="8">
        <v>38613911.799999997</v>
      </c>
      <c r="D53" s="8">
        <v>55626881</v>
      </c>
      <c r="E53" s="8">
        <v>53990330</v>
      </c>
      <c r="F53" s="8">
        <v>51821318</v>
      </c>
      <c r="G53" s="8">
        <v>57764350</v>
      </c>
      <c r="H53" s="8">
        <v>46767520</v>
      </c>
    </row>
    <row r="54" spans="1:8" x14ac:dyDescent="0.3">
      <c r="A54" s="21" t="s">
        <v>53</v>
      </c>
      <c r="B54" s="8">
        <v>5096633</v>
      </c>
      <c r="C54" s="8">
        <v>979070</v>
      </c>
      <c r="D54" s="8">
        <v>1201670</v>
      </c>
      <c r="E54" s="8">
        <v>697451</v>
      </c>
      <c r="F54" s="8">
        <v>646301</v>
      </c>
      <c r="G54" s="8">
        <v>984318</v>
      </c>
      <c r="H54" s="8">
        <v>587823</v>
      </c>
    </row>
    <row r="55" spans="1:8" x14ac:dyDescent="0.3">
      <c r="A55" s="21" t="s">
        <v>54</v>
      </c>
      <c r="B55" s="8">
        <v>1909297.8</v>
      </c>
      <c r="C55" s="8">
        <v>375145.8</v>
      </c>
      <c r="D55" s="8">
        <v>335287</v>
      </c>
      <c r="E55" s="8">
        <v>237983</v>
      </c>
      <c r="F55" s="8">
        <v>300475</v>
      </c>
      <c r="G55" s="8">
        <v>351832</v>
      </c>
      <c r="H55" s="8">
        <v>308575</v>
      </c>
    </row>
    <row r="56" spans="1:8" x14ac:dyDescent="0.3">
      <c r="A56" s="21" t="s">
        <v>55</v>
      </c>
      <c r="B56" s="8">
        <v>297578380</v>
      </c>
      <c r="C56" s="8">
        <v>37259696</v>
      </c>
      <c r="D56" s="8">
        <v>54089924</v>
      </c>
      <c r="E56" s="8">
        <v>53054896</v>
      </c>
      <c r="F56" s="8">
        <v>50874542</v>
      </c>
      <c r="G56" s="8">
        <v>56428200</v>
      </c>
      <c r="H56" s="8">
        <v>45871122</v>
      </c>
    </row>
    <row r="57" spans="1:8" x14ac:dyDescent="0.3">
      <c r="A57" s="21" t="s">
        <v>56</v>
      </c>
      <c r="B57" s="8">
        <v>379877884.07999998</v>
      </c>
      <c r="C57" s="8">
        <v>118508403.12</v>
      </c>
      <c r="D57" s="8">
        <v>98747876.379999995</v>
      </c>
      <c r="E57" s="8">
        <v>35974204.170000002</v>
      </c>
      <c r="F57" s="8">
        <v>31972577.149999999</v>
      </c>
      <c r="G57" s="8">
        <v>35953184.149999999</v>
      </c>
      <c r="H57" s="8">
        <v>58721639.109999999</v>
      </c>
    </row>
    <row r="58" spans="1:8" x14ac:dyDescent="0.3">
      <c r="A58" s="21" t="s">
        <v>57</v>
      </c>
      <c r="B58" s="8">
        <v>379877884.07999998</v>
      </c>
      <c r="C58" s="8">
        <v>118508403.12</v>
      </c>
      <c r="D58" s="8">
        <v>98747876.379999995</v>
      </c>
      <c r="E58" s="8">
        <v>35974204.170000002</v>
      </c>
      <c r="F58" s="8">
        <v>31972577.149999999</v>
      </c>
      <c r="G58" s="8">
        <v>35953184.149999999</v>
      </c>
      <c r="H58" s="8">
        <v>58721639.109999999</v>
      </c>
    </row>
    <row r="59" spans="1:8" x14ac:dyDescent="0.3">
      <c r="A59" s="21" t="s">
        <v>58</v>
      </c>
      <c r="B59" s="8">
        <v>944285</v>
      </c>
      <c r="C59" s="8">
        <v>267277</v>
      </c>
      <c r="D59" s="8">
        <v>238549</v>
      </c>
      <c r="E59" s="8">
        <v>126653</v>
      </c>
      <c r="F59" s="8">
        <v>146968</v>
      </c>
      <c r="G59" s="8">
        <v>115670</v>
      </c>
      <c r="H59" s="8">
        <v>49168</v>
      </c>
    </row>
    <row r="60" spans="1:8" x14ac:dyDescent="0.3">
      <c r="A60" s="21" t="s">
        <v>59</v>
      </c>
      <c r="B60" s="7" t="s">
        <v>9</v>
      </c>
      <c r="C60" s="7" t="s">
        <v>9</v>
      </c>
      <c r="D60" s="7" t="s">
        <v>9</v>
      </c>
      <c r="E60" s="7" t="s">
        <v>9</v>
      </c>
      <c r="F60" s="7" t="s">
        <v>9</v>
      </c>
      <c r="G60" s="7" t="s">
        <v>9</v>
      </c>
      <c r="H60" s="7" t="s">
        <v>9</v>
      </c>
    </row>
    <row r="61" spans="1:8" ht="28.8" x14ac:dyDescent="0.3">
      <c r="A61" s="23" t="s">
        <v>60</v>
      </c>
      <c r="B61" s="8">
        <v>944285</v>
      </c>
      <c r="C61" s="8">
        <v>267277</v>
      </c>
      <c r="D61" s="8">
        <v>238549</v>
      </c>
      <c r="E61" s="8">
        <v>126653</v>
      </c>
      <c r="F61" s="8">
        <v>146968</v>
      </c>
      <c r="G61" s="8">
        <v>115670</v>
      </c>
      <c r="H61" s="8">
        <v>49168</v>
      </c>
    </row>
    <row r="62" spans="1:8" x14ac:dyDescent="0.3">
      <c r="A62" s="21" t="s">
        <v>61</v>
      </c>
      <c r="B62" s="8">
        <v>129744916.38</v>
      </c>
      <c r="C62" s="8">
        <v>48837149.25</v>
      </c>
      <c r="D62" s="8">
        <v>36192053.590000004</v>
      </c>
      <c r="E62" s="8">
        <v>12887707.970000001</v>
      </c>
      <c r="F62" s="8">
        <v>8545355.9000000004</v>
      </c>
      <c r="G62" s="8">
        <v>9443740.4700000007</v>
      </c>
      <c r="H62" s="8">
        <v>13838909.199999999</v>
      </c>
    </row>
    <row r="63" spans="1:8" x14ac:dyDescent="0.3">
      <c r="A63" s="21" t="s">
        <v>62</v>
      </c>
      <c r="B63" s="8">
        <v>3378276.4</v>
      </c>
      <c r="C63" s="8">
        <v>833330</v>
      </c>
      <c r="D63" s="8">
        <v>1008548.2</v>
      </c>
      <c r="E63" s="8">
        <v>574488</v>
      </c>
      <c r="F63" s="8">
        <v>335214</v>
      </c>
      <c r="G63" s="8">
        <v>476818</v>
      </c>
      <c r="H63" s="8">
        <v>149878.20000000001</v>
      </c>
    </row>
    <row r="64" spans="1:8" x14ac:dyDescent="0.3">
      <c r="A64" s="21" t="s">
        <v>63</v>
      </c>
      <c r="B64" s="8">
        <v>57961637.799999997</v>
      </c>
      <c r="C64" s="8">
        <v>28325519.07</v>
      </c>
      <c r="D64" s="8">
        <v>23169316.390000001</v>
      </c>
      <c r="E64" s="8">
        <v>4802301.97</v>
      </c>
      <c r="F64" s="8">
        <v>799799.9</v>
      </c>
      <c r="G64" s="8">
        <v>483668.47</v>
      </c>
      <c r="H64" s="8">
        <v>381032</v>
      </c>
    </row>
    <row r="65" spans="1:8" x14ac:dyDescent="0.3">
      <c r="A65" s="21" t="s">
        <v>36</v>
      </c>
      <c r="B65" s="8">
        <v>68405002.180000007</v>
      </c>
      <c r="C65" s="8">
        <v>19678300.18</v>
      </c>
      <c r="D65" s="8">
        <v>12014189</v>
      </c>
      <c r="E65" s="8">
        <v>7510918</v>
      </c>
      <c r="F65" s="8">
        <v>7410342</v>
      </c>
      <c r="G65" s="8">
        <v>8483254</v>
      </c>
      <c r="H65" s="8">
        <v>13307999</v>
      </c>
    </row>
    <row r="66" spans="1:8" x14ac:dyDescent="0.3">
      <c r="A66" s="21" t="s">
        <v>64</v>
      </c>
      <c r="B66" s="8">
        <v>17899520.66</v>
      </c>
      <c r="C66" s="7" t="s">
        <v>9</v>
      </c>
      <c r="D66" s="7" t="s">
        <v>9</v>
      </c>
      <c r="E66" s="8">
        <v>3634300</v>
      </c>
      <c r="F66" s="8">
        <v>5405164</v>
      </c>
      <c r="G66" s="8">
        <v>7182956.6600000001</v>
      </c>
      <c r="H66" s="8">
        <v>1677100</v>
      </c>
    </row>
    <row r="67" spans="1:8" x14ac:dyDescent="0.3">
      <c r="A67" s="21" t="s">
        <v>65</v>
      </c>
      <c r="B67" s="8">
        <v>17899520.66</v>
      </c>
      <c r="C67" s="7" t="s">
        <v>9</v>
      </c>
      <c r="D67" s="7" t="s">
        <v>9</v>
      </c>
      <c r="E67" s="8">
        <v>3634300</v>
      </c>
      <c r="F67" s="8">
        <v>5405164</v>
      </c>
      <c r="G67" s="8">
        <v>7182956.6600000001</v>
      </c>
      <c r="H67" s="8">
        <v>1677100</v>
      </c>
    </row>
    <row r="68" spans="1:8" x14ac:dyDescent="0.3">
      <c r="A68" s="21" t="s">
        <v>66</v>
      </c>
      <c r="B68" s="8">
        <v>4026145</v>
      </c>
      <c r="C68" s="8">
        <v>1256213</v>
      </c>
      <c r="D68" s="8">
        <v>500410</v>
      </c>
      <c r="E68" s="8">
        <v>625274</v>
      </c>
      <c r="F68" s="8">
        <v>1138844</v>
      </c>
      <c r="G68" s="8">
        <v>488698</v>
      </c>
      <c r="H68" s="8">
        <v>16706</v>
      </c>
    </row>
    <row r="69" spans="1:8" x14ac:dyDescent="0.3">
      <c r="A69" s="21" t="s">
        <v>67</v>
      </c>
      <c r="B69" s="8">
        <v>3630331</v>
      </c>
      <c r="C69" s="8">
        <v>1083764</v>
      </c>
      <c r="D69" s="8">
        <v>497316</v>
      </c>
      <c r="E69" s="8">
        <v>619649</v>
      </c>
      <c r="F69" s="8">
        <v>946698</v>
      </c>
      <c r="G69" s="8">
        <v>468448</v>
      </c>
      <c r="H69" s="8">
        <v>14456</v>
      </c>
    </row>
    <row r="70" spans="1:8" x14ac:dyDescent="0.3">
      <c r="A70" s="21" t="s">
        <v>68</v>
      </c>
      <c r="B70" s="8">
        <v>74250</v>
      </c>
      <c r="C70" s="8">
        <v>28125</v>
      </c>
      <c r="D70" s="8">
        <v>2250</v>
      </c>
      <c r="E70" s="8">
        <v>5625</v>
      </c>
      <c r="F70" s="8">
        <v>15750</v>
      </c>
      <c r="G70" s="8">
        <v>20250</v>
      </c>
      <c r="H70" s="8">
        <v>2250</v>
      </c>
    </row>
    <row r="71" spans="1:8" ht="28.8" x14ac:dyDescent="0.3">
      <c r="A71" s="23" t="s">
        <v>69</v>
      </c>
      <c r="B71" s="8">
        <v>321564</v>
      </c>
      <c r="C71" s="8">
        <v>144324</v>
      </c>
      <c r="D71" s="7">
        <v>844</v>
      </c>
      <c r="E71" s="7" t="s">
        <v>9</v>
      </c>
      <c r="F71" s="8">
        <v>176396</v>
      </c>
      <c r="G71" s="7" t="s">
        <v>9</v>
      </c>
      <c r="H71" s="7" t="s">
        <v>9</v>
      </c>
    </row>
    <row r="72" spans="1:8" x14ac:dyDescent="0.3">
      <c r="A72" s="21" t="s">
        <v>70</v>
      </c>
      <c r="B72" s="7" t="s">
        <v>9</v>
      </c>
      <c r="C72" s="7" t="s">
        <v>9</v>
      </c>
      <c r="D72" s="7" t="s">
        <v>9</v>
      </c>
      <c r="E72" s="7" t="s">
        <v>9</v>
      </c>
      <c r="F72" s="7" t="s">
        <v>9</v>
      </c>
      <c r="G72" s="7" t="s">
        <v>9</v>
      </c>
      <c r="H72" s="7" t="s">
        <v>9</v>
      </c>
    </row>
    <row r="73" spans="1:8" x14ac:dyDescent="0.3">
      <c r="A73" s="21" t="s">
        <v>71</v>
      </c>
      <c r="B73" s="7" t="s">
        <v>9</v>
      </c>
      <c r="C73" s="7" t="s">
        <v>9</v>
      </c>
      <c r="D73" s="7" t="s">
        <v>9</v>
      </c>
      <c r="E73" s="7" t="s">
        <v>9</v>
      </c>
      <c r="F73" s="7" t="s">
        <v>9</v>
      </c>
      <c r="G73" s="7" t="s">
        <v>9</v>
      </c>
      <c r="H73" s="7" t="s">
        <v>9</v>
      </c>
    </row>
    <row r="74" spans="1:8" x14ac:dyDescent="0.3">
      <c r="A74" s="21" t="s">
        <v>72</v>
      </c>
      <c r="B74" s="8">
        <v>66459978</v>
      </c>
      <c r="C74" s="8">
        <v>12913871</v>
      </c>
      <c r="D74" s="8">
        <v>10334678</v>
      </c>
      <c r="E74" s="8">
        <v>11131726</v>
      </c>
      <c r="F74" s="8">
        <v>10193482</v>
      </c>
      <c r="G74" s="8">
        <v>11277867</v>
      </c>
      <c r="H74" s="8">
        <v>10608354</v>
      </c>
    </row>
    <row r="75" spans="1:8" x14ac:dyDescent="0.3">
      <c r="A75" s="21" t="s">
        <v>73</v>
      </c>
      <c r="B75" s="8">
        <v>1178972</v>
      </c>
      <c r="C75" s="8">
        <v>201367</v>
      </c>
      <c r="D75" s="8">
        <v>259328</v>
      </c>
      <c r="E75" s="8">
        <v>208572</v>
      </c>
      <c r="F75" s="8">
        <v>187937</v>
      </c>
      <c r="G75" s="8">
        <v>212356</v>
      </c>
      <c r="H75" s="8">
        <v>109412</v>
      </c>
    </row>
    <row r="76" spans="1:8" x14ac:dyDescent="0.3">
      <c r="A76" s="21" t="s">
        <v>35</v>
      </c>
      <c r="B76" s="8">
        <v>65281006</v>
      </c>
      <c r="C76" s="8">
        <v>12712504</v>
      </c>
      <c r="D76" s="8">
        <v>10075350</v>
      </c>
      <c r="E76" s="8">
        <v>10923154</v>
      </c>
      <c r="F76" s="8">
        <v>10005545</v>
      </c>
      <c r="G76" s="8">
        <v>11065511</v>
      </c>
      <c r="H76" s="8">
        <v>10498942</v>
      </c>
    </row>
    <row r="77" spans="1:8" x14ac:dyDescent="0.3">
      <c r="A77" s="21" t="s">
        <v>74</v>
      </c>
      <c r="B77" s="8">
        <v>45849173.579999998</v>
      </c>
      <c r="C77" s="8">
        <v>21474176.129999999</v>
      </c>
      <c r="D77" s="8">
        <v>21444631.059999999</v>
      </c>
      <c r="E77" s="8">
        <v>794919.06</v>
      </c>
      <c r="F77" s="8">
        <v>919341.35</v>
      </c>
      <c r="G77" s="8">
        <v>602437.06000000006</v>
      </c>
      <c r="H77" s="8">
        <v>613668.92000000004</v>
      </c>
    </row>
    <row r="78" spans="1:8" x14ac:dyDescent="0.3">
      <c r="A78" s="21" t="s">
        <v>75</v>
      </c>
      <c r="B78" s="8">
        <v>45812937.579999998</v>
      </c>
      <c r="C78" s="8">
        <v>21461685.129999999</v>
      </c>
      <c r="D78" s="8">
        <v>21439176.059999999</v>
      </c>
      <c r="E78" s="8">
        <v>789993.06</v>
      </c>
      <c r="F78" s="8">
        <v>912518.35</v>
      </c>
      <c r="G78" s="8">
        <v>597115.06000000006</v>
      </c>
      <c r="H78" s="8">
        <v>612449.92000000004</v>
      </c>
    </row>
    <row r="79" spans="1:8" x14ac:dyDescent="0.3">
      <c r="A79" s="24" t="s">
        <v>76</v>
      </c>
      <c r="B79" s="8">
        <v>36236</v>
      </c>
      <c r="C79" s="8">
        <v>12491</v>
      </c>
      <c r="D79" s="8">
        <v>5455</v>
      </c>
      <c r="E79" s="8">
        <v>4926</v>
      </c>
      <c r="F79" s="8">
        <v>6823</v>
      </c>
      <c r="G79" s="8">
        <v>5322</v>
      </c>
      <c r="H79" s="8">
        <v>1219</v>
      </c>
    </row>
    <row r="80" spans="1:8" x14ac:dyDescent="0.3">
      <c r="A80" s="21" t="s">
        <v>77</v>
      </c>
      <c r="B80" s="8">
        <v>35281713.950000003</v>
      </c>
      <c r="C80" s="8">
        <v>1090165.52</v>
      </c>
      <c r="D80" s="8">
        <v>990262.13</v>
      </c>
      <c r="E80" s="8">
        <v>1512361.04</v>
      </c>
      <c r="F80" s="8">
        <v>2643503.39</v>
      </c>
      <c r="G80" s="8">
        <v>15503030.789999999</v>
      </c>
      <c r="H80" s="8">
        <v>13542391.08</v>
      </c>
    </row>
    <row r="81" spans="1:8" x14ac:dyDescent="0.3">
      <c r="A81" s="21" t="s">
        <v>78</v>
      </c>
      <c r="B81" s="8">
        <v>2408163</v>
      </c>
      <c r="C81" s="8">
        <v>528041</v>
      </c>
      <c r="D81" s="8">
        <v>448697</v>
      </c>
      <c r="E81" s="8">
        <v>276190</v>
      </c>
      <c r="F81" s="8">
        <v>216629</v>
      </c>
      <c r="G81" s="8">
        <v>689778</v>
      </c>
      <c r="H81" s="8">
        <v>248828</v>
      </c>
    </row>
    <row r="82" spans="1:8" x14ac:dyDescent="0.3">
      <c r="A82" s="21" t="s">
        <v>79</v>
      </c>
      <c r="B82" s="8">
        <v>32873550.949999999</v>
      </c>
      <c r="C82" s="8">
        <v>562124.52</v>
      </c>
      <c r="D82" s="8">
        <v>541565.13</v>
      </c>
      <c r="E82" s="8">
        <v>1236171.04</v>
      </c>
      <c r="F82" s="8">
        <v>2426874.39</v>
      </c>
      <c r="G82" s="8">
        <v>14813252.789999999</v>
      </c>
      <c r="H82" s="8">
        <v>13293563.08</v>
      </c>
    </row>
    <row r="83" spans="1:8" x14ac:dyDescent="0.3">
      <c r="A83" s="21" t="s">
        <v>80</v>
      </c>
      <c r="B83" s="8">
        <v>162341924.78999999</v>
      </c>
      <c r="C83" s="8">
        <v>45392220.420000002</v>
      </c>
      <c r="D83" s="8">
        <v>10723808.390000001</v>
      </c>
      <c r="E83" s="8">
        <v>10817381.310000001</v>
      </c>
      <c r="F83" s="8">
        <v>48354422.5</v>
      </c>
      <c r="G83" s="8">
        <v>36831539.93</v>
      </c>
      <c r="H83" s="8">
        <v>10222552.24</v>
      </c>
    </row>
    <row r="84" spans="1:8" x14ac:dyDescent="0.3">
      <c r="A84" s="21" t="s">
        <v>81</v>
      </c>
      <c r="B84" s="8">
        <v>204809</v>
      </c>
      <c r="C84" s="8">
        <v>14723</v>
      </c>
      <c r="D84" s="8">
        <v>19079</v>
      </c>
      <c r="E84" s="8">
        <v>43486</v>
      </c>
      <c r="F84" s="8">
        <v>38233</v>
      </c>
      <c r="G84" s="8">
        <v>56959</v>
      </c>
      <c r="H84" s="8">
        <v>32329</v>
      </c>
    </row>
    <row r="85" spans="1:8" x14ac:dyDescent="0.3">
      <c r="A85" s="21" t="s">
        <v>82</v>
      </c>
      <c r="B85" s="8">
        <v>8151825</v>
      </c>
      <c r="C85" s="8">
        <v>319165</v>
      </c>
      <c r="D85" s="8">
        <v>1818241</v>
      </c>
      <c r="E85" s="8">
        <v>472998</v>
      </c>
      <c r="F85" s="8">
        <v>2613139</v>
      </c>
      <c r="G85" s="8">
        <v>42627</v>
      </c>
      <c r="H85" s="8">
        <v>2885655</v>
      </c>
    </row>
    <row r="86" spans="1:8" x14ac:dyDescent="0.3">
      <c r="A86" s="21" t="s">
        <v>83</v>
      </c>
      <c r="B86" s="8">
        <v>1492205</v>
      </c>
      <c r="C86" s="8">
        <v>494363</v>
      </c>
      <c r="D86" s="8">
        <v>146858</v>
      </c>
      <c r="E86" s="8">
        <v>144469</v>
      </c>
      <c r="F86" s="8">
        <v>205542</v>
      </c>
      <c r="G86" s="8">
        <v>448305</v>
      </c>
      <c r="H86" s="8">
        <v>52668</v>
      </c>
    </row>
    <row r="87" spans="1:8" x14ac:dyDescent="0.3">
      <c r="A87" s="21" t="s">
        <v>84</v>
      </c>
      <c r="B87" s="8">
        <v>6381878.4800000004</v>
      </c>
      <c r="C87" s="8">
        <v>2748523.85</v>
      </c>
      <c r="D87" s="8">
        <v>1639051.39</v>
      </c>
      <c r="E87" s="8">
        <v>320700.24</v>
      </c>
      <c r="F87" s="8">
        <v>709881</v>
      </c>
      <c r="G87" s="8">
        <v>801847</v>
      </c>
      <c r="H87" s="8">
        <v>161875</v>
      </c>
    </row>
    <row r="88" spans="1:8" x14ac:dyDescent="0.3">
      <c r="A88" s="21" t="s">
        <v>85</v>
      </c>
      <c r="B88" s="8">
        <v>4492330.93</v>
      </c>
      <c r="C88" s="8">
        <v>960531</v>
      </c>
      <c r="D88" s="8">
        <v>74328</v>
      </c>
      <c r="E88" s="8">
        <v>170013</v>
      </c>
      <c r="F88" s="8">
        <v>2720997</v>
      </c>
      <c r="G88" s="8">
        <v>497252.93</v>
      </c>
      <c r="H88" s="8">
        <v>69209</v>
      </c>
    </row>
    <row r="89" spans="1:8" x14ac:dyDescent="0.3">
      <c r="A89" s="21" t="s">
        <v>86</v>
      </c>
      <c r="B89" s="8">
        <v>435096</v>
      </c>
      <c r="C89" s="8">
        <v>143027</v>
      </c>
      <c r="D89" s="8">
        <v>52564</v>
      </c>
      <c r="E89" s="8">
        <v>33628</v>
      </c>
      <c r="F89" s="8">
        <v>56896</v>
      </c>
      <c r="G89" s="8">
        <v>142873</v>
      </c>
      <c r="H89" s="8">
        <v>6108</v>
      </c>
    </row>
    <row r="90" spans="1:8" x14ac:dyDescent="0.3">
      <c r="A90" s="21" t="s">
        <v>87</v>
      </c>
      <c r="B90" s="8">
        <v>757363</v>
      </c>
      <c r="C90" s="8">
        <v>127544</v>
      </c>
      <c r="D90" s="8">
        <v>348975</v>
      </c>
      <c r="E90" s="8">
        <v>63366</v>
      </c>
      <c r="F90" s="8">
        <v>77100</v>
      </c>
      <c r="G90" s="8">
        <v>133065</v>
      </c>
      <c r="H90" s="8">
        <v>7313</v>
      </c>
    </row>
    <row r="91" spans="1:8" x14ac:dyDescent="0.3">
      <c r="A91" s="21" t="s">
        <v>88</v>
      </c>
      <c r="B91" s="8">
        <v>1700421</v>
      </c>
      <c r="C91" s="8">
        <v>184143</v>
      </c>
      <c r="D91" s="8">
        <v>161697</v>
      </c>
      <c r="E91" s="8">
        <v>748825</v>
      </c>
      <c r="F91" s="8">
        <v>103346</v>
      </c>
      <c r="G91" s="8">
        <v>456042</v>
      </c>
      <c r="H91" s="8">
        <v>46368</v>
      </c>
    </row>
    <row r="92" spans="1:8" x14ac:dyDescent="0.3">
      <c r="A92" s="21" t="s">
        <v>89</v>
      </c>
      <c r="B92" s="8">
        <v>480718</v>
      </c>
      <c r="C92" s="8">
        <v>93381</v>
      </c>
      <c r="D92" s="8">
        <v>56855</v>
      </c>
      <c r="E92" s="8">
        <v>36150</v>
      </c>
      <c r="F92" s="8">
        <v>147548</v>
      </c>
      <c r="G92" s="8">
        <v>141508</v>
      </c>
      <c r="H92" s="8">
        <v>5276</v>
      </c>
    </row>
    <row r="93" spans="1:8" x14ac:dyDescent="0.3">
      <c r="A93" s="21" t="s">
        <v>90</v>
      </c>
      <c r="B93" s="8">
        <v>559049</v>
      </c>
      <c r="C93" s="8">
        <v>109156</v>
      </c>
      <c r="D93" s="8">
        <v>60253</v>
      </c>
      <c r="E93" s="8">
        <v>32695</v>
      </c>
      <c r="F93" s="8">
        <v>165981</v>
      </c>
      <c r="G93" s="8">
        <v>178198</v>
      </c>
      <c r="H93" s="8">
        <v>12766</v>
      </c>
    </row>
    <row r="94" spans="1:8" x14ac:dyDescent="0.3">
      <c r="A94" s="21" t="s">
        <v>91</v>
      </c>
      <c r="B94" s="8">
        <v>5461642.0700000003</v>
      </c>
      <c r="C94" s="8">
        <v>797591</v>
      </c>
      <c r="D94" s="8">
        <v>288520</v>
      </c>
      <c r="E94" s="8">
        <v>1039420.07</v>
      </c>
      <c r="F94" s="8">
        <v>2175604</v>
      </c>
      <c r="G94" s="8">
        <v>961430</v>
      </c>
      <c r="H94" s="8">
        <v>199077</v>
      </c>
    </row>
    <row r="95" spans="1:8" x14ac:dyDescent="0.3">
      <c r="A95" s="21" t="s">
        <v>92</v>
      </c>
      <c r="B95" s="8">
        <v>721502</v>
      </c>
      <c r="C95" s="8">
        <v>193398</v>
      </c>
      <c r="D95" s="8">
        <v>98673</v>
      </c>
      <c r="E95" s="8">
        <v>89963</v>
      </c>
      <c r="F95" s="8">
        <v>144188</v>
      </c>
      <c r="G95" s="8">
        <v>193866</v>
      </c>
      <c r="H95" s="8">
        <v>1414</v>
      </c>
    </row>
    <row r="96" spans="1:8" ht="28.8" x14ac:dyDescent="0.3">
      <c r="A96" s="23" t="s">
        <v>93</v>
      </c>
      <c r="B96" s="8">
        <v>25213986.809999999</v>
      </c>
      <c r="C96" s="8">
        <v>650514.56999999995</v>
      </c>
      <c r="D96" s="8">
        <v>347784</v>
      </c>
      <c r="E96" s="8">
        <v>181926</v>
      </c>
      <c r="F96" s="8">
        <v>448683</v>
      </c>
      <c r="G96" s="8">
        <v>19438126</v>
      </c>
      <c r="H96" s="8">
        <v>4146953.24</v>
      </c>
    </row>
    <row r="97" spans="1:8" x14ac:dyDescent="0.3">
      <c r="A97" s="21" t="s">
        <v>94</v>
      </c>
      <c r="B97" s="8">
        <v>10362966</v>
      </c>
      <c r="C97" s="8">
        <v>1275510</v>
      </c>
      <c r="D97" s="8">
        <v>2149844</v>
      </c>
      <c r="E97" s="8">
        <v>1202536</v>
      </c>
      <c r="F97" s="8">
        <v>1573854</v>
      </c>
      <c r="G97" s="8">
        <v>3432109</v>
      </c>
      <c r="H97" s="8">
        <v>729113</v>
      </c>
    </row>
    <row r="98" spans="1:8" x14ac:dyDescent="0.3">
      <c r="A98" s="21" t="s">
        <v>95</v>
      </c>
      <c r="B98" s="8">
        <v>27889149</v>
      </c>
      <c r="C98" s="8">
        <v>9186600</v>
      </c>
      <c r="D98" s="8">
        <v>2660846</v>
      </c>
      <c r="E98" s="8">
        <v>1120798</v>
      </c>
      <c r="F98" s="8">
        <v>6739289</v>
      </c>
      <c r="G98" s="8">
        <v>6888143</v>
      </c>
      <c r="H98" s="8">
        <v>1293473</v>
      </c>
    </row>
    <row r="99" spans="1:8" x14ac:dyDescent="0.3">
      <c r="A99" s="21" t="s">
        <v>96</v>
      </c>
      <c r="B99" s="8">
        <v>1829104</v>
      </c>
      <c r="C99" s="8">
        <v>705439</v>
      </c>
      <c r="D99" s="8">
        <v>138461</v>
      </c>
      <c r="E99" s="8">
        <v>141077</v>
      </c>
      <c r="F99" s="8">
        <v>752322</v>
      </c>
      <c r="G99" s="8">
        <v>45305</v>
      </c>
      <c r="H99" s="8">
        <v>46500</v>
      </c>
    </row>
    <row r="100" spans="1:8" ht="28.8" x14ac:dyDescent="0.3">
      <c r="A100" s="23" t="s">
        <v>97</v>
      </c>
      <c r="B100" s="8">
        <v>49069802.5</v>
      </c>
      <c r="C100" s="8">
        <v>20278604</v>
      </c>
      <c r="D100" s="8">
        <v>448761</v>
      </c>
      <c r="E100" s="8">
        <v>4634806</v>
      </c>
      <c r="F100" s="8">
        <v>21031924.5</v>
      </c>
      <c r="G100" s="8">
        <v>2494673</v>
      </c>
      <c r="H100" s="8">
        <v>181034</v>
      </c>
    </row>
    <row r="101" spans="1:8" ht="28.8" x14ac:dyDescent="0.3">
      <c r="A101" s="23" t="s">
        <v>98</v>
      </c>
      <c r="B101" s="8">
        <v>16772096</v>
      </c>
      <c r="C101" s="8">
        <v>7040753</v>
      </c>
      <c r="D101" s="8">
        <v>186587</v>
      </c>
      <c r="E101" s="8">
        <v>332127</v>
      </c>
      <c r="F101" s="8">
        <v>8625494</v>
      </c>
      <c r="G101" s="8">
        <v>348505</v>
      </c>
      <c r="H101" s="8">
        <v>238630</v>
      </c>
    </row>
    <row r="102" spans="1:8" ht="28.8" x14ac:dyDescent="0.3">
      <c r="A102" s="23" t="s">
        <v>99</v>
      </c>
      <c r="B102" s="8">
        <v>365981</v>
      </c>
      <c r="C102" s="8">
        <v>69254</v>
      </c>
      <c r="D102" s="8">
        <v>26431</v>
      </c>
      <c r="E102" s="8">
        <v>8398</v>
      </c>
      <c r="F102" s="8">
        <v>24401</v>
      </c>
      <c r="G102" s="8">
        <v>130706</v>
      </c>
      <c r="H102" s="8">
        <v>106791</v>
      </c>
    </row>
    <row r="103" spans="1:8" x14ac:dyDescent="0.3">
      <c r="A103" s="21" t="s">
        <v>100</v>
      </c>
      <c r="B103" s="8">
        <v>35383362.880000003</v>
      </c>
      <c r="C103" s="8">
        <v>7687423.5</v>
      </c>
      <c r="D103" s="8">
        <v>9935898</v>
      </c>
      <c r="E103" s="8">
        <v>5602389</v>
      </c>
      <c r="F103" s="8">
        <v>4150674</v>
      </c>
      <c r="G103" s="8">
        <v>3615436.38</v>
      </c>
      <c r="H103" s="8">
        <v>4391542</v>
      </c>
    </row>
    <row r="104" spans="1:8" x14ac:dyDescent="0.3">
      <c r="A104" s="21" t="s">
        <v>101</v>
      </c>
      <c r="B104" s="8">
        <v>8818255.5</v>
      </c>
      <c r="C104" s="8">
        <v>1650355.5</v>
      </c>
      <c r="D104" s="8">
        <v>1465131</v>
      </c>
      <c r="E104" s="8">
        <v>1368110</v>
      </c>
      <c r="F104" s="8">
        <v>1307185</v>
      </c>
      <c r="G104" s="8">
        <v>1447436</v>
      </c>
      <c r="H104" s="8">
        <v>1580038</v>
      </c>
    </row>
    <row r="105" spans="1:8" ht="28.8" x14ac:dyDescent="0.3">
      <c r="A105" s="23" t="s">
        <v>102</v>
      </c>
      <c r="B105" s="8">
        <v>26565107.379999999</v>
      </c>
      <c r="C105" s="8">
        <v>6037068</v>
      </c>
      <c r="D105" s="8">
        <v>8470767</v>
      </c>
      <c r="E105" s="8">
        <v>4234279</v>
      </c>
      <c r="F105" s="8">
        <v>2843489</v>
      </c>
      <c r="G105" s="8">
        <v>2168000.38</v>
      </c>
      <c r="H105" s="8">
        <v>2811504</v>
      </c>
    </row>
    <row r="106" spans="1:8" x14ac:dyDescent="0.3">
      <c r="A106" s="21" t="s">
        <v>103</v>
      </c>
      <c r="B106" s="8">
        <v>32855277.870000001</v>
      </c>
      <c r="C106" s="7" t="s">
        <v>9</v>
      </c>
      <c r="D106" s="7" t="s">
        <v>9</v>
      </c>
      <c r="E106" s="8">
        <v>12963590.25</v>
      </c>
      <c r="F106" s="8">
        <v>2715918.14</v>
      </c>
      <c r="G106" s="8">
        <v>16162438.560000001</v>
      </c>
      <c r="H106" s="8">
        <v>1013330.92</v>
      </c>
    </row>
    <row r="107" spans="1:8" x14ac:dyDescent="0.3">
      <c r="A107" s="21" t="s">
        <v>104</v>
      </c>
      <c r="B107" s="8">
        <v>32855277.870000001</v>
      </c>
      <c r="C107" s="7" t="s">
        <v>9</v>
      </c>
      <c r="D107" s="7" t="s">
        <v>9</v>
      </c>
      <c r="E107" s="8">
        <v>12963590.25</v>
      </c>
      <c r="F107" s="8">
        <v>2715918.14</v>
      </c>
      <c r="G107" s="8">
        <v>16162438.560000001</v>
      </c>
      <c r="H107" s="8">
        <v>1013330.92</v>
      </c>
    </row>
    <row r="108" spans="1:8" x14ac:dyDescent="0.3">
      <c r="A108" s="21" t="s">
        <v>27</v>
      </c>
      <c r="B108" s="7" t="s">
        <v>9</v>
      </c>
      <c r="C108" s="7" t="s">
        <v>9</v>
      </c>
      <c r="D108" s="7" t="s">
        <v>9</v>
      </c>
      <c r="E108" s="7" t="s">
        <v>9</v>
      </c>
      <c r="F108" s="7" t="s">
        <v>9</v>
      </c>
      <c r="G108" s="7" t="s">
        <v>9</v>
      </c>
      <c r="H108" s="7" t="s">
        <v>9</v>
      </c>
    </row>
    <row r="109" spans="1:8" x14ac:dyDescent="0.3">
      <c r="A109" s="21" t="s">
        <v>28</v>
      </c>
      <c r="B109" s="8">
        <v>3743386.28</v>
      </c>
      <c r="C109" s="8">
        <v>95272.41</v>
      </c>
      <c r="D109" s="8">
        <v>140883.75</v>
      </c>
      <c r="E109" s="8">
        <v>593535</v>
      </c>
      <c r="F109" s="8">
        <v>1003395.27</v>
      </c>
      <c r="G109" s="8">
        <v>1063379.8500000001</v>
      </c>
      <c r="H109" s="8">
        <v>846920</v>
      </c>
    </row>
    <row r="110" spans="1:8" x14ac:dyDescent="0.3">
      <c r="A110" s="21" t="s">
        <v>105</v>
      </c>
      <c r="B110" s="7"/>
      <c r="C110" s="7" t="s">
        <v>9</v>
      </c>
      <c r="D110" s="7" t="s">
        <v>9</v>
      </c>
      <c r="E110" s="7" t="s">
        <v>9</v>
      </c>
      <c r="F110" s="7" t="s">
        <v>9</v>
      </c>
      <c r="G110" s="7" t="s">
        <v>9</v>
      </c>
      <c r="H110" s="7" t="s">
        <v>9</v>
      </c>
    </row>
    <row r="111" spans="1:8" x14ac:dyDescent="0.3">
      <c r="A111" s="21" t="s">
        <v>106</v>
      </c>
      <c r="B111" s="8">
        <v>36978702.490000002</v>
      </c>
      <c r="C111" s="8">
        <v>3312462.99</v>
      </c>
      <c r="D111" s="8">
        <v>4178963.32</v>
      </c>
      <c r="E111" s="8">
        <v>12464399.08</v>
      </c>
      <c r="F111" s="8">
        <v>2406916.7400000002</v>
      </c>
      <c r="G111" s="8">
        <v>8084836.9199999999</v>
      </c>
      <c r="H111" s="8">
        <v>6531123.4400000004</v>
      </c>
    </row>
    <row r="112" spans="1:8" ht="28.8" x14ac:dyDescent="0.3">
      <c r="A112" s="23" t="s">
        <v>107</v>
      </c>
      <c r="B112" s="7"/>
      <c r="C112" s="7" t="s">
        <v>9</v>
      </c>
      <c r="D112" s="7" t="s">
        <v>9</v>
      </c>
      <c r="E112" s="7" t="s">
        <v>9</v>
      </c>
      <c r="F112" s="7" t="s">
        <v>9</v>
      </c>
      <c r="G112" s="7" t="s">
        <v>9</v>
      </c>
      <c r="H112" s="7" t="s">
        <v>9</v>
      </c>
    </row>
    <row r="113" spans="1:8" x14ac:dyDescent="0.3">
      <c r="A113" s="21" t="s">
        <v>108</v>
      </c>
      <c r="B113" s="8">
        <v>35319133.520000003</v>
      </c>
      <c r="C113" s="8">
        <v>3303198.99</v>
      </c>
      <c r="D113" s="8">
        <v>4168108.32</v>
      </c>
      <c r="E113" s="8">
        <v>12370774.08</v>
      </c>
      <c r="F113" s="8">
        <v>1998214.74</v>
      </c>
      <c r="G113" s="8">
        <v>7692065.7199999997</v>
      </c>
      <c r="H113" s="8">
        <v>5786771.6699999999</v>
      </c>
    </row>
    <row r="114" spans="1:8" x14ac:dyDescent="0.3">
      <c r="A114" s="23" t="s">
        <v>109</v>
      </c>
      <c r="B114" s="8">
        <v>1635010.97</v>
      </c>
      <c r="C114" s="7" t="s">
        <v>9</v>
      </c>
      <c r="D114" s="7" t="s">
        <v>9</v>
      </c>
      <c r="E114" s="8">
        <v>91025</v>
      </c>
      <c r="F114" s="8">
        <v>408340</v>
      </c>
      <c r="G114" s="8">
        <v>392125.2</v>
      </c>
      <c r="H114" s="8">
        <v>743520.77</v>
      </c>
    </row>
    <row r="115" spans="1:8" x14ac:dyDescent="0.3">
      <c r="A115" s="21" t="s">
        <v>110</v>
      </c>
      <c r="B115" s="7" t="s">
        <v>9</v>
      </c>
      <c r="C115" s="7" t="s">
        <v>9</v>
      </c>
      <c r="D115" s="7" t="s">
        <v>9</v>
      </c>
      <c r="E115" s="7" t="s">
        <v>9</v>
      </c>
      <c r="F115" s="7" t="s">
        <v>9</v>
      </c>
      <c r="G115" s="7" t="s">
        <v>9</v>
      </c>
      <c r="H115" s="7" t="s">
        <v>9</v>
      </c>
    </row>
    <row r="116" spans="1:8" x14ac:dyDescent="0.3">
      <c r="A116" s="21" t="s">
        <v>28</v>
      </c>
      <c r="B116" s="8">
        <v>24558</v>
      </c>
      <c r="C116" s="8">
        <v>9264</v>
      </c>
      <c r="D116" s="8">
        <v>10855</v>
      </c>
      <c r="E116" s="8">
        <v>2600</v>
      </c>
      <c r="F116" s="7">
        <v>362</v>
      </c>
      <c r="G116" s="7">
        <v>646</v>
      </c>
      <c r="H116" s="7">
        <v>831</v>
      </c>
    </row>
    <row r="117" spans="1:8" x14ac:dyDescent="0.3">
      <c r="A117" s="21" t="s">
        <v>111</v>
      </c>
      <c r="B117" s="7"/>
      <c r="C117" s="7" t="s">
        <v>9</v>
      </c>
      <c r="D117" s="7" t="s">
        <v>9</v>
      </c>
      <c r="E117" s="7" t="s">
        <v>9</v>
      </c>
      <c r="F117" s="7" t="s">
        <v>9</v>
      </c>
      <c r="G117" s="7" t="s">
        <v>9</v>
      </c>
      <c r="H117" s="7" t="s">
        <v>9</v>
      </c>
    </row>
    <row r="118" spans="1:8" x14ac:dyDescent="0.3">
      <c r="A118" s="21" t="s">
        <v>112</v>
      </c>
      <c r="B118" s="8">
        <v>1999952187.4400001</v>
      </c>
      <c r="C118" s="8">
        <v>269671890.39999998</v>
      </c>
      <c r="D118" s="8">
        <v>199206597.19999999</v>
      </c>
      <c r="E118" s="8">
        <v>707087639.45000005</v>
      </c>
      <c r="F118" s="8">
        <v>239698874.90000001</v>
      </c>
      <c r="G118" s="8">
        <v>258375668.28999999</v>
      </c>
      <c r="H118" s="8">
        <v>325911517.19999999</v>
      </c>
    </row>
    <row r="119" spans="1:8" x14ac:dyDescent="0.3">
      <c r="A119" s="21" t="s">
        <v>113</v>
      </c>
      <c r="B119" s="8">
        <v>1999952187.4400001</v>
      </c>
      <c r="C119" s="8">
        <v>269671890.39999998</v>
      </c>
      <c r="D119" s="8">
        <v>199206597.19999999</v>
      </c>
      <c r="E119" s="8">
        <v>707087639.45000005</v>
      </c>
      <c r="F119" s="8">
        <v>239698874.90000001</v>
      </c>
      <c r="G119" s="8">
        <v>258375668.28999999</v>
      </c>
      <c r="H119" s="8">
        <v>325911517.19999999</v>
      </c>
    </row>
    <row r="120" spans="1:8" x14ac:dyDescent="0.3">
      <c r="A120" s="21" t="s">
        <v>114</v>
      </c>
      <c r="B120" s="8">
        <v>1358350364.97</v>
      </c>
      <c r="C120" s="8">
        <v>260399215</v>
      </c>
      <c r="D120" s="8">
        <v>190569319</v>
      </c>
      <c r="E120" s="8">
        <v>307534729.42000002</v>
      </c>
      <c r="F120" s="8">
        <v>235312879.16</v>
      </c>
      <c r="G120" s="8">
        <v>168612896.80000001</v>
      </c>
      <c r="H120" s="8">
        <v>195921325.59</v>
      </c>
    </row>
    <row r="121" spans="1:8" x14ac:dyDescent="0.3">
      <c r="A121" s="21" t="s">
        <v>115</v>
      </c>
      <c r="B121" s="8">
        <v>80894366</v>
      </c>
      <c r="C121" s="8">
        <v>21283375</v>
      </c>
      <c r="D121" s="8">
        <v>13554640</v>
      </c>
      <c r="E121" s="8">
        <v>11249772</v>
      </c>
      <c r="F121" s="8">
        <v>11161640</v>
      </c>
      <c r="G121" s="8">
        <v>10990202</v>
      </c>
      <c r="H121" s="8">
        <v>12654737</v>
      </c>
    </row>
    <row r="122" spans="1:8" x14ac:dyDescent="0.3">
      <c r="A122" s="21" t="s">
        <v>116</v>
      </c>
      <c r="B122" s="8">
        <v>206246365</v>
      </c>
      <c r="C122" s="8">
        <v>15980836</v>
      </c>
      <c r="D122" s="8">
        <v>25435809</v>
      </c>
      <c r="E122" s="8">
        <v>132262417</v>
      </c>
      <c r="F122" s="8">
        <v>7771712</v>
      </c>
      <c r="G122" s="8">
        <v>6146521</v>
      </c>
      <c r="H122" s="8">
        <v>18649070</v>
      </c>
    </row>
    <row r="123" spans="1:8" ht="28.8" x14ac:dyDescent="0.3">
      <c r="A123" s="23" t="s">
        <v>117</v>
      </c>
      <c r="B123" s="8">
        <v>25902566.969999999</v>
      </c>
      <c r="C123" s="8">
        <v>2853714</v>
      </c>
      <c r="D123" s="8">
        <v>4429114</v>
      </c>
      <c r="E123" s="8">
        <v>4169163.42</v>
      </c>
      <c r="F123" s="8">
        <v>6657787.1600000001</v>
      </c>
      <c r="G123" s="8">
        <v>3361551.8</v>
      </c>
      <c r="H123" s="8">
        <v>4431236.59</v>
      </c>
    </row>
    <row r="124" spans="1:8" ht="28.8" x14ac:dyDescent="0.3">
      <c r="A124" s="23" t="s">
        <v>118</v>
      </c>
      <c r="B124" s="8">
        <v>24537782</v>
      </c>
      <c r="C124" s="8">
        <v>2740190</v>
      </c>
      <c r="D124" s="8">
        <v>3673987</v>
      </c>
      <c r="E124" s="8">
        <v>4284830</v>
      </c>
      <c r="F124" s="8">
        <v>4778350</v>
      </c>
      <c r="G124" s="8">
        <v>4333727</v>
      </c>
      <c r="H124" s="8">
        <v>4726698</v>
      </c>
    </row>
    <row r="125" spans="1:8" ht="28.8" x14ac:dyDescent="0.3">
      <c r="A125" s="23" t="s">
        <v>119</v>
      </c>
      <c r="B125" s="8">
        <v>8065467</v>
      </c>
      <c r="C125" s="8">
        <v>6722491</v>
      </c>
      <c r="D125" s="7" t="s">
        <v>9</v>
      </c>
      <c r="E125" s="8">
        <v>1305576</v>
      </c>
      <c r="F125" s="8">
        <v>37096</v>
      </c>
      <c r="G125" s="7">
        <v>304</v>
      </c>
      <c r="H125" s="7" t="s">
        <v>9</v>
      </c>
    </row>
    <row r="126" spans="1:8" x14ac:dyDescent="0.3">
      <c r="A126" s="21" t="s">
        <v>120</v>
      </c>
      <c r="B126" s="8">
        <v>423226631</v>
      </c>
      <c r="C126" s="8">
        <v>71717539</v>
      </c>
      <c r="D126" s="8">
        <v>70505797</v>
      </c>
      <c r="E126" s="8">
        <v>74201072</v>
      </c>
      <c r="F126" s="8">
        <v>69618809</v>
      </c>
      <c r="G126" s="8">
        <v>69235795</v>
      </c>
      <c r="H126" s="8">
        <v>67947619</v>
      </c>
    </row>
    <row r="127" spans="1:8" x14ac:dyDescent="0.3">
      <c r="A127" s="21" t="s">
        <v>121</v>
      </c>
      <c r="B127" s="8">
        <v>35072702</v>
      </c>
      <c r="C127" s="8">
        <v>4154729</v>
      </c>
      <c r="D127" s="8">
        <v>6605259</v>
      </c>
      <c r="E127" s="8">
        <v>5918634</v>
      </c>
      <c r="F127" s="8">
        <v>4927962</v>
      </c>
      <c r="G127" s="8">
        <v>5740773</v>
      </c>
      <c r="H127" s="8">
        <v>7725345</v>
      </c>
    </row>
    <row r="128" spans="1:8" ht="28.8" x14ac:dyDescent="0.3">
      <c r="A128" s="23" t="s">
        <v>122</v>
      </c>
      <c r="B128" s="8">
        <v>515897211</v>
      </c>
      <c r="C128" s="8">
        <v>128238814</v>
      </c>
      <c r="D128" s="8">
        <v>60013143</v>
      </c>
      <c r="E128" s="8">
        <v>67739807</v>
      </c>
      <c r="F128" s="8">
        <v>123926752</v>
      </c>
      <c r="G128" s="8">
        <v>62479999</v>
      </c>
      <c r="H128" s="8">
        <v>73498696</v>
      </c>
    </row>
    <row r="129" spans="1:8" ht="28.8" x14ac:dyDescent="0.3">
      <c r="A129" s="23" t="s">
        <v>123</v>
      </c>
      <c r="B129" s="8">
        <v>28451736</v>
      </c>
      <c r="C129" s="8">
        <v>4741956</v>
      </c>
      <c r="D129" s="8">
        <v>4741956</v>
      </c>
      <c r="E129" s="8">
        <v>4741956</v>
      </c>
      <c r="F129" s="8">
        <v>4741956</v>
      </c>
      <c r="G129" s="8">
        <v>4741956</v>
      </c>
      <c r="H129" s="8">
        <v>4741956</v>
      </c>
    </row>
    <row r="130" spans="1:8" x14ac:dyDescent="0.3">
      <c r="A130" s="21" t="s">
        <v>124</v>
      </c>
      <c r="B130" s="8">
        <v>10055538</v>
      </c>
      <c r="C130" s="8">
        <v>1965571</v>
      </c>
      <c r="D130" s="8">
        <v>1609614</v>
      </c>
      <c r="E130" s="8">
        <v>1661502</v>
      </c>
      <c r="F130" s="8">
        <v>1690815</v>
      </c>
      <c r="G130" s="8">
        <v>1582068</v>
      </c>
      <c r="H130" s="8">
        <v>1545968</v>
      </c>
    </row>
    <row r="131" spans="1:8" x14ac:dyDescent="0.3">
      <c r="A131" s="21" t="s">
        <v>125</v>
      </c>
      <c r="B131" s="8">
        <v>15675775.24</v>
      </c>
      <c r="C131" s="8">
        <v>4420566.24</v>
      </c>
      <c r="D131" s="8">
        <v>3073028</v>
      </c>
      <c r="E131" s="8">
        <v>2187471</v>
      </c>
      <c r="F131" s="8">
        <v>1756827</v>
      </c>
      <c r="G131" s="8">
        <v>2368350</v>
      </c>
      <c r="H131" s="8">
        <v>1869533</v>
      </c>
    </row>
    <row r="132" spans="1:8" x14ac:dyDescent="0.3">
      <c r="A132" s="21" t="s">
        <v>126</v>
      </c>
      <c r="B132" s="7" t="s">
        <v>9</v>
      </c>
      <c r="C132" s="7" t="s">
        <v>9</v>
      </c>
      <c r="D132" s="7" t="s">
        <v>9</v>
      </c>
      <c r="E132" s="7" t="s">
        <v>9</v>
      </c>
      <c r="F132" s="7" t="s">
        <v>9</v>
      </c>
      <c r="G132" s="7" t="s">
        <v>9</v>
      </c>
      <c r="H132" s="7" t="s">
        <v>9</v>
      </c>
    </row>
    <row r="133" spans="1:8" x14ac:dyDescent="0.3">
      <c r="A133" s="21" t="s">
        <v>127</v>
      </c>
      <c r="B133" s="7" t="s">
        <v>9</v>
      </c>
      <c r="C133" s="7" t="s">
        <v>9</v>
      </c>
      <c r="D133" s="7" t="s">
        <v>9</v>
      </c>
      <c r="E133" s="7" t="s">
        <v>9</v>
      </c>
      <c r="F133" s="7" t="s">
        <v>9</v>
      </c>
      <c r="G133" s="7" t="s">
        <v>9</v>
      </c>
      <c r="H133" s="7" t="s">
        <v>9</v>
      </c>
    </row>
    <row r="134" spans="1:8" ht="28.8" x14ac:dyDescent="0.3">
      <c r="A134" s="23" t="s">
        <v>128</v>
      </c>
      <c r="B134" s="8">
        <v>4000171.8</v>
      </c>
      <c r="C134" s="8">
        <v>2547875.94</v>
      </c>
      <c r="D134" s="7" t="s">
        <v>9</v>
      </c>
      <c r="E134" s="8">
        <v>1452295.86</v>
      </c>
      <c r="F134" s="7" t="s">
        <v>9</v>
      </c>
      <c r="G134" s="7" t="s">
        <v>9</v>
      </c>
      <c r="H134" s="7" t="s">
        <v>9</v>
      </c>
    </row>
    <row r="135" spans="1:8" x14ac:dyDescent="0.3">
      <c r="A135" s="21" t="s">
        <v>129</v>
      </c>
      <c r="B135" s="8">
        <v>4249969</v>
      </c>
      <c r="C135" s="8">
        <v>689106</v>
      </c>
      <c r="D135" s="8">
        <v>456696</v>
      </c>
      <c r="E135" s="8">
        <v>935613</v>
      </c>
      <c r="F135" s="8">
        <v>753400</v>
      </c>
      <c r="G135" s="8">
        <v>704162</v>
      </c>
      <c r="H135" s="8">
        <v>710992</v>
      </c>
    </row>
    <row r="136" spans="1:8" x14ac:dyDescent="0.3">
      <c r="A136" s="21" t="s">
        <v>130</v>
      </c>
      <c r="B136" s="7" t="s">
        <v>9</v>
      </c>
      <c r="C136" s="7" t="s">
        <v>9</v>
      </c>
      <c r="D136" s="7" t="s">
        <v>9</v>
      </c>
      <c r="E136" s="7" t="s">
        <v>9</v>
      </c>
      <c r="F136" s="7" t="s">
        <v>9</v>
      </c>
      <c r="G136" s="7" t="s">
        <v>9</v>
      </c>
      <c r="H136" s="7" t="s">
        <v>9</v>
      </c>
    </row>
    <row r="137" spans="1:8" x14ac:dyDescent="0.3">
      <c r="A137" s="21" t="s">
        <v>131</v>
      </c>
      <c r="B137" s="7" t="s">
        <v>9</v>
      </c>
      <c r="C137" s="7" t="s">
        <v>9</v>
      </c>
      <c r="D137" s="7" t="s">
        <v>9</v>
      </c>
      <c r="E137" s="7" t="s">
        <v>9</v>
      </c>
      <c r="F137" s="7" t="s">
        <v>9</v>
      </c>
      <c r="G137" s="7" t="s">
        <v>9</v>
      </c>
      <c r="H137" s="7" t="s">
        <v>9</v>
      </c>
    </row>
    <row r="138" spans="1:8" x14ac:dyDescent="0.3">
      <c r="A138" s="21" t="s">
        <v>28</v>
      </c>
      <c r="B138" s="8">
        <v>617675906.42999995</v>
      </c>
      <c r="C138" s="8">
        <v>1615127.22</v>
      </c>
      <c r="D138" s="8">
        <v>5107554.2</v>
      </c>
      <c r="E138" s="8">
        <v>394977530.17000002</v>
      </c>
      <c r="F138" s="8">
        <v>1875768.74</v>
      </c>
      <c r="G138" s="8">
        <v>86690259.489999995</v>
      </c>
      <c r="H138" s="8">
        <v>127409666.61</v>
      </c>
    </row>
    <row r="139" spans="1:8" ht="43.2" x14ac:dyDescent="0.3">
      <c r="A139" s="23" t="s">
        <v>132</v>
      </c>
      <c r="B139" s="7"/>
      <c r="C139" s="7" t="s">
        <v>9</v>
      </c>
      <c r="D139" s="7" t="s">
        <v>9</v>
      </c>
      <c r="E139" s="7" t="s">
        <v>9</v>
      </c>
      <c r="F139" s="7" t="s">
        <v>9</v>
      </c>
      <c r="G139" s="7" t="s">
        <v>9</v>
      </c>
      <c r="H139" s="7" t="s">
        <v>9</v>
      </c>
    </row>
    <row r="140" spans="1:8" x14ac:dyDescent="0.3">
      <c r="A140" s="21" t="s">
        <v>32</v>
      </c>
      <c r="B140" s="8">
        <v>1492533</v>
      </c>
      <c r="C140" s="8">
        <v>368411</v>
      </c>
      <c r="D140" s="8">
        <v>369257</v>
      </c>
      <c r="E140" s="8">
        <v>317172</v>
      </c>
      <c r="F140" s="8">
        <v>183627</v>
      </c>
      <c r="G140" s="8">
        <v>156903</v>
      </c>
      <c r="H140" s="8">
        <v>97163</v>
      </c>
    </row>
    <row r="141" spans="1:8" x14ac:dyDescent="0.3">
      <c r="A141" s="21" t="s">
        <v>133</v>
      </c>
      <c r="B141" s="7" t="s">
        <v>9</v>
      </c>
      <c r="C141" s="7" t="s">
        <v>9</v>
      </c>
      <c r="D141" s="7" t="s">
        <v>9</v>
      </c>
      <c r="E141" s="7" t="s">
        <v>9</v>
      </c>
      <c r="F141" s="7" t="s">
        <v>9</v>
      </c>
      <c r="G141" s="7" t="s">
        <v>9</v>
      </c>
      <c r="H141" s="7" t="s">
        <v>9</v>
      </c>
    </row>
    <row r="142" spans="1:8" x14ac:dyDescent="0.3">
      <c r="A142" s="21" t="s">
        <v>134</v>
      </c>
      <c r="B142" s="8">
        <v>11642</v>
      </c>
      <c r="C142" s="8">
        <v>3818</v>
      </c>
      <c r="D142" s="7">
        <v>7</v>
      </c>
      <c r="E142" s="7">
        <v>176</v>
      </c>
      <c r="F142" s="8">
        <v>6772</v>
      </c>
      <c r="G142" s="7">
        <v>869</v>
      </c>
      <c r="H142" s="7" t="s">
        <v>9</v>
      </c>
    </row>
    <row r="143" spans="1:8" ht="28.8" x14ac:dyDescent="0.3">
      <c r="A143" s="23" t="s">
        <v>135</v>
      </c>
      <c r="B143" s="8">
        <v>1400855</v>
      </c>
      <c r="C143" s="8">
        <v>327441</v>
      </c>
      <c r="D143" s="8">
        <v>342223</v>
      </c>
      <c r="E143" s="8">
        <v>310899</v>
      </c>
      <c r="F143" s="8">
        <v>169175</v>
      </c>
      <c r="G143" s="8">
        <v>155367</v>
      </c>
      <c r="H143" s="8">
        <v>95750</v>
      </c>
    </row>
    <row r="144" spans="1:8" x14ac:dyDescent="0.3">
      <c r="A144" s="21" t="s">
        <v>28</v>
      </c>
      <c r="B144" s="8">
        <v>80036</v>
      </c>
      <c r="C144" s="8">
        <v>37152</v>
      </c>
      <c r="D144" s="8">
        <v>27027</v>
      </c>
      <c r="E144" s="8">
        <v>6097</v>
      </c>
      <c r="F144" s="8">
        <v>7680</v>
      </c>
      <c r="G144" s="7">
        <v>667</v>
      </c>
      <c r="H144" s="8">
        <v>1413</v>
      </c>
    </row>
    <row r="145" spans="1:8" x14ac:dyDescent="0.3">
      <c r="A145" s="21" t="s">
        <v>136</v>
      </c>
      <c r="B145" s="7"/>
      <c r="C145" s="7" t="s">
        <v>9</v>
      </c>
      <c r="D145" s="7" t="s">
        <v>9</v>
      </c>
      <c r="E145" s="7" t="s">
        <v>9</v>
      </c>
      <c r="F145" s="7" t="s">
        <v>9</v>
      </c>
      <c r="G145" s="7" t="s">
        <v>9</v>
      </c>
      <c r="H145" s="7" t="s">
        <v>9</v>
      </c>
    </row>
    <row r="146" spans="1:8" ht="28.8" x14ac:dyDescent="0.3">
      <c r="A146" s="23" t="s">
        <v>137</v>
      </c>
      <c r="B146" s="7" t="s">
        <v>9</v>
      </c>
      <c r="C146" s="7" t="s">
        <v>9</v>
      </c>
      <c r="D146" s="7" t="s">
        <v>9</v>
      </c>
      <c r="E146" s="7" t="s">
        <v>9</v>
      </c>
      <c r="F146" s="7" t="s">
        <v>9</v>
      </c>
      <c r="G146" s="7" t="s">
        <v>9</v>
      </c>
      <c r="H146" s="7" t="s">
        <v>9</v>
      </c>
    </row>
    <row r="147" spans="1:8" ht="28.8" x14ac:dyDescent="0.3">
      <c r="A147" s="23" t="s">
        <v>138</v>
      </c>
      <c r="B147" s="7" t="s">
        <v>9</v>
      </c>
      <c r="C147" s="7" t="s">
        <v>9</v>
      </c>
      <c r="D147" s="7" t="s">
        <v>9</v>
      </c>
      <c r="E147" s="7" t="s">
        <v>9</v>
      </c>
      <c r="F147" s="7" t="s">
        <v>9</v>
      </c>
      <c r="G147" s="7" t="s">
        <v>9</v>
      </c>
      <c r="H147" s="7" t="s">
        <v>9</v>
      </c>
    </row>
    <row r="148" spans="1:8" x14ac:dyDescent="0.3">
      <c r="A148" s="21" t="s">
        <v>139</v>
      </c>
      <c r="B148" s="7" t="s">
        <v>9</v>
      </c>
      <c r="C148" s="7" t="s">
        <v>9</v>
      </c>
      <c r="D148" s="7" t="s">
        <v>9</v>
      </c>
      <c r="E148" s="7" t="s">
        <v>9</v>
      </c>
      <c r="F148" s="7" t="s">
        <v>9</v>
      </c>
      <c r="G148" s="7" t="s">
        <v>9</v>
      </c>
      <c r="H148" s="7" t="s">
        <v>9</v>
      </c>
    </row>
    <row r="149" spans="1:8" ht="28.8" x14ac:dyDescent="0.3">
      <c r="A149" s="23" t="s">
        <v>140</v>
      </c>
      <c r="B149" s="7" t="s">
        <v>9</v>
      </c>
      <c r="C149" s="7" t="s">
        <v>9</v>
      </c>
      <c r="D149" s="7" t="s">
        <v>9</v>
      </c>
      <c r="E149" s="7" t="s">
        <v>9</v>
      </c>
      <c r="F149" s="7" t="s">
        <v>9</v>
      </c>
      <c r="G149" s="7" t="s">
        <v>9</v>
      </c>
      <c r="H149" s="7" t="s">
        <v>9</v>
      </c>
    </row>
    <row r="150" spans="1:8" ht="28.8" x14ac:dyDescent="0.3">
      <c r="A150" s="23" t="s">
        <v>141</v>
      </c>
      <c r="B150" s="7" t="s">
        <v>9</v>
      </c>
      <c r="C150" s="7" t="s">
        <v>9</v>
      </c>
      <c r="D150" s="7" t="s">
        <v>9</v>
      </c>
      <c r="E150" s="7" t="s">
        <v>9</v>
      </c>
      <c r="F150" s="7" t="s">
        <v>9</v>
      </c>
      <c r="G150" s="7" t="s">
        <v>9</v>
      </c>
      <c r="H150" s="7" t="s">
        <v>9</v>
      </c>
    </row>
    <row r="151" spans="1:8" ht="28.8" x14ac:dyDescent="0.3">
      <c r="A151" s="23" t="s">
        <v>142</v>
      </c>
      <c r="B151" s="7" t="s">
        <v>9</v>
      </c>
      <c r="C151" s="7" t="s">
        <v>9</v>
      </c>
      <c r="D151" s="7" t="s">
        <v>9</v>
      </c>
      <c r="E151" s="7" t="s">
        <v>9</v>
      </c>
      <c r="F151" s="7" t="s">
        <v>9</v>
      </c>
      <c r="G151" s="7" t="s">
        <v>9</v>
      </c>
      <c r="H151" s="7" t="s">
        <v>9</v>
      </c>
    </row>
    <row r="152" spans="1:8" x14ac:dyDescent="0.3">
      <c r="A152" s="21" t="s">
        <v>28</v>
      </c>
      <c r="B152" s="7" t="s">
        <v>9</v>
      </c>
      <c r="C152" s="7" t="s">
        <v>9</v>
      </c>
      <c r="D152" s="7" t="s">
        <v>9</v>
      </c>
      <c r="E152" s="7" t="s">
        <v>9</v>
      </c>
      <c r="F152" s="7" t="s">
        <v>9</v>
      </c>
      <c r="G152" s="7" t="s">
        <v>9</v>
      </c>
      <c r="H152" s="7" t="s">
        <v>9</v>
      </c>
    </row>
    <row r="153" spans="1:8" x14ac:dyDescent="0.3">
      <c r="A153" s="21" t="s">
        <v>143</v>
      </c>
      <c r="B153" s="7"/>
      <c r="C153" s="7" t="s">
        <v>9</v>
      </c>
      <c r="D153" s="7" t="s">
        <v>9</v>
      </c>
      <c r="E153" s="7" t="s">
        <v>9</v>
      </c>
      <c r="F153" s="7" t="s">
        <v>9</v>
      </c>
      <c r="G153" s="7" t="s">
        <v>9</v>
      </c>
      <c r="H153" s="7" t="s">
        <v>9</v>
      </c>
    </row>
    <row r="154" spans="1:8" x14ac:dyDescent="0.3">
      <c r="A154" s="21" t="s">
        <v>28</v>
      </c>
      <c r="B154" s="8">
        <v>4651386881.8599997</v>
      </c>
      <c r="C154" s="8">
        <v>797197412.95000005</v>
      </c>
      <c r="D154" s="8">
        <v>830572703.79999995</v>
      </c>
      <c r="E154" s="8">
        <v>1070607800.65</v>
      </c>
      <c r="F154" s="8">
        <v>614908245.03999996</v>
      </c>
      <c r="G154" s="8">
        <v>654603667.36000001</v>
      </c>
      <c r="H154" s="8">
        <v>683497052.05999994</v>
      </c>
    </row>
    <row r="155" spans="1:8" ht="28.8" x14ac:dyDescent="0.3">
      <c r="A155" s="23" t="s">
        <v>144</v>
      </c>
      <c r="B155" s="7"/>
      <c r="C155" s="7" t="s">
        <v>9</v>
      </c>
      <c r="D155" s="7" t="s">
        <v>9</v>
      </c>
      <c r="E155" s="7" t="s">
        <v>9</v>
      </c>
      <c r="F155" s="7" t="s">
        <v>9</v>
      </c>
      <c r="G155" s="7" t="s">
        <v>9</v>
      </c>
      <c r="H155" s="7" t="s">
        <v>9</v>
      </c>
    </row>
    <row r="156" spans="1:8" x14ac:dyDescent="0.3">
      <c r="A156" s="21" t="s">
        <v>28</v>
      </c>
      <c r="B156" s="8">
        <v>63394372767.010002</v>
      </c>
      <c r="C156" s="8">
        <v>6768496865.29</v>
      </c>
      <c r="D156" s="8">
        <v>9468067195.4300003</v>
      </c>
      <c r="E156" s="8">
        <v>12102286414.110001</v>
      </c>
      <c r="F156" s="8">
        <v>12065436959.6</v>
      </c>
      <c r="G156" s="8">
        <v>10316846805.01</v>
      </c>
      <c r="H156" s="8">
        <v>12673238527.57</v>
      </c>
    </row>
    <row r="157" spans="1:8" x14ac:dyDescent="0.3">
      <c r="A157" s="21" t="s">
        <v>145</v>
      </c>
      <c r="B157" s="7"/>
      <c r="C157" s="7" t="s">
        <v>9</v>
      </c>
      <c r="D157" s="7" t="s">
        <v>9</v>
      </c>
      <c r="E157" s="7" t="s">
        <v>9</v>
      </c>
      <c r="F157" s="7" t="s">
        <v>9</v>
      </c>
      <c r="G157" s="7" t="s">
        <v>9</v>
      </c>
      <c r="H157" s="7" t="s">
        <v>9</v>
      </c>
    </row>
    <row r="158" spans="1:8" x14ac:dyDescent="0.3">
      <c r="A158" s="21" t="s">
        <v>146</v>
      </c>
      <c r="B158" s="8">
        <v>61156344105.169998</v>
      </c>
      <c r="C158" s="8">
        <v>6387875718.4499998</v>
      </c>
      <c r="D158" s="8">
        <v>9109681074.8999996</v>
      </c>
      <c r="E158" s="8">
        <v>11741679358.790001</v>
      </c>
      <c r="F158" s="8">
        <v>11647779075.66</v>
      </c>
      <c r="G158" s="8">
        <v>10062500041.030001</v>
      </c>
      <c r="H158" s="8">
        <v>12206828836.34</v>
      </c>
    </row>
    <row r="159" spans="1:8" x14ac:dyDescent="0.3">
      <c r="A159" s="21" t="s">
        <v>147</v>
      </c>
      <c r="B159" s="8">
        <v>16401219280</v>
      </c>
      <c r="C159" s="8">
        <v>2510061507</v>
      </c>
      <c r="D159" s="8">
        <v>3018990236</v>
      </c>
      <c r="E159" s="8">
        <v>2910226973</v>
      </c>
      <c r="F159" s="8">
        <v>2978347381</v>
      </c>
      <c r="G159" s="8">
        <v>2413382358</v>
      </c>
      <c r="H159" s="8">
        <v>2570210825</v>
      </c>
    </row>
    <row r="160" spans="1:8" x14ac:dyDescent="0.3">
      <c r="A160" s="21" t="s">
        <v>148</v>
      </c>
      <c r="B160" s="8">
        <v>13700782978</v>
      </c>
      <c r="C160" s="8">
        <v>2091912129</v>
      </c>
      <c r="D160" s="8">
        <v>2539055200</v>
      </c>
      <c r="E160" s="8">
        <v>2501916496</v>
      </c>
      <c r="F160" s="8">
        <v>2473878644</v>
      </c>
      <c r="G160" s="8">
        <v>1951004720</v>
      </c>
      <c r="H160" s="8">
        <v>2143015789</v>
      </c>
    </row>
    <row r="161" spans="1:8" x14ac:dyDescent="0.3">
      <c r="A161" s="21" t="s">
        <v>149</v>
      </c>
      <c r="B161" s="8">
        <v>1225435259</v>
      </c>
      <c r="C161" s="8">
        <v>194531228</v>
      </c>
      <c r="D161" s="8">
        <v>213983075</v>
      </c>
      <c r="E161" s="8">
        <v>214194156</v>
      </c>
      <c r="F161" s="8">
        <v>211425049</v>
      </c>
      <c r="G161" s="8">
        <v>191710943</v>
      </c>
      <c r="H161" s="8">
        <v>199590808</v>
      </c>
    </row>
    <row r="162" spans="1:8" x14ac:dyDescent="0.3">
      <c r="A162" s="21" t="s">
        <v>150</v>
      </c>
      <c r="B162" s="8">
        <v>181116407</v>
      </c>
      <c r="C162" s="8">
        <v>32302931</v>
      </c>
      <c r="D162" s="8">
        <v>32603653</v>
      </c>
      <c r="E162" s="8">
        <v>12952372</v>
      </c>
      <c r="F162" s="8">
        <v>34569954</v>
      </c>
      <c r="G162" s="8">
        <v>33075428</v>
      </c>
      <c r="H162" s="8">
        <v>35612069</v>
      </c>
    </row>
    <row r="163" spans="1:8" x14ac:dyDescent="0.3">
      <c r="A163" s="21" t="s">
        <v>151</v>
      </c>
      <c r="B163" s="8">
        <v>737853867</v>
      </c>
      <c r="C163" s="8">
        <v>99143259</v>
      </c>
      <c r="D163" s="8">
        <v>146062502</v>
      </c>
      <c r="E163" s="8">
        <v>86869031</v>
      </c>
      <c r="F163" s="8">
        <v>163689891</v>
      </c>
      <c r="G163" s="8">
        <v>142350884</v>
      </c>
      <c r="H163" s="8">
        <v>99738300</v>
      </c>
    </row>
    <row r="164" spans="1:8" x14ac:dyDescent="0.3">
      <c r="A164" s="21" t="s">
        <v>152</v>
      </c>
      <c r="B164" s="8">
        <v>556030769</v>
      </c>
      <c r="C164" s="8">
        <v>92171960</v>
      </c>
      <c r="D164" s="8">
        <v>87285806</v>
      </c>
      <c r="E164" s="8">
        <v>94294918</v>
      </c>
      <c r="F164" s="8">
        <v>94783843</v>
      </c>
      <c r="G164" s="8">
        <v>95240383</v>
      </c>
      <c r="H164" s="8">
        <v>92253859</v>
      </c>
    </row>
    <row r="165" spans="1:8" ht="28.8" x14ac:dyDescent="0.3">
      <c r="A165" s="23" t="s">
        <v>153</v>
      </c>
      <c r="B165" s="8">
        <v>33399401672.869999</v>
      </c>
      <c r="C165" s="8">
        <v>2851760617</v>
      </c>
      <c r="D165" s="8">
        <v>4963732501.6700001</v>
      </c>
      <c r="E165" s="8">
        <v>6930042161.8900003</v>
      </c>
      <c r="F165" s="8">
        <v>5614405856.3100004</v>
      </c>
      <c r="G165" s="8">
        <v>5828311185.3400002</v>
      </c>
      <c r="H165" s="8">
        <v>7211149350.6599998</v>
      </c>
    </row>
    <row r="166" spans="1:8" x14ac:dyDescent="0.3">
      <c r="A166" s="21" t="s">
        <v>154</v>
      </c>
      <c r="B166" s="8">
        <v>18813142299.84</v>
      </c>
      <c r="C166" s="8">
        <v>136468548</v>
      </c>
      <c r="D166" s="8">
        <v>2395778051.4099998</v>
      </c>
      <c r="E166" s="8">
        <v>4312054476.1499996</v>
      </c>
      <c r="F166" s="8">
        <v>3100619723.3099999</v>
      </c>
      <c r="G166" s="8">
        <v>3146020791.3400002</v>
      </c>
      <c r="H166" s="8">
        <v>5722200709.6300001</v>
      </c>
    </row>
    <row r="167" spans="1:8" x14ac:dyDescent="0.3">
      <c r="A167" s="21" t="s">
        <v>155</v>
      </c>
      <c r="B167" s="8">
        <v>3837838180</v>
      </c>
      <c r="C167" s="8">
        <v>756148950</v>
      </c>
      <c r="D167" s="8">
        <v>591119675.25999999</v>
      </c>
      <c r="E167" s="8">
        <v>556417435.74000001</v>
      </c>
      <c r="F167" s="8">
        <v>516348920</v>
      </c>
      <c r="G167" s="8">
        <v>683899791</v>
      </c>
      <c r="H167" s="8">
        <v>733903408</v>
      </c>
    </row>
    <row r="168" spans="1:8" ht="28.8" x14ac:dyDescent="0.3">
      <c r="A168" s="23" t="s">
        <v>156</v>
      </c>
      <c r="B168" s="8">
        <v>6011558827</v>
      </c>
      <c r="C168" s="8">
        <v>1202311766</v>
      </c>
      <c r="D168" s="8">
        <v>1202311766</v>
      </c>
      <c r="E168" s="8">
        <v>1202311766</v>
      </c>
      <c r="F168" s="8">
        <v>1202311766</v>
      </c>
      <c r="G168" s="8">
        <v>1202311763</v>
      </c>
      <c r="H168" s="7" t="s">
        <v>9</v>
      </c>
    </row>
    <row r="169" spans="1:8" x14ac:dyDescent="0.3">
      <c r="A169" s="23" t="s">
        <v>157</v>
      </c>
      <c r="B169" s="8">
        <v>5282870626</v>
      </c>
      <c r="C169" s="8">
        <v>1056574126</v>
      </c>
      <c r="D169" s="8">
        <v>1056574126</v>
      </c>
      <c r="E169" s="8">
        <v>1056574126</v>
      </c>
      <c r="F169" s="8">
        <v>1056574126</v>
      </c>
      <c r="G169" s="8">
        <v>1056574122</v>
      </c>
      <c r="H169" s="7" t="s">
        <v>9</v>
      </c>
    </row>
    <row r="170" spans="1:8" ht="43.2" x14ac:dyDescent="0.3">
      <c r="A170" s="23" t="s">
        <v>158</v>
      </c>
      <c r="B170" s="8">
        <v>728688201</v>
      </c>
      <c r="C170" s="8">
        <v>145737640</v>
      </c>
      <c r="D170" s="8">
        <v>145737640</v>
      </c>
      <c r="E170" s="8">
        <v>145737640</v>
      </c>
      <c r="F170" s="8">
        <v>145737640</v>
      </c>
      <c r="G170" s="8">
        <v>145737641</v>
      </c>
      <c r="H170" s="7" t="s">
        <v>9</v>
      </c>
    </row>
    <row r="171" spans="1:8" x14ac:dyDescent="0.3">
      <c r="A171" s="21" t="s">
        <v>159</v>
      </c>
      <c r="B171" s="8">
        <v>2040133728</v>
      </c>
      <c r="C171" s="8">
        <v>340022288</v>
      </c>
      <c r="D171" s="8">
        <v>340022288</v>
      </c>
      <c r="E171" s="8">
        <v>340022288</v>
      </c>
      <c r="F171" s="8">
        <v>340022288</v>
      </c>
      <c r="G171" s="8">
        <v>340022288</v>
      </c>
      <c r="H171" s="8">
        <v>340022288</v>
      </c>
    </row>
    <row r="172" spans="1:8" x14ac:dyDescent="0.3">
      <c r="A172" s="21" t="s">
        <v>160</v>
      </c>
      <c r="B172" s="8">
        <v>1027877616</v>
      </c>
      <c r="C172" s="8">
        <v>128484704</v>
      </c>
      <c r="D172" s="8">
        <v>149898820</v>
      </c>
      <c r="E172" s="8">
        <v>235555284</v>
      </c>
      <c r="F172" s="8">
        <v>171312934</v>
      </c>
      <c r="G172" s="8">
        <v>171312934</v>
      </c>
      <c r="H172" s="8">
        <v>171312940</v>
      </c>
    </row>
    <row r="173" spans="1:8" x14ac:dyDescent="0.3">
      <c r="A173" s="21" t="s">
        <v>161</v>
      </c>
      <c r="B173" s="8">
        <v>545952963</v>
      </c>
      <c r="C173" s="8">
        <v>90992160</v>
      </c>
      <c r="D173" s="8">
        <v>90992160</v>
      </c>
      <c r="E173" s="8">
        <v>90992160</v>
      </c>
      <c r="F173" s="8">
        <v>90992158</v>
      </c>
      <c r="G173" s="8">
        <v>90992158</v>
      </c>
      <c r="H173" s="8">
        <v>90992167</v>
      </c>
    </row>
    <row r="174" spans="1:8" x14ac:dyDescent="0.3">
      <c r="A174" s="21" t="s">
        <v>162</v>
      </c>
      <c r="B174" s="8">
        <v>306445669</v>
      </c>
      <c r="C174" s="8">
        <v>23840712</v>
      </c>
      <c r="D174" s="8">
        <v>37457495</v>
      </c>
      <c r="E174" s="8">
        <v>91924627</v>
      </c>
      <c r="F174" s="8">
        <v>51074278</v>
      </c>
      <c r="G174" s="8">
        <v>51074278</v>
      </c>
      <c r="H174" s="8">
        <v>51074279</v>
      </c>
    </row>
    <row r="175" spans="1:8" x14ac:dyDescent="0.3">
      <c r="A175" s="21" t="s">
        <v>163</v>
      </c>
      <c r="B175" s="7" t="s">
        <v>9</v>
      </c>
      <c r="C175" s="7" t="s">
        <v>9</v>
      </c>
      <c r="D175" s="7" t="s">
        <v>9</v>
      </c>
      <c r="E175" s="7" t="s">
        <v>9</v>
      </c>
      <c r="F175" s="7" t="s">
        <v>9</v>
      </c>
      <c r="G175" s="7" t="s">
        <v>9</v>
      </c>
      <c r="H175" s="7" t="s">
        <v>9</v>
      </c>
    </row>
    <row r="176" spans="1:8" ht="28.8" x14ac:dyDescent="0.3">
      <c r="A176" s="23" t="s">
        <v>164</v>
      </c>
      <c r="B176" s="8">
        <v>175478984</v>
      </c>
      <c r="C176" s="8">
        <v>13651832</v>
      </c>
      <c r="D176" s="8">
        <v>21449165</v>
      </c>
      <c r="E176" s="8">
        <v>52638497</v>
      </c>
      <c r="F176" s="8">
        <v>29246498</v>
      </c>
      <c r="G176" s="8">
        <v>29246498</v>
      </c>
      <c r="H176" s="8">
        <v>29246494</v>
      </c>
    </row>
    <row r="177" spans="1:8" ht="28.8" x14ac:dyDescent="0.3">
      <c r="A177" s="23" t="s">
        <v>165</v>
      </c>
      <c r="B177" s="8">
        <v>130404080.03</v>
      </c>
      <c r="C177" s="8">
        <v>24538581</v>
      </c>
      <c r="D177" s="8">
        <v>20816121</v>
      </c>
      <c r="E177" s="8">
        <v>19895132</v>
      </c>
      <c r="F177" s="8">
        <v>20004445</v>
      </c>
      <c r="G177" s="8">
        <v>20957843</v>
      </c>
      <c r="H177" s="8">
        <v>24191958.030000001</v>
      </c>
    </row>
    <row r="178" spans="1:8" ht="28.8" x14ac:dyDescent="0.3">
      <c r="A178" s="23" t="s">
        <v>166</v>
      </c>
      <c r="B178" s="8">
        <v>221338665</v>
      </c>
      <c r="C178" s="8">
        <v>44267734</v>
      </c>
      <c r="D178" s="8">
        <v>44267734</v>
      </c>
      <c r="E178" s="8">
        <v>44267734</v>
      </c>
      <c r="F178" s="8">
        <v>44267734</v>
      </c>
      <c r="G178" s="8">
        <v>44267729</v>
      </c>
      <c r="H178" s="7" t="s">
        <v>9</v>
      </c>
    </row>
    <row r="179" spans="1:8" x14ac:dyDescent="0.3">
      <c r="A179" s="21" t="s">
        <v>167</v>
      </c>
      <c r="B179" s="8">
        <v>1317108277</v>
      </c>
      <c r="C179" s="8">
        <v>219518046</v>
      </c>
      <c r="D179" s="8">
        <v>219518046</v>
      </c>
      <c r="E179" s="8">
        <v>219518046</v>
      </c>
      <c r="F179" s="8">
        <v>219518046</v>
      </c>
      <c r="G179" s="8">
        <v>219518046</v>
      </c>
      <c r="H179" s="8">
        <v>219518047</v>
      </c>
    </row>
    <row r="180" spans="1:8" x14ac:dyDescent="0.3">
      <c r="A180" s="21" t="s">
        <v>167</v>
      </c>
      <c r="B180" s="8">
        <v>11355723152.299999</v>
      </c>
      <c r="C180" s="8">
        <v>1026053594.45</v>
      </c>
      <c r="D180" s="8">
        <v>1126958337.23</v>
      </c>
      <c r="E180" s="8">
        <v>1901410223.9000001</v>
      </c>
      <c r="F180" s="8">
        <v>3055025838.3499999</v>
      </c>
      <c r="G180" s="8">
        <v>1820806497.6900001</v>
      </c>
      <c r="H180" s="8">
        <v>2425468660.6799998</v>
      </c>
    </row>
    <row r="181" spans="1:8" x14ac:dyDescent="0.3">
      <c r="A181" s="21" t="s">
        <v>168</v>
      </c>
      <c r="B181" s="8">
        <v>11355723152.299999</v>
      </c>
      <c r="C181" s="8">
        <v>1026053594.45</v>
      </c>
      <c r="D181" s="8">
        <v>1126958337.23</v>
      </c>
      <c r="E181" s="8">
        <v>1901410223.9000001</v>
      </c>
      <c r="F181" s="8">
        <v>3055025838.3499999</v>
      </c>
      <c r="G181" s="8">
        <v>1820806497.6900001</v>
      </c>
      <c r="H181" s="8">
        <v>2425468660.6799998</v>
      </c>
    </row>
    <row r="182" spans="1:8" x14ac:dyDescent="0.3">
      <c r="A182" s="21" t="s">
        <v>169</v>
      </c>
      <c r="B182" s="8">
        <v>2238028661.8400002</v>
      </c>
      <c r="C182" s="8">
        <v>380621146.83999997</v>
      </c>
      <c r="D182" s="8">
        <v>358386120.52999997</v>
      </c>
      <c r="E182" s="8">
        <v>360607055.31999999</v>
      </c>
      <c r="F182" s="8">
        <v>417657883.94</v>
      </c>
      <c r="G182" s="8">
        <v>254346763.97999999</v>
      </c>
      <c r="H182" s="8">
        <v>466409691.23000002</v>
      </c>
    </row>
    <row r="183" spans="1:8" x14ac:dyDescent="0.3">
      <c r="A183" s="21" t="s">
        <v>170</v>
      </c>
      <c r="B183" s="7" t="s">
        <v>9</v>
      </c>
      <c r="C183" s="7" t="s">
        <v>9</v>
      </c>
      <c r="D183" s="7" t="s">
        <v>9</v>
      </c>
      <c r="E183" s="7" t="s">
        <v>9</v>
      </c>
      <c r="F183" s="7" t="s">
        <v>9</v>
      </c>
      <c r="G183" s="7" t="s">
        <v>9</v>
      </c>
      <c r="H183" s="7" t="s">
        <v>9</v>
      </c>
    </row>
    <row r="184" spans="1:8" x14ac:dyDescent="0.3">
      <c r="A184" s="21" t="s">
        <v>171</v>
      </c>
      <c r="B184" s="7" t="s">
        <v>9</v>
      </c>
      <c r="C184" s="7" t="s">
        <v>9</v>
      </c>
      <c r="D184" s="7" t="s">
        <v>9</v>
      </c>
      <c r="E184" s="7" t="s">
        <v>9</v>
      </c>
      <c r="F184" s="7" t="s">
        <v>9</v>
      </c>
      <c r="G184" s="7" t="s">
        <v>9</v>
      </c>
      <c r="H184" s="7" t="s">
        <v>9</v>
      </c>
    </row>
    <row r="185" spans="1:8" x14ac:dyDescent="0.3">
      <c r="A185" s="21" t="s">
        <v>172</v>
      </c>
      <c r="B185" s="8">
        <v>2238028661.8400002</v>
      </c>
      <c r="C185" s="8">
        <v>380621146.83999997</v>
      </c>
      <c r="D185" s="8">
        <v>358386120.52999997</v>
      </c>
      <c r="E185" s="8">
        <v>360607055.31999999</v>
      </c>
      <c r="F185" s="8">
        <v>417657883.94</v>
      </c>
      <c r="G185" s="8">
        <v>254346763.97999999</v>
      </c>
      <c r="H185" s="8">
        <v>466409691.23000002</v>
      </c>
    </row>
    <row r="186" spans="1:8" x14ac:dyDescent="0.3">
      <c r="A186" s="21" t="s">
        <v>173</v>
      </c>
      <c r="B186" s="7" t="s">
        <v>9</v>
      </c>
      <c r="C186" s="7" t="s">
        <v>9</v>
      </c>
      <c r="D186" s="7" t="s">
        <v>9</v>
      </c>
      <c r="E186" s="7" t="s">
        <v>9</v>
      </c>
      <c r="F186" s="7" t="s">
        <v>9</v>
      </c>
      <c r="G186" s="7" t="s">
        <v>9</v>
      </c>
      <c r="H186" s="7" t="s">
        <v>9</v>
      </c>
    </row>
    <row r="187" spans="1:8" x14ac:dyDescent="0.3">
      <c r="A187" s="21" t="s">
        <v>174</v>
      </c>
      <c r="B187" s="7" t="s">
        <v>9</v>
      </c>
      <c r="C187" s="7" t="s">
        <v>9</v>
      </c>
      <c r="D187" s="7" t="s">
        <v>9</v>
      </c>
      <c r="E187" s="7" t="s">
        <v>9</v>
      </c>
      <c r="F187" s="7" t="s">
        <v>9</v>
      </c>
      <c r="G187" s="7" t="s">
        <v>9</v>
      </c>
      <c r="H187" s="7" t="s">
        <v>9</v>
      </c>
    </row>
    <row r="188" spans="1:8" x14ac:dyDescent="0.3">
      <c r="A188" s="21" t="s">
        <v>28</v>
      </c>
      <c r="B188" s="7" t="s">
        <v>9</v>
      </c>
      <c r="C188" s="7" t="s">
        <v>9</v>
      </c>
      <c r="D188" s="7" t="s">
        <v>9</v>
      </c>
      <c r="E188" s="7" t="s">
        <v>9</v>
      </c>
      <c r="F188" s="7" t="s">
        <v>9</v>
      </c>
      <c r="G188" s="7" t="s">
        <v>9</v>
      </c>
      <c r="H188" s="7" t="s">
        <v>9</v>
      </c>
    </row>
    <row r="189" spans="1:8" x14ac:dyDescent="0.3">
      <c r="A189" s="21" t="s">
        <v>175</v>
      </c>
      <c r="B189" s="7"/>
      <c r="C189" s="7" t="s">
        <v>9</v>
      </c>
      <c r="D189" s="7" t="s">
        <v>9</v>
      </c>
      <c r="E189" s="7" t="s">
        <v>9</v>
      </c>
      <c r="F189" s="7" t="s">
        <v>9</v>
      </c>
      <c r="G189" s="7" t="s">
        <v>9</v>
      </c>
      <c r="H189" s="7" t="s">
        <v>9</v>
      </c>
    </row>
    <row r="190" spans="1:8" x14ac:dyDescent="0.3">
      <c r="A190" s="21" t="s">
        <v>176</v>
      </c>
      <c r="B190" s="8">
        <v>1333723062.49</v>
      </c>
      <c r="C190" s="8">
        <v>8239598.3300000001</v>
      </c>
      <c r="D190" s="8">
        <v>1005063005.53</v>
      </c>
      <c r="E190" s="8">
        <v>9025316.8100000005</v>
      </c>
      <c r="F190" s="8">
        <v>7469949.1200000001</v>
      </c>
      <c r="G190" s="8">
        <v>280792522.97000003</v>
      </c>
      <c r="H190" s="8">
        <v>23132669.73</v>
      </c>
    </row>
    <row r="191" spans="1:8" x14ac:dyDescent="0.3">
      <c r="A191" s="21" t="s">
        <v>175</v>
      </c>
      <c r="B191" s="8">
        <v>37303035.950000003</v>
      </c>
      <c r="C191" s="8">
        <v>8239598.3300000001</v>
      </c>
      <c r="D191" s="8">
        <v>5063005.53</v>
      </c>
      <c r="E191" s="8">
        <v>9025316.8100000005</v>
      </c>
      <c r="F191" s="8">
        <v>7469949.1200000001</v>
      </c>
      <c r="G191" s="8">
        <v>5428224.4299999997</v>
      </c>
      <c r="H191" s="8">
        <v>2076941.73</v>
      </c>
    </row>
    <row r="192" spans="1:8" x14ac:dyDescent="0.3">
      <c r="A192" s="21" t="s">
        <v>175</v>
      </c>
      <c r="B192" s="8">
        <v>1296420026.54</v>
      </c>
      <c r="C192" s="7" t="s">
        <v>9</v>
      </c>
      <c r="D192" s="8">
        <v>1000000000</v>
      </c>
      <c r="E192" s="7" t="s">
        <v>9</v>
      </c>
      <c r="F192" s="7" t="s">
        <v>9</v>
      </c>
      <c r="G192" s="8">
        <v>275364298.54000002</v>
      </c>
      <c r="H192" s="8">
        <v>21055728</v>
      </c>
    </row>
  </sheetData>
  <mergeCells count="3">
    <mergeCell ref="A2:H2"/>
    <mergeCell ref="A3:H3"/>
    <mergeCell ref="A4:H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2013</vt:lpstr>
      <vt:lpstr>2014</vt:lpstr>
      <vt:lpstr>2015</vt:lpstr>
      <vt:lpstr>2016</vt:lpstr>
      <vt:lpstr>2017</vt:lpstr>
      <vt:lpstr>BIM. 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</dc:creator>
  <cp:lastModifiedBy>DIR_GENERAL</cp:lastModifiedBy>
  <cp:lastPrinted>2017-05-29T20:29:43Z</cp:lastPrinted>
  <dcterms:created xsi:type="dcterms:W3CDTF">2017-05-15T22:23:02Z</dcterms:created>
  <dcterms:modified xsi:type="dcterms:W3CDTF">2017-05-30T11:36:51Z</dcterms:modified>
</cp:coreProperties>
</file>