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340"/>
  </bookViews>
  <sheets>
    <sheet name="ANEXO 3" sheetId="1" r:id="rId1"/>
  </sheets>
  <definedNames>
    <definedName name="_xlnm.Print_Area" localSheetId="0">'ANEXO 3'!$A$1:$Q$25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hkjhjhjk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'ANEXO 3'!$1:$5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Q21" i="1" s="1"/>
  <c r="Q20" i="1"/>
  <c r="Q19" i="1"/>
  <c r="Q18" i="1"/>
  <c r="Q17" i="1"/>
  <c r="P16" i="1"/>
  <c r="O16" i="1"/>
  <c r="N16" i="1"/>
  <c r="M16" i="1"/>
  <c r="K16" i="1"/>
  <c r="P15" i="1"/>
  <c r="O15" i="1"/>
  <c r="N15" i="1"/>
  <c r="M15" i="1"/>
  <c r="K15" i="1"/>
  <c r="Q14" i="1"/>
  <c r="Q13" i="1"/>
  <c r="Q12" i="1"/>
  <c r="Q11" i="1"/>
  <c r="P10" i="1"/>
  <c r="O10" i="1"/>
  <c r="N10" i="1"/>
  <c r="M10" i="1"/>
  <c r="L10" i="1"/>
  <c r="K10" i="1"/>
  <c r="Q9" i="1"/>
  <c r="Q8" i="1"/>
  <c r="Q7" i="1" s="1"/>
  <c r="P7" i="1"/>
  <c r="O7" i="1"/>
  <c r="O6" i="1" s="1"/>
  <c r="N7" i="1"/>
  <c r="N6" i="1" s="1"/>
  <c r="M7" i="1"/>
  <c r="M6" i="1" s="1"/>
  <c r="L7" i="1"/>
  <c r="L6" i="1" s="1"/>
  <c r="K7" i="1"/>
  <c r="K6" i="1" s="1"/>
  <c r="K22" i="1" l="1"/>
  <c r="O22" i="1"/>
  <c r="Q10" i="1"/>
  <c r="Q6" i="1" s="1"/>
  <c r="L16" i="1"/>
  <c r="P6" i="1"/>
  <c r="P22" i="1" s="1"/>
  <c r="M22" i="1"/>
  <c r="L15" i="1"/>
  <c r="L22" i="1" s="1"/>
  <c r="Q16" i="1"/>
  <c r="N22" i="1"/>
  <c r="Q15" i="1"/>
  <c r="Q22" i="1" l="1"/>
</calcChain>
</file>

<file path=xl/sharedStrings.xml><?xml version="1.0" encoding="utf-8"?>
<sst xmlns="http://schemas.openxmlformats.org/spreadsheetml/2006/main" count="65" uniqueCount="61">
  <si>
    <t>DECRETO DE AUTORIZACIÓN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</si>
  <si>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</si>
  <si>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</si>
  <si>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</si>
  <si>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</si>
  <si>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</si>
  <si>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</si>
  <si>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</si>
  <si>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</si>
  <si>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SALDO                                                            AL 31 DE OCTUBRE DE               2016</t>
  </si>
  <si>
    <t>SALDO                                                           AL 31 DE DICIEMBRE                  2016</t>
  </si>
  <si>
    <t>AMORTIZACION PROYECTADAS 2017</t>
  </si>
  <si>
    <t>SALDO                                                           AL 31 DE DICIEMBRE               2017</t>
  </si>
  <si>
    <t>CAPITAL                         O                                         PRINCIPAL</t>
  </si>
  <si>
    <t>INTERESES</t>
  </si>
  <si>
    <t>COBERTURAS</t>
  </si>
  <si>
    <t>GASTOS</t>
  </si>
  <si>
    <t>A. DEUDA PÚBLICA A LARGO PLAZO</t>
  </si>
  <si>
    <t>CERTIFICADOS BURSATILES</t>
  </si>
  <si>
    <t xml:space="preserve">Nº 386, PUBLICADO POF 07ABR2011 </t>
  </si>
  <si>
    <t xml:space="preserve">TENEDORES DE CERTIFICADOS  BURSÁTILES OAXACA11 </t>
  </si>
  <si>
    <t xml:space="preserve">TIIE 91 </t>
  </si>
  <si>
    <t>11.65% PARTICIPACIONES</t>
  </si>
  <si>
    <t>Nº 1387 Y 1999 PUBLICADO POF 15 DIC 2012 Y 18 MAY 2013</t>
  </si>
  <si>
    <t>TENEDORES DE CERTIFICADOS  BURSÁTILES OAXACA13</t>
  </si>
  <si>
    <t>12.77%  FAFEF; Y 0.77% PARTICIPACIONES</t>
  </si>
  <si>
    <t>CRÉDITOS SIMPLES</t>
  </si>
  <si>
    <t xml:space="preserve">INTERACCIONES </t>
  </si>
  <si>
    <t xml:space="preserve">TIIE 28 </t>
  </si>
  <si>
    <t xml:space="preserve"> 2.6% PARTICIPACIONES .</t>
  </si>
  <si>
    <t>BANOBRAS</t>
  </si>
  <si>
    <t>12.23%  FAFEF; Y 0.73% PARTICIPACIONES</t>
  </si>
  <si>
    <t>Nº 670 PUBLICADO POF, 27 DIC 2014</t>
  </si>
  <si>
    <t xml:space="preserve">BANCOMER </t>
  </si>
  <si>
    <t>1.9% PARTICIPACIONES DEL FONDO GENERAL DE PARTICIPACIONES</t>
  </si>
  <si>
    <t>Nº 1264 PUBLICADO POF 30 JUN 2015</t>
  </si>
  <si>
    <t>SANTANDER</t>
  </si>
  <si>
    <t>2.8% PARTICIPACIONES DEL FONDO GENERAL DE PARTICIPACIONES</t>
  </si>
  <si>
    <t>B.  OBLIGACIONES DE PAGO A LARGO PLAZO</t>
  </si>
  <si>
    <t>Nº 385 PUBLICADO POF 07 ABR 2011</t>
  </si>
  <si>
    <t xml:space="preserve">BANOBRAS-FONREC I </t>
  </si>
  <si>
    <t>6.84% - 8.04%</t>
  </si>
  <si>
    <t xml:space="preserve"> 4.3% PARTICIPACIONES</t>
  </si>
  <si>
    <t>Nº 1176 PUBLICADO POF 02 ABR 2012</t>
  </si>
  <si>
    <t xml:space="preserve">BANOBRAS-PROFISE  </t>
  </si>
  <si>
    <t>6.91% - 7.07%</t>
  </si>
  <si>
    <t xml:space="preserve"> 1.10% PARTICIPACIONE</t>
  </si>
  <si>
    <t>Nº 1176  PUBLICADO POF 02 ABR 2012</t>
  </si>
  <si>
    <t>BANOBRAS-FONREC II</t>
  </si>
  <si>
    <t>6.18% -7.85%</t>
  </si>
  <si>
    <t xml:space="preserve"> 0.60% PARTICIPACIONES;</t>
  </si>
  <si>
    <t>Nº 1360 Y 2084 PUBLICADO POF 30NOV2012 Y 16NOV2013</t>
  </si>
  <si>
    <t xml:space="preserve">BANOBRAS-FONREC III </t>
  </si>
  <si>
    <t>6.58% - 7.63%</t>
  </si>
  <si>
    <t xml:space="preserve"> 0.66% PARTICIPACIONES; </t>
  </si>
  <si>
    <t>Nº 670 PUBLICADO POF, 27DIC2014</t>
  </si>
  <si>
    <t>BANOBRAS -JUSTICIA PENAL</t>
  </si>
  <si>
    <t>7.10%-7.14%</t>
  </si>
  <si>
    <t>0.80% PARTICIPACIONES DEL FONDO GENERAL DE PARTICIPACIONES</t>
  </si>
  <si>
    <t>GRAN TOTAL</t>
  </si>
  <si>
    <t xml:space="preserve">Anexo 3.  Desglose de la Deuda Pública por tipo de Financiamiento.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</si>
</sst>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d\-mmm\-yy"/>
    <numFmt numFmtId="166" formatCode="d\ &quot;de&quot;\ mmmm\ &quot;de&quot;\ yyyy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Courier"/>
      <family val="3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39" fontId="7" fillId="0" borderId="0"/>
    <xf numFmtId="0" fontId="2" fillId="0" borderId="0"/>
  </cellStyleXfs>
  <cellXfs count="130">
    <xf numFmtId="0" fontId="0" fillId="0" borderId="0" xfId="0"/>
    <xf numFmtId="0" fontId="2" fillId="0" borderId="0" xfId="3"/>
    <xf numFmtId="0" fontId="2" fillId="0" borderId="0" xfId="3" applyAlignment="1">
      <alignment vertical="center"/>
    </xf>
    <xf numFmtId="0" fontId="2" fillId="2" borderId="0" xfId="3" applyFill="1"/>
    <xf numFmtId="0" fontId="2" fillId="2" borderId="0" xfId="3" applyFill="1" applyAlignment="1">
      <alignment vertical="center"/>
    </xf>
    <xf numFmtId="0" fontId="6" fillId="0" borderId="0" xfId="3" applyFont="1"/>
    <xf numFmtId="43" fontId="2" fillId="2" borderId="0" xfId="1" applyFont="1" applyFill="1" applyAlignment="1">
      <alignment vertical="center"/>
    </xf>
    <xf numFmtId="43" fontId="6" fillId="2" borderId="0" xfId="3" applyNumberFormat="1" applyFont="1" applyFill="1" applyAlignment="1">
      <alignment vertical="center"/>
    </xf>
    <xf numFmtId="0" fontId="6" fillId="2" borderId="0" xfId="3" applyFont="1" applyFill="1" applyAlignment="1">
      <alignment vertical="center"/>
    </xf>
    <xf numFmtId="0" fontId="6" fillId="0" borderId="0" xfId="3" applyFont="1" applyAlignment="1">
      <alignment vertical="center"/>
    </xf>
    <xf numFmtId="0" fontId="2" fillId="0" borderId="0" xfId="4" applyFont="1" applyFill="1" applyBorder="1" applyAlignment="1"/>
    <xf numFmtId="164" fontId="2" fillId="0" borderId="0" xfId="1" applyNumberFormat="1" applyFont="1" applyFill="1" applyBorder="1" applyAlignment="1"/>
    <xf numFmtId="167" fontId="4" fillId="0" borderId="0" xfId="5" applyNumberFormat="1" applyFont="1" applyFill="1" applyBorder="1" applyAlignment="1"/>
    <xf numFmtId="167" fontId="2" fillId="0" borderId="0" xfId="5" applyNumberFormat="1" applyFont="1" applyFill="1" applyBorder="1" applyAlignment="1"/>
    <xf numFmtId="0" fontId="5" fillId="0" borderId="0" xfId="4" applyFont="1" applyFill="1" applyBorder="1"/>
    <xf numFmtId="164" fontId="5" fillId="0" borderId="0" xfId="1" applyNumberFormat="1" applyFont="1" applyFill="1" applyBorder="1"/>
    <xf numFmtId="167" fontId="3" fillId="0" borderId="0" xfId="5" applyNumberFormat="1" applyFont="1" applyFill="1" applyBorder="1"/>
    <xf numFmtId="167" fontId="5" fillId="0" borderId="0" xfId="5" applyNumberFormat="1" applyFont="1" applyFill="1" applyBorder="1"/>
    <xf numFmtId="0" fontId="5" fillId="0" borderId="0" xfId="4" applyFont="1" applyBorder="1" applyAlignment="1">
      <alignment horizontal="center"/>
    </xf>
    <xf numFmtId="0" fontId="5" fillId="0" borderId="0" xfId="4" applyFont="1" applyBorder="1" applyAlignment="1">
      <alignment horizontal="center" vertical="center"/>
    </xf>
    <xf numFmtId="0" fontId="5" fillId="0" borderId="0" xfId="4" applyFont="1" applyBorder="1"/>
    <xf numFmtId="167" fontId="3" fillId="0" borderId="0" xfId="5" applyNumberFormat="1" applyFont="1" applyBorder="1"/>
    <xf numFmtId="167" fontId="5" fillId="0" borderId="0" xfId="5" applyNumberFormat="1" applyFont="1" applyBorder="1"/>
    <xf numFmtId="0" fontId="9" fillId="0" borderId="14" xfId="4" applyFont="1" applyFill="1" applyBorder="1" applyAlignment="1">
      <alignment vertical="center" wrapText="1"/>
    </xf>
    <xf numFmtId="0" fontId="9" fillId="0" borderId="15" xfId="4" applyFont="1" applyFill="1" applyBorder="1" applyAlignment="1">
      <alignment vertical="center" wrapText="1"/>
    </xf>
    <xf numFmtId="165" fontId="9" fillId="0" borderId="15" xfId="4" applyNumberFormat="1" applyFont="1" applyFill="1" applyBorder="1" applyAlignment="1">
      <alignment horizontal="center" vertical="center"/>
    </xf>
    <xf numFmtId="164" fontId="9" fillId="0" borderId="15" xfId="1" applyNumberFormat="1" applyFont="1" applyFill="1" applyBorder="1" applyAlignment="1">
      <alignment vertical="center"/>
    </xf>
    <xf numFmtId="0" fontId="9" fillId="0" borderId="15" xfId="4" applyFont="1" applyFill="1" applyBorder="1" applyAlignment="1">
      <alignment horizontal="center" vertical="center"/>
    </xf>
    <xf numFmtId="0" fontId="9" fillId="0" borderId="15" xfId="4" applyNumberFormat="1" applyFont="1" applyFill="1" applyBorder="1" applyAlignment="1">
      <alignment horizontal="center" vertical="center"/>
    </xf>
    <xf numFmtId="0" fontId="9" fillId="0" borderId="15" xfId="3" applyFont="1" applyFill="1" applyBorder="1" applyAlignment="1">
      <alignment vertical="center" wrapText="1"/>
    </xf>
    <xf numFmtId="3" fontId="9" fillId="0" borderId="15" xfId="3" applyNumberFormat="1" applyFont="1" applyFill="1" applyBorder="1" applyAlignment="1">
      <alignment vertical="center" wrapText="1"/>
    </xf>
    <xf numFmtId="167" fontId="9" fillId="0" borderId="15" xfId="6" applyNumberFormat="1" applyFont="1" applyFill="1" applyBorder="1" applyAlignment="1">
      <alignment vertical="center"/>
    </xf>
    <xf numFmtId="167" fontId="9" fillId="0" borderId="13" xfId="6" applyNumberFormat="1" applyFont="1" applyFill="1" applyBorder="1" applyAlignment="1">
      <alignment vertical="center"/>
    </xf>
    <xf numFmtId="10" fontId="9" fillId="0" borderId="15" xfId="2" applyNumberFormat="1" applyFont="1" applyFill="1" applyBorder="1" applyAlignment="1">
      <alignment horizontal="center" vertical="center"/>
    </xf>
    <xf numFmtId="164" fontId="9" fillId="3" borderId="15" xfId="1" applyNumberFormat="1" applyFont="1" applyFill="1" applyBorder="1" applyAlignment="1">
      <alignment vertical="center"/>
    </xf>
    <xf numFmtId="0" fontId="9" fillId="0" borderId="14" xfId="4" applyFont="1" applyFill="1" applyBorder="1" applyAlignment="1">
      <alignment horizontal="center" vertical="center"/>
    </xf>
    <xf numFmtId="167" fontId="8" fillId="0" borderId="15" xfId="6" applyNumberFormat="1" applyFont="1" applyFill="1" applyBorder="1" applyAlignment="1">
      <alignment vertical="center"/>
    </xf>
    <xf numFmtId="10" fontId="9" fillId="0" borderId="15" xfId="4" applyNumberFormat="1" applyFont="1" applyFill="1" applyBorder="1" applyAlignment="1">
      <alignment horizontal="center" vertical="center"/>
    </xf>
    <xf numFmtId="165" fontId="9" fillId="0" borderId="15" xfId="6" applyNumberFormat="1" applyFont="1" applyFill="1" applyBorder="1" applyAlignment="1" applyProtection="1">
      <alignment horizontal="center" vertical="center"/>
    </xf>
    <xf numFmtId="167" fontId="9" fillId="0" borderId="15" xfId="5" applyNumberFormat="1" applyFont="1" applyFill="1" applyBorder="1" applyAlignment="1">
      <alignment vertical="center"/>
    </xf>
    <xf numFmtId="167" fontId="9" fillId="0" borderId="13" xfId="5" applyNumberFormat="1" applyFont="1" applyFill="1" applyBorder="1" applyAlignment="1">
      <alignment vertical="center"/>
    </xf>
    <xf numFmtId="2" fontId="9" fillId="0" borderId="15" xfId="4" applyNumberFormat="1" applyFont="1" applyFill="1" applyBorder="1" applyAlignment="1">
      <alignment horizontal="center" vertical="center"/>
    </xf>
    <xf numFmtId="0" fontId="9" fillId="3" borderId="12" xfId="3" applyFont="1" applyFill="1" applyBorder="1" applyAlignment="1"/>
    <xf numFmtId="0" fontId="9" fillId="3" borderId="12" xfId="4" applyFont="1" applyFill="1" applyBorder="1" applyAlignment="1"/>
    <xf numFmtId="164" fontId="9" fillId="3" borderId="12" xfId="1" applyNumberFormat="1" applyFont="1" applyFill="1" applyBorder="1" applyAlignment="1"/>
    <xf numFmtId="167" fontId="8" fillId="3" borderId="12" xfId="5" applyNumberFormat="1" applyFont="1" applyFill="1" applyBorder="1" applyAlignment="1"/>
    <xf numFmtId="0" fontId="2" fillId="3" borderId="0" xfId="3" applyFill="1" applyAlignment="1"/>
    <xf numFmtId="0" fontId="2" fillId="3" borderId="0" xfId="3" applyFill="1" applyAlignment="1">
      <alignment vertical="center"/>
    </xf>
    <xf numFmtId="0" fontId="8" fillId="3" borderId="0" xfId="3" applyFont="1" applyFill="1" applyBorder="1" applyAlignment="1"/>
    <xf numFmtId="0" fontId="9" fillId="3" borderId="0" xfId="4" applyFont="1" applyFill="1" applyBorder="1" applyAlignment="1"/>
    <xf numFmtId="164" fontId="9" fillId="3" borderId="0" xfId="1" applyNumberFormat="1" applyFont="1" applyFill="1" applyBorder="1" applyAlignment="1"/>
    <xf numFmtId="3" fontId="8" fillId="3" borderId="0" xfId="4" applyNumberFormat="1" applyFont="1" applyFill="1" applyBorder="1" applyAlignment="1"/>
    <xf numFmtId="0" fontId="9" fillId="3" borderId="1" xfId="3" applyFont="1" applyFill="1" applyBorder="1"/>
    <xf numFmtId="0" fontId="9" fillId="3" borderId="1" xfId="4" applyFont="1" applyFill="1" applyBorder="1" applyAlignment="1">
      <alignment vertical="center"/>
    </xf>
    <xf numFmtId="164" fontId="9" fillId="3" borderId="1" xfId="1" applyNumberFormat="1" applyFont="1" applyFill="1" applyBorder="1" applyAlignment="1" applyProtection="1">
      <alignment vertical="center"/>
    </xf>
    <xf numFmtId="39" fontId="9" fillId="3" borderId="1" xfId="6" applyFont="1" applyFill="1" applyBorder="1" applyAlignment="1" applyProtection="1">
      <alignment vertical="center"/>
    </xf>
    <xf numFmtId="167" fontId="8" fillId="3" borderId="1" xfId="6" applyNumberFormat="1" applyFont="1" applyFill="1" applyBorder="1" applyAlignment="1" applyProtection="1"/>
    <xf numFmtId="0" fontId="6" fillId="3" borderId="0" xfId="3" applyFont="1" applyFill="1"/>
    <xf numFmtId="0" fontId="6" fillId="3" borderId="0" xfId="3" applyFont="1" applyFill="1" applyAlignment="1">
      <alignment vertical="center"/>
    </xf>
    <xf numFmtId="0" fontId="9" fillId="3" borderId="0" xfId="4" applyFont="1" applyFill="1" applyBorder="1" applyAlignment="1">
      <alignment vertical="center"/>
    </xf>
    <xf numFmtId="164" fontId="9" fillId="3" borderId="0" xfId="1" applyNumberFormat="1" applyFont="1" applyFill="1" applyBorder="1" applyAlignment="1" applyProtection="1">
      <alignment vertical="center"/>
    </xf>
    <xf numFmtId="39" fontId="9" fillId="3" borderId="0" xfId="6" applyFont="1" applyFill="1" applyBorder="1" applyAlignment="1" applyProtection="1">
      <alignment vertical="center"/>
    </xf>
    <xf numFmtId="37" fontId="8" fillId="3" borderId="0" xfId="6" applyNumberFormat="1" applyFont="1" applyFill="1" applyBorder="1" applyAlignment="1" applyProtection="1">
      <alignment vertical="center"/>
    </xf>
    <xf numFmtId="0" fontId="9" fillId="3" borderId="12" xfId="3" applyFont="1" applyFill="1" applyBorder="1" applyAlignment="1">
      <alignment vertical="center"/>
    </xf>
    <xf numFmtId="0" fontId="9" fillId="3" borderId="12" xfId="4" applyFont="1" applyFill="1" applyBorder="1" applyAlignment="1">
      <alignment vertical="center"/>
    </xf>
    <xf numFmtId="164" fontId="9" fillId="3" borderId="12" xfId="1" applyNumberFormat="1" applyFont="1" applyFill="1" applyBorder="1" applyAlignment="1">
      <alignment vertical="center"/>
    </xf>
    <xf numFmtId="167" fontId="8" fillId="3" borderId="12" xfId="5" applyNumberFormat="1" applyFont="1" applyFill="1" applyBorder="1" applyAlignment="1">
      <alignment vertical="center"/>
    </xf>
    <xf numFmtId="0" fontId="2" fillId="3" borderId="0" xfId="3" applyFill="1"/>
    <xf numFmtId="0" fontId="9" fillId="3" borderId="16" xfId="4" applyFont="1" applyFill="1" applyBorder="1" applyAlignment="1">
      <alignment vertical="center" wrapText="1"/>
    </xf>
    <xf numFmtId="165" fontId="9" fillId="3" borderId="17" xfId="4" applyNumberFormat="1" applyFont="1" applyFill="1" applyBorder="1" applyAlignment="1">
      <alignment horizontal="center" vertical="center"/>
    </xf>
    <xf numFmtId="164" fontId="9" fillId="3" borderId="17" xfId="1" applyNumberFormat="1" applyFont="1" applyFill="1" applyBorder="1" applyAlignment="1">
      <alignment vertical="center"/>
    </xf>
    <xf numFmtId="10" fontId="9" fillId="3" borderId="17" xfId="2" applyNumberFormat="1" applyFont="1" applyFill="1" applyBorder="1" applyAlignment="1">
      <alignment horizontal="center" vertical="center"/>
    </xf>
    <xf numFmtId="0" fontId="9" fillId="3" borderId="17" xfId="4" applyFont="1" applyFill="1" applyBorder="1" applyAlignment="1">
      <alignment horizontal="center" vertical="center"/>
    </xf>
    <xf numFmtId="0" fontId="9" fillId="3" borderId="17" xfId="4" applyNumberFormat="1" applyFont="1" applyFill="1" applyBorder="1" applyAlignment="1">
      <alignment horizontal="center" vertical="center"/>
    </xf>
    <xf numFmtId="0" fontId="9" fillId="3" borderId="17" xfId="3" applyFont="1" applyFill="1" applyBorder="1" applyAlignment="1">
      <alignment vertical="center" wrapText="1"/>
    </xf>
    <xf numFmtId="3" fontId="8" fillId="3" borderId="17" xfId="3" applyNumberFormat="1" applyFont="1" applyFill="1" applyBorder="1" applyAlignment="1">
      <alignment wrapText="1"/>
    </xf>
    <xf numFmtId="43" fontId="2" fillId="3" borderId="0" xfId="1" applyFont="1" applyFill="1" applyAlignment="1">
      <alignment vertical="center"/>
    </xf>
    <xf numFmtId="0" fontId="8" fillId="3" borderId="18" xfId="4" applyFont="1" applyFill="1" applyBorder="1" applyAlignment="1"/>
    <xf numFmtId="167" fontId="8" fillId="3" borderId="19" xfId="5" applyNumberFormat="1" applyFont="1" applyFill="1" applyBorder="1" applyAlignment="1"/>
    <xf numFmtId="0" fontId="9" fillId="3" borderId="22" xfId="3" applyFont="1" applyFill="1" applyBorder="1" applyAlignment="1"/>
    <xf numFmtId="3" fontId="8" fillId="3" borderId="26" xfId="4" applyNumberFormat="1" applyFont="1" applyFill="1" applyBorder="1" applyAlignment="1"/>
    <xf numFmtId="0" fontId="9" fillId="0" borderId="27" xfId="3" applyFont="1" applyBorder="1" applyAlignment="1">
      <alignment horizontal="center"/>
    </xf>
    <xf numFmtId="167" fontId="9" fillId="0" borderId="28" xfId="6" applyNumberFormat="1" applyFont="1" applyFill="1" applyBorder="1" applyAlignment="1">
      <alignment vertical="center"/>
    </xf>
    <xf numFmtId="0" fontId="9" fillId="3" borderId="22" xfId="3" applyFont="1" applyFill="1" applyBorder="1"/>
    <xf numFmtId="0" fontId="8" fillId="3" borderId="0" xfId="3" applyFont="1" applyFill="1" applyBorder="1"/>
    <xf numFmtId="3" fontId="8" fillId="3" borderId="29" xfId="3" applyNumberFormat="1" applyFont="1" applyFill="1" applyBorder="1" applyAlignment="1">
      <alignment wrapText="1"/>
    </xf>
    <xf numFmtId="0" fontId="8" fillId="3" borderId="24" xfId="4" applyFont="1" applyFill="1" applyBorder="1" applyAlignment="1"/>
    <xf numFmtId="167" fontId="8" fillId="3" borderId="30" xfId="6" applyNumberFormat="1" applyFont="1" applyFill="1" applyBorder="1" applyAlignment="1" applyProtection="1"/>
    <xf numFmtId="0" fontId="9" fillId="3" borderId="20" xfId="3" applyFont="1" applyFill="1" applyBorder="1"/>
    <xf numFmtId="37" fontId="8" fillId="3" borderId="31" xfId="6" applyNumberFormat="1" applyFont="1" applyFill="1" applyBorder="1" applyAlignment="1" applyProtection="1">
      <alignment vertical="center"/>
    </xf>
    <xf numFmtId="0" fontId="9" fillId="0" borderId="32" xfId="3" applyFont="1" applyBorder="1" applyAlignment="1">
      <alignment horizontal="center"/>
    </xf>
    <xf numFmtId="0" fontId="8" fillId="3" borderId="24" xfId="3" applyFont="1" applyFill="1" applyBorder="1" applyAlignment="1">
      <alignment vertical="center"/>
    </xf>
    <xf numFmtId="167" fontId="8" fillId="3" borderId="19" xfId="5" applyNumberFormat="1" applyFont="1" applyFill="1" applyBorder="1" applyAlignment="1">
      <alignment vertical="center"/>
    </xf>
    <xf numFmtId="167" fontId="4" fillId="0" borderId="9" xfId="5" applyNumberFormat="1" applyFont="1" applyFill="1" applyBorder="1" applyAlignment="1">
      <alignment horizontal="center" vertical="center" wrapText="1"/>
    </xf>
    <xf numFmtId="167" fontId="4" fillId="0" borderId="11" xfId="5" applyNumberFormat="1" applyFont="1" applyFill="1" applyBorder="1" applyAlignment="1">
      <alignment horizontal="center" vertical="center" wrapText="1"/>
    </xf>
    <xf numFmtId="165" fontId="4" fillId="0" borderId="5" xfId="4" applyNumberFormat="1" applyFont="1" applyFill="1" applyBorder="1" applyAlignment="1">
      <alignment horizontal="center" vertical="center" wrapText="1"/>
    </xf>
    <xf numFmtId="165" fontId="4" fillId="0" borderId="8" xfId="4" applyNumberFormat="1" applyFont="1" applyFill="1" applyBorder="1" applyAlignment="1">
      <alignment horizontal="center" vertical="center" wrapText="1"/>
    </xf>
    <xf numFmtId="165" fontId="4" fillId="0" borderId="11" xfId="4" applyNumberFormat="1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167" fontId="4" fillId="0" borderId="5" xfId="5" applyNumberFormat="1" applyFont="1" applyFill="1" applyBorder="1" applyAlignment="1">
      <alignment horizontal="center" vertical="center" wrapText="1"/>
    </xf>
    <xf numFmtId="167" fontId="4" fillId="0" borderId="8" xfId="5" applyNumberFormat="1" applyFont="1" applyFill="1" applyBorder="1" applyAlignment="1">
      <alignment horizontal="center" vertical="center" wrapText="1"/>
    </xf>
    <xf numFmtId="167" fontId="4" fillId="0" borderId="2" xfId="5" applyNumberFormat="1" applyFont="1" applyFill="1" applyBorder="1" applyAlignment="1">
      <alignment horizontal="center" vertical="center" wrapText="1"/>
    </xf>
    <xf numFmtId="167" fontId="4" fillId="0" borderId="3" xfId="5" applyNumberFormat="1" applyFont="1" applyFill="1" applyBorder="1" applyAlignment="1">
      <alignment horizontal="center" vertical="center" wrapText="1"/>
    </xf>
    <xf numFmtId="167" fontId="4" fillId="0" borderId="4" xfId="5" applyNumberFormat="1" applyFont="1" applyFill="1" applyBorder="1" applyAlignment="1">
      <alignment horizontal="center" vertical="center" wrapText="1"/>
    </xf>
    <xf numFmtId="167" fontId="4" fillId="0" borderId="6" xfId="5" applyNumberFormat="1" applyFont="1" applyFill="1" applyBorder="1" applyAlignment="1">
      <alignment horizontal="center" vertical="center" wrapText="1"/>
    </xf>
    <xf numFmtId="167" fontId="4" fillId="0" borderId="0" xfId="5" applyNumberFormat="1" applyFont="1" applyFill="1" applyBorder="1" applyAlignment="1">
      <alignment horizontal="center" vertical="center" wrapText="1"/>
    </xf>
    <xf numFmtId="167" fontId="4" fillId="0" borderId="7" xfId="5" applyNumberFormat="1" applyFont="1" applyFill="1" applyBorder="1" applyAlignment="1">
      <alignment horizontal="center" vertical="center" wrapText="1"/>
    </xf>
    <xf numFmtId="0" fontId="8" fillId="0" borderId="18" xfId="3" applyFont="1" applyBorder="1" applyAlignment="1">
      <alignment horizontal="left"/>
    </xf>
    <xf numFmtId="0" fontId="8" fillId="0" borderId="12" xfId="3" applyFont="1" applyBorder="1" applyAlignment="1">
      <alignment horizontal="left"/>
    </xf>
    <xf numFmtId="0" fontId="8" fillId="0" borderId="19" xfId="3" applyFont="1" applyBorder="1" applyAlignment="1">
      <alignment horizontal="left"/>
    </xf>
    <xf numFmtId="0" fontId="8" fillId="0" borderId="20" xfId="4" applyFont="1" applyFill="1" applyBorder="1" applyAlignment="1">
      <alignment horizontal="center" vertical="center" wrapText="1"/>
    </xf>
    <xf numFmtId="0" fontId="8" fillId="0" borderId="22" xfId="4" applyFont="1" applyFill="1" applyBorder="1" applyAlignment="1">
      <alignment horizontal="center" vertical="center" wrapText="1"/>
    </xf>
    <xf numFmtId="0" fontId="8" fillId="0" borderId="24" xfId="4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 wrapText="1"/>
    </xf>
    <xf numFmtId="0" fontId="4" fillId="0" borderId="10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4" fillId="0" borderId="11" xfId="4" applyFont="1" applyFill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164" fontId="4" fillId="0" borderId="8" xfId="1" applyNumberFormat="1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>
      <alignment horizontal="center" vertical="center" wrapText="1"/>
    </xf>
    <xf numFmtId="0" fontId="4" fillId="0" borderId="5" xfId="4" applyNumberFormat="1" applyFont="1" applyFill="1" applyBorder="1" applyAlignment="1">
      <alignment horizontal="center" vertical="center" wrapText="1"/>
    </xf>
    <xf numFmtId="0" fontId="4" fillId="0" borderId="8" xfId="4" applyNumberFormat="1" applyFont="1" applyFill="1" applyBorder="1" applyAlignment="1">
      <alignment horizontal="center" vertical="center" wrapText="1"/>
    </xf>
    <xf numFmtId="0" fontId="4" fillId="0" borderId="11" xfId="4" applyNumberFormat="1" applyFont="1" applyFill="1" applyBorder="1" applyAlignment="1">
      <alignment horizontal="center" vertical="center" wrapText="1"/>
    </xf>
    <xf numFmtId="167" fontId="4" fillId="0" borderId="21" xfId="5" applyNumberFormat="1" applyFont="1" applyFill="1" applyBorder="1" applyAlignment="1">
      <alignment horizontal="center" vertical="center" wrapText="1"/>
    </xf>
    <xf numFmtId="167" fontId="4" fillId="0" borderId="23" xfId="5" applyNumberFormat="1" applyFont="1" applyFill="1" applyBorder="1" applyAlignment="1">
      <alignment horizontal="center" vertical="center" wrapText="1"/>
    </xf>
    <xf numFmtId="167" fontId="4" fillId="0" borderId="25" xfId="5" applyNumberFormat="1" applyFont="1" applyFill="1" applyBorder="1" applyAlignment="1">
      <alignment horizontal="center" vertical="center" wrapText="1"/>
    </xf>
  </cellXfs>
  <cellStyles count="8">
    <cellStyle name="Millares" xfId="1" builtinId="3"/>
    <cellStyle name="Millares_AGOSTO2003 2" xfId="5"/>
    <cellStyle name="Normal" xfId="0" builtinId="0"/>
    <cellStyle name="Normal 2" xfId="4"/>
    <cellStyle name="Normal 3" xfId="3"/>
    <cellStyle name="Normal 3 2" xfId="7"/>
    <cellStyle name="Normal_DEUDA-DICIEMBRE-2001" xfId="6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662940</xdr:colOff>
      <xdr:row>1</xdr:row>
      <xdr:rowOff>0</xdr:rowOff>
    </xdr:to>
    <xdr:pic>
      <xdr:nvPicPr>
        <xdr:cNvPr id="2" name="Picture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923925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4</xdr:col>
      <xdr:colOff>260828</xdr:colOff>
      <xdr:row>1</xdr:row>
      <xdr:rowOff>0</xdr:rowOff>
    </xdr:to>
    <xdr:pic>
      <xdr:nvPicPr>
        <xdr:cNvPr id="3" name="Picture 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923925"/>
          <a:ext cx="24107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419100</xdr:colOff>
      <xdr:row>0</xdr:row>
      <xdr:rowOff>190500</xdr:rowOff>
    </xdr:from>
    <xdr:to>
      <xdr:col>2</xdr:col>
      <xdr:colOff>509905</xdr:colOff>
      <xdr:row>0</xdr:row>
      <xdr:rowOff>1644015</xdr:rowOff>
    </xdr:to>
    <xdr:pic>
      <xdr:nvPicPr>
        <xdr:cNvPr id="4" name="3 Imagen" descr="C:\Users\admin\AppData\Local\Temp\EscudoNacional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0500"/>
          <a:ext cx="1462405" cy="14535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tabSelected="1" view="pageBreakPreview" zoomScale="50" zoomScaleNormal="72" zoomScaleSheetLayoutView="50" zoomScalePageLayoutView="30" workbookViewId="0">
      <selection activeCell="X12" sqref="X12"/>
    </sheetView>
  </sheetViews>
  <sheetFormatPr baseColWidth="10" defaultColWidth="11.42578125" defaultRowHeight="12.75" x14ac:dyDescent="0.2"/>
  <cols>
    <col min="1" max="1" width="0.5703125" style="1" customWidth="1"/>
    <col min="2" max="2" width="20.5703125" style="1" customWidth="1"/>
    <col min="3" max="3" width="20.28515625" style="20" customWidth="1"/>
    <col min="4" max="4" width="12" style="20" customWidth="1"/>
    <col min="5" max="5" width="17.42578125" style="15" customWidth="1"/>
    <col min="6" max="6" width="8.85546875" style="14" customWidth="1"/>
    <col min="7" max="8" width="6.5703125" style="14" customWidth="1"/>
    <col min="9" max="9" width="12.5703125" style="14" customWidth="1"/>
    <col min="10" max="10" width="23.140625" style="14" customWidth="1"/>
    <col min="11" max="11" width="22.140625" style="14" customWidth="1"/>
    <col min="12" max="12" width="20.140625" style="21" customWidth="1"/>
    <col min="13" max="16" width="18" style="22" customWidth="1"/>
    <col min="17" max="17" width="20.7109375" style="22" customWidth="1"/>
    <col min="18" max="18" width="4.7109375" style="1" customWidth="1"/>
    <col min="19" max="19" width="19.42578125" style="1" customWidth="1"/>
    <col min="20" max="20" width="16.85546875" style="2" customWidth="1"/>
    <col min="21" max="16384" width="11.42578125" style="1"/>
  </cols>
  <sheetData>
    <row r="1" spans="1:20" ht="161.25" customHeight="1" thickBot="1" x14ac:dyDescent="0.3">
      <c r="A1" s="109" t="s">
        <v>60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1"/>
      <c r="S1" s="3"/>
      <c r="T1" s="4"/>
    </row>
    <row r="2" spans="1:20" ht="23.25" customHeight="1" x14ac:dyDescent="0.2">
      <c r="A2" s="112"/>
      <c r="B2" s="115" t="s">
        <v>0</v>
      </c>
      <c r="C2" s="118" t="s">
        <v>1</v>
      </c>
      <c r="D2" s="118" t="s">
        <v>2</v>
      </c>
      <c r="E2" s="121" t="s">
        <v>3</v>
      </c>
      <c r="F2" s="118" t="s">
        <v>4</v>
      </c>
      <c r="G2" s="118" t="s">
        <v>5</v>
      </c>
      <c r="H2" s="124" t="s">
        <v>6</v>
      </c>
      <c r="I2" s="95" t="s">
        <v>7</v>
      </c>
      <c r="J2" s="98" t="s">
        <v>8</v>
      </c>
      <c r="K2" s="101" t="s">
        <v>9</v>
      </c>
      <c r="L2" s="101" t="s">
        <v>10</v>
      </c>
      <c r="M2" s="103" t="s">
        <v>11</v>
      </c>
      <c r="N2" s="104"/>
      <c r="O2" s="104"/>
      <c r="P2" s="105"/>
      <c r="Q2" s="127" t="s">
        <v>12</v>
      </c>
      <c r="S2" s="3"/>
      <c r="T2" s="4"/>
    </row>
    <row r="3" spans="1:20" ht="23.25" customHeight="1" x14ac:dyDescent="0.2">
      <c r="A3" s="113"/>
      <c r="B3" s="116"/>
      <c r="C3" s="119"/>
      <c r="D3" s="119"/>
      <c r="E3" s="122"/>
      <c r="F3" s="119"/>
      <c r="G3" s="119"/>
      <c r="H3" s="125"/>
      <c r="I3" s="96"/>
      <c r="J3" s="99"/>
      <c r="K3" s="102"/>
      <c r="L3" s="102"/>
      <c r="M3" s="106"/>
      <c r="N3" s="107"/>
      <c r="O3" s="107"/>
      <c r="P3" s="108"/>
      <c r="Q3" s="128"/>
      <c r="S3" s="3"/>
      <c r="T3" s="4"/>
    </row>
    <row r="4" spans="1:20" ht="23.25" customHeight="1" x14ac:dyDescent="0.2">
      <c r="A4" s="113"/>
      <c r="B4" s="116"/>
      <c r="C4" s="119"/>
      <c r="D4" s="119"/>
      <c r="E4" s="122"/>
      <c r="F4" s="119"/>
      <c r="G4" s="119"/>
      <c r="H4" s="125"/>
      <c r="I4" s="96"/>
      <c r="J4" s="99"/>
      <c r="K4" s="102"/>
      <c r="L4" s="102"/>
      <c r="M4" s="93" t="s">
        <v>13</v>
      </c>
      <c r="N4" s="93" t="s">
        <v>14</v>
      </c>
      <c r="O4" s="93" t="s">
        <v>15</v>
      </c>
      <c r="P4" s="93" t="s">
        <v>16</v>
      </c>
      <c r="Q4" s="128"/>
      <c r="S4" s="3"/>
      <c r="T4" s="4"/>
    </row>
    <row r="5" spans="1:20" ht="23.25" customHeight="1" thickBot="1" x14ac:dyDescent="0.25">
      <c r="A5" s="114"/>
      <c r="B5" s="117"/>
      <c r="C5" s="120"/>
      <c r="D5" s="120"/>
      <c r="E5" s="123"/>
      <c r="F5" s="120"/>
      <c r="G5" s="120"/>
      <c r="H5" s="126"/>
      <c r="I5" s="97"/>
      <c r="J5" s="100"/>
      <c r="K5" s="94"/>
      <c r="L5" s="94"/>
      <c r="M5" s="94"/>
      <c r="N5" s="94"/>
      <c r="O5" s="94"/>
      <c r="P5" s="94"/>
      <c r="Q5" s="129"/>
      <c r="S5" s="3"/>
      <c r="T5" s="4"/>
    </row>
    <row r="6" spans="1:20" s="46" customFormat="1" ht="34.5" customHeight="1" thickBot="1" x14ac:dyDescent="0.3">
      <c r="A6" s="77" t="s">
        <v>17</v>
      </c>
      <c r="B6" s="42"/>
      <c r="C6" s="43"/>
      <c r="D6" s="43"/>
      <c r="E6" s="44"/>
      <c r="F6" s="43"/>
      <c r="G6" s="43"/>
      <c r="H6" s="43"/>
      <c r="I6" s="43"/>
      <c r="J6" s="43"/>
      <c r="K6" s="45">
        <f>K7+K10</f>
        <v>7361728367</v>
      </c>
      <c r="L6" s="45">
        <f t="shared" ref="L6:P6" si="0">L7+L10</f>
        <v>7307959086.04</v>
      </c>
      <c r="M6" s="45">
        <f t="shared" si="0"/>
        <v>307040998</v>
      </c>
      <c r="N6" s="45">
        <f t="shared" si="0"/>
        <v>513532537</v>
      </c>
      <c r="O6" s="45">
        <f t="shared" si="0"/>
        <v>5249297</v>
      </c>
      <c r="P6" s="45">
        <f t="shared" si="0"/>
        <v>47235141</v>
      </c>
      <c r="Q6" s="78">
        <f>Q7+Q10</f>
        <v>7000918088.04</v>
      </c>
      <c r="T6" s="47"/>
    </row>
    <row r="7" spans="1:20" s="46" customFormat="1" ht="39" customHeight="1" x14ac:dyDescent="0.25">
      <c r="A7" s="79"/>
      <c r="B7" s="48" t="s">
        <v>18</v>
      </c>
      <c r="C7" s="49"/>
      <c r="D7" s="49"/>
      <c r="E7" s="50"/>
      <c r="F7" s="49"/>
      <c r="G7" s="49"/>
      <c r="H7" s="49"/>
      <c r="I7" s="49"/>
      <c r="J7" s="49"/>
      <c r="K7" s="51">
        <f>SUM(K8:K9)</f>
        <v>2700601958</v>
      </c>
      <c r="L7" s="51">
        <f t="shared" ref="L7:Q7" si="1">SUM(L8:L9)</f>
        <v>2671284916.29</v>
      </c>
      <c r="M7" s="51">
        <f t="shared" si="1"/>
        <v>136304285</v>
      </c>
      <c r="N7" s="51">
        <f t="shared" si="1"/>
        <v>204383521</v>
      </c>
      <c r="O7" s="51">
        <f t="shared" si="1"/>
        <v>3594097</v>
      </c>
      <c r="P7" s="51">
        <f t="shared" si="1"/>
        <v>44375739</v>
      </c>
      <c r="Q7" s="80">
        <f t="shared" si="1"/>
        <v>2534980631.29</v>
      </c>
      <c r="T7" s="47"/>
    </row>
    <row r="8" spans="1:20" s="5" customFormat="1" ht="66" customHeight="1" x14ac:dyDescent="0.2">
      <c r="A8" s="81"/>
      <c r="B8" s="23" t="s">
        <v>19</v>
      </c>
      <c r="C8" s="24" t="s">
        <v>20</v>
      </c>
      <c r="D8" s="25">
        <v>40893</v>
      </c>
      <c r="E8" s="26">
        <v>1947000000</v>
      </c>
      <c r="F8" s="27" t="s">
        <v>21</v>
      </c>
      <c r="G8" s="27">
        <v>1.35</v>
      </c>
      <c r="H8" s="28">
        <v>180</v>
      </c>
      <c r="I8" s="25">
        <v>46357</v>
      </c>
      <c r="J8" s="29" t="s">
        <v>22</v>
      </c>
      <c r="K8" s="30">
        <v>1581353400</v>
      </c>
      <c r="L8" s="31">
        <v>1557600000</v>
      </c>
      <c r="M8" s="31">
        <v>100854600</v>
      </c>
      <c r="N8" s="32">
        <v>105843690</v>
      </c>
      <c r="O8" s="32">
        <v>3594097</v>
      </c>
      <c r="P8" s="32">
        <v>40438019</v>
      </c>
      <c r="Q8" s="82">
        <f>L8-M8</f>
        <v>1456745400</v>
      </c>
      <c r="S8" s="6"/>
      <c r="T8" s="7"/>
    </row>
    <row r="9" spans="1:20" s="5" customFormat="1" ht="66" customHeight="1" x14ac:dyDescent="0.2">
      <c r="A9" s="81"/>
      <c r="B9" s="23" t="s">
        <v>23</v>
      </c>
      <c r="C9" s="24" t="s">
        <v>24</v>
      </c>
      <c r="D9" s="25">
        <v>41631</v>
      </c>
      <c r="E9" s="26">
        <v>1200000000</v>
      </c>
      <c r="F9" s="33">
        <v>0.09</v>
      </c>
      <c r="G9" s="27"/>
      <c r="H9" s="28">
        <v>179</v>
      </c>
      <c r="I9" s="25">
        <v>47092</v>
      </c>
      <c r="J9" s="29" t="s">
        <v>25</v>
      </c>
      <c r="K9" s="30">
        <v>1119248558</v>
      </c>
      <c r="L9" s="31">
        <v>1113684916.29</v>
      </c>
      <c r="M9" s="31">
        <v>35449685</v>
      </c>
      <c r="N9" s="32">
        <v>98539831</v>
      </c>
      <c r="O9" s="32"/>
      <c r="P9" s="32">
        <v>3937720</v>
      </c>
      <c r="Q9" s="82">
        <f>L9-M9</f>
        <v>1078235231.29</v>
      </c>
      <c r="S9" s="6"/>
      <c r="T9" s="7"/>
    </row>
    <row r="10" spans="1:20" s="57" customFormat="1" ht="27.75" customHeight="1" x14ac:dyDescent="0.25">
      <c r="A10" s="83"/>
      <c r="B10" s="84" t="s">
        <v>26</v>
      </c>
      <c r="C10" s="68"/>
      <c r="D10" s="69"/>
      <c r="E10" s="70"/>
      <c r="F10" s="71"/>
      <c r="G10" s="72"/>
      <c r="H10" s="73"/>
      <c r="I10" s="69"/>
      <c r="J10" s="74"/>
      <c r="K10" s="75">
        <f>SUM(K11:K14)</f>
        <v>4661126409</v>
      </c>
      <c r="L10" s="75">
        <f t="shared" ref="L10:Q10" si="2">SUM(L11:L14)</f>
        <v>4636674169.75</v>
      </c>
      <c r="M10" s="75">
        <f t="shared" si="2"/>
        <v>170736713</v>
      </c>
      <c r="N10" s="75">
        <f t="shared" si="2"/>
        <v>309149016</v>
      </c>
      <c r="O10" s="75">
        <f t="shared" si="2"/>
        <v>1655200</v>
      </c>
      <c r="P10" s="75">
        <f t="shared" si="2"/>
        <v>2859402</v>
      </c>
      <c r="Q10" s="85">
        <f t="shared" si="2"/>
        <v>4465937456.75</v>
      </c>
      <c r="S10" s="76"/>
      <c r="T10" s="58"/>
    </row>
    <row r="11" spans="1:20" s="5" customFormat="1" ht="32.450000000000003" customHeight="1" x14ac:dyDescent="0.2">
      <c r="A11" s="81"/>
      <c r="B11" s="23"/>
      <c r="C11" s="24" t="s">
        <v>27</v>
      </c>
      <c r="D11" s="25">
        <v>41376</v>
      </c>
      <c r="E11" s="34">
        <v>200000000</v>
      </c>
      <c r="F11" s="27" t="s">
        <v>28</v>
      </c>
      <c r="G11" s="35">
        <v>2.7</v>
      </c>
      <c r="H11" s="28">
        <v>32</v>
      </c>
      <c r="I11" s="25">
        <v>42704</v>
      </c>
      <c r="J11" s="29" t="s">
        <v>29</v>
      </c>
      <c r="K11" s="30">
        <v>7261562</v>
      </c>
      <c r="L11" s="36"/>
      <c r="M11" s="31"/>
      <c r="N11" s="32"/>
      <c r="O11" s="32"/>
      <c r="P11" s="32"/>
      <c r="Q11" s="82">
        <f>L11-M11</f>
        <v>0</v>
      </c>
      <c r="S11" s="6"/>
      <c r="T11" s="8"/>
    </row>
    <row r="12" spans="1:20" s="5" customFormat="1" ht="57" customHeight="1" x14ac:dyDescent="0.2">
      <c r="A12" s="81"/>
      <c r="B12" s="23" t="s">
        <v>23</v>
      </c>
      <c r="C12" s="24" t="s">
        <v>30</v>
      </c>
      <c r="D12" s="25">
        <v>41626</v>
      </c>
      <c r="E12" s="26">
        <v>1392000000</v>
      </c>
      <c r="F12" s="37">
        <v>6.88E-2</v>
      </c>
      <c r="G12" s="27">
        <v>0.95</v>
      </c>
      <c r="H12" s="28">
        <v>179</v>
      </c>
      <c r="I12" s="25">
        <v>47061</v>
      </c>
      <c r="J12" s="29" t="s">
        <v>31</v>
      </c>
      <c r="K12" s="30">
        <v>1253864847</v>
      </c>
      <c r="L12" s="31">
        <v>1244342315.3299999</v>
      </c>
      <c r="M12" s="31">
        <v>60690491</v>
      </c>
      <c r="N12" s="32">
        <v>96241566</v>
      </c>
      <c r="O12" s="32"/>
      <c r="P12" s="32">
        <v>858244</v>
      </c>
      <c r="Q12" s="82">
        <f t="shared" ref="Q12:Q14" si="3">L12-M12</f>
        <v>1183651824.3299999</v>
      </c>
      <c r="S12" s="6"/>
      <c r="T12" s="7"/>
    </row>
    <row r="13" spans="1:20" s="5" customFormat="1" ht="57" customHeight="1" x14ac:dyDescent="0.2">
      <c r="A13" s="81"/>
      <c r="B13" s="23" t="s">
        <v>32</v>
      </c>
      <c r="C13" s="24" t="s">
        <v>33</v>
      </c>
      <c r="D13" s="25">
        <v>42173</v>
      </c>
      <c r="E13" s="26">
        <v>1000000000</v>
      </c>
      <c r="F13" s="27" t="s">
        <v>28</v>
      </c>
      <c r="G13" s="27">
        <v>1.08</v>
      </c>
      <c r="H13" s="28">
        <v>240</v>
      </c>
      <c r="I13" s="38">
        <v>49490</v>
      </c>
      <c r="J13" s="29" t="s">
        <v>34</v>
      </c>
      <c r="K13" s="30">
        <v>1000000000</v>
      </c>
      <c r="L13" s="39">
        <v>1000000000</v>
      </c>
      <c r="M13" s="39">
        <v>13839805</v>
      </c>
      <c r="N13" s="40">
        <v>65225336</v>
      </c>
      <c r="O13" s="40"/>
      <c r="P13" s="40">
        <v>296150</v>
      </c>
      <c r="Q13" s="82">
        <f t="shared" si="3"/>
        <v>986160195</v>
      </c>
      <c r="S13" s="6"/>
      <c r="T13" s="7"/>
    </row>
    <row r="14" spans="1:20" s="5" customFormat="1" ht="57" customHeight="1" x14ac:dyDescent="0.2">
      <c r="A14" s="81"/>
      <c r="B14" s="23" t="s">
        <v>35</v>
      </c>
      <c r="C14" s="24" t="s">
        <v>36</v>
      </c>
      <c r="D14" s="25">
        <v>42299</v>
      </c>
      <c r="E14" s="26">
        <v>2400000000</v>
      </c>
      <c r="F14" s="27" t="s">
        <v>28</v>
      </c>
      <c r="G14" s="27">
        <v>0.64</v>
      </c>
      <c r="H14" s="28">
        <v>180</v>
      </c>
      <c r="I14" s="38">
        <v>47812</v>
      </c>
      <c r="J14" s="29" t="s">
        <v>37</v>
      </c>
      <c r="K14" s="30">
        <v>2400000000</v>
      </c>
      <c r="L14" s="39">
        <v>2392331854.4200001</v>
      </c>
      <c r="M14" s="39">
        <v>96206417</v>
      </c>
      <c r="N14" s="40">
        <v>147682114</v>
      </c>
      <c r="O14" s="40">
        <v>1655200</v>
      </c>
      <c r="P14" s="40">
        <v>1705008</v>
      </c>
      <c r="Q14" s="82">
        <f t="shared" si="3"/>
        <v>2296125437.4200001</v>
      </c>
      <c r="S14" s="6"/>
      <c r="T14" s="7"/>
    </row>
    <row r="15" spans="1:20" s="57" customFormat="1" ht="25.15" customHeight="1" thickBot="1" x14ac:dyDescent="0.3">
      <c r="A15" s="86" t="s">
        <v>38</v>
      </c>
      <c r="B15" s="52"/>
      <c r="C15" s="53"/>
      <c r="D15" s="53"/>
      <c r="E15" s="54"/>
      <c r="F15" s="55"/>
      <c r="G15" s="55"/>
      <c r="H15" s="55"/>
      <c r="I15" s="55"/>
      <c r="J15" s="55"/>
      <c r="K15" s="56">
        <f t="shared" ref="K15:Q15" si="4">SUM(K17:K21)</f>
        <v>3365916182</v>
      </c>
      <c r="L15" s="56">
        <f t="shared" si="4"/>
        <v>3386971182</v>
      </c>
      <c r="M15" s="56">
        <f t="shared" si="4"/>
        <v>0</v>
      </c>
      <c r="N15" s="56">
        <f t="shared" si="4"/>
        <v>318868820</v>
      </c>
      <c r="O15" s="56">
        <f t="shared" si="4"/>
        <v>0</v>
      </c>
      <c r="P15" s="56">
        <f t="shared" si="4"/>
        <v>841735</v>
      </c>
      <c r="Q15" s="87">
        <f t="shared" si="4"/>
        <v>3386971182</v>
      </c>
      <c r="T15" s="58"/>
    </row>
    <row r="16" spans="1:20" s="57" customFormat="1" ht="25.15" customHeight="1" x14ac:dyDescent="0.25">
      <c r="A16" s="88"/>
      <c r="B16" s="84" t="s">
        <v>26</v>
      </c>
      <c r="C16" s="59"/>
      <c r="D16" s="59"/>
      <c r="E16" s="60"/>
      <c r="F16" s="61"/>
      <c r="G16" s="61"/>
      <c r="H16" s="61"/>
      <c r="I16" s="61"/>
      <c r="J16" s="61"/>
      <c r="K16" s="62">
        <f>SUM(K17:K21)</f>
        <v>3365916182</v>
      </c>
      <c r="L16" s="62">
        <f>SUM(L17:L21)</f>
        <v>3386971182</v>
      </c>
      <c r="M16" s="62">
        <f t="shared" ref="M16:Q16" si="5">SUM(M17:M21)</f>
        <v>0</v>
      </c>
      <c r="N16" s="62">
        <f t="shared" si="5"/>
        <v>318868820</v>
      </c>
      <c r="O16" s="62">
        <f t="shared" si="5"/>
        <v>0</v>
      </c>
      <c r="P16" s="62">
        <f t="shared" si="5"/>
        <v>841735</v>
      </c>
      <c r="Q16" s="89">
        <f t="shared" si="5"/>
        <v>3386971182</v>
      </c>
      <c r="T16" s="58"/>
    </row>
    <row r="17" spans="1:20" s="5" customFormat="1" ht="57" customHeight="1" x14ac:dyDescent="0.2">
      <c r="A17" s="81"/>
      <c r="B17" s="23" t="s">
        <v>39</v>
      </c>
      <c r="C17" s="24" t="s">
        <v>40</v>
      </c>
      <c r="D17" s="25">
        <v>40709</v>
      </c>
      <c r="E17" s="26">
        <v>2082453349.8199999</v>
      </c>
      <c r="F17" s="27" t="s">
        <v>41</v>
      </c>
      <c r="G17" s="27">
        <v>0.68</v>
      </c>
      <c r="H17" s="28">
        <v>240</v>
      </c>
      <c r="I17" s="25">
        <v>48062</v>
      </c>
      <c r="J17" s="29" t="s">
        <v>42</v>
      </c>
      <c r="K17" s="30">
        <v>2031791335</v>
      </c>
      <c r="L17" s="36">
        <v>2031791335</v>
      </c>
      <c r="M17" s="31">
        <v>0</v>
      </c>
      <c r="N17" s="31">
        <v>189236674</v>
      </c>
      <c r="O17" s="31"/>
      <c r="P17" s="31">
        <v>711439</v>
      </c>
      <c r="Q17" s="82">
        <f>L17-M17</f>
        <v>2031791335</v>
      </c>
      <c r="T17" s="9"/>
    </row>
    <row r="18" spans="1:20" s="5" customFormat="1" ht="57" customHeight="1" x14ac:dyDescent="0.2">
      <c r="A18" s="81"/>
      <c r="B18" s="23" t="s">
        <v>43</v>
      </c>
      <c r="C18" s="23" t="s">
        <v>44</v>
      </c>
      <c r="D18" s="25">
        <v>41116</v>
      </c>
      <c r="E18" s="26">
        <v>583918166.04999995</v>
      </c>
      <c r="F18" s="27" t="s">
        <v>45</v>
      </c>
      <c r="G18" s="27">
        <v>1.1399999999999999</v>
      </c>
      <c r="H18" s="28">
        <v>240</v>
      </c>
      <c r="I18" s="25">
        <v>48492</v>
      </c>
      <c r="J18" s="29" t="s">
        <v>46</v>
      </c>
      <c r="K18" s="30">
        <v>562951130</v>
      </c>
      <c r="L18" s="36">
        <v>562951130</v>
      </c>
      <c r="M18" s="31">
        <v>0</v>
      </c>
      <c r="N18" s="31">
        <v>51994494</v>
      </c>
      <c r="O18" s="31"/>
      <c r="P18" s="31"/>
      <c r="Q18" s="82">
        <f t="shared" ref="Q18:Q21" si="6">L18-M18</f>
        <v>562951130</v>
      </c>
      <c r="T18" s="9"/>
    </row>
    <row r="19" spans="1:20" s="5" customFormat="1" ht="57" customHeight="1" x14ac:dyDescent="0.2">
      <c r="A19" s="81"/>
      <c r="B19" s="23" t="s">
        <v>47</v>
      </c>
      <c r="C19" s="23" t="s">
        <v>48</v>
      </c>
      <c r="D19" s="25">
        <v>41131</v>
      </c>
      <c r="E19" s="26">
        <v>316000000</v>
      </c>
      <c r="F19" s="27" t="s">
        <v>49</v>
      </c>
      <c r="G19" s="27">
        <v>0.93</v>
      </c>
      <c r="H19" s="28">
        <v>240</v>
      </c>
      <c r="I19" s="25">
        <v>48547</v>
      </c>
      <c r="J19" s="29" t="s">
        <v>50</v>
      </c>
      <c r="K19" s="30">
        <v>260526230</v>
      </c>
      <c r="L19" s="36">
        <v>260526230</v>
      </c>
      <c r="M19" s="31">
        <v>0</v>
      </c>
      <c r="N19" s="31">
        <v>21983394</v>
      </c>
      <c r="O19" s="31"/>
      <c r="P19" s="31"/>
      <c r="Q19" s="82">
        <f t="shared" si="6"/>
        <v>260526230</v>
      </c>
      <c r="T19" s="9"/>
    </row>
    <row r="20" spans="1:20" s="5" customFormat="1" ht="57" customHeight="1" x14ac:dyDescent="0.2">
      <c r="A20" s="81"/>
      <c r="B20" s="23" t="s">
        <v>51</v>
      </c>
      <c r="C20" s="23" t="s">
        <v>52</v>
      </c>
      <c r="D20" s="25">
        <v>41606</v>
      </c>
      <c r="E20" s="26">
        <v>300000000</v>
      </c>
      <c r="F20" s="37" t="s">
        <v>53</v>
      </c>
      <c r="G20" s="41">
        <v>0.9</v>
      </c>
      <c r="H20" s="27">
        <v>240</v>
      </c>
      <c r="I20" s="25">
        <v>12526</v>
      </c>
      <c r="J20" s="29" t="s">
        <v>54</v>
      </c>
      <c r="K20" s="30">
        <v>210927487</v>
      </c>
      <c r="L20" s="36">
        <v>210927487</v>
      </c>
      <c r="M20" s="31">
        <v>0</v>
      </c>
      <c r="N20" s="31">
        <v>17700990</v>
      </c>
      <c r="O20" s="31"/>
      <c r="P20" s="31"/>
      <c r="Q20" s="82">
        <f t="shared" si="6"/>
        <v>210927487</v>
      </c>
      <c r="T20" s="9"/>
    </row>
    <row r="21" spans="1:20" s="5" customFormat="1" ht="84" customHeight="1" thickBot="1" x14ac:dyDescent="0.25">
      <c r="A21" s="90"/>
      <c r="B21" s="23" t="s">
        <v>55</v>
      </c>
      <c r="C21" s="23" t="s">
        <v>56</v>
      </c>
      <c r="D21" s="25">
        <v>42146</v>
      </c>
      <c r="E21" s="26">
        <v>405456000</v>
      </c>
      <c r="F21" s="37" t="s">
        <v>57</v>
      </c>
      <c r="G21" s="27">
        <v>1.08</v>
      </c>
      <c r="H21" s="27">
        <v>240</v>
      </c>
      <c r="I21" s="25">
        <v>12926</v>
      </c>
      <c r="J21" s="29" t="s">
        <v>58</v>
      </c>
      <c r="K21" s="30">
        <v>299720000</v>
      </c>
      <c r="L21" s="36">
        <f>299720000+21055000</f>
        <v>320775000</v>
      </c>
      <c r="M21" s="31">
        <v>0</v>
      </c>
      <c r="N21" s="31">
        <v>37953268</v>
      </c>
      <c r="O21" s="31"/>
      <c r="P21" s="31">
        <v>130296</v>
      </c>
      <c r="Q21" s="82">
        <f t="shared" si="6"/>
        <v>320775000</v>
      </c>
      <c r="T21" s="9"/>
    </row>
    <row r="22" spans="1:20" s="67" customFormat="1" ht="27.75" customHeight="1" thickBot="1" x14ac:dyDescent="0.25">
      <c r="A22" s="91" t="s">
        <v>59</v>
      </c>
      <c r="B22" s="63"/>
      <c r="C22" s="64"/>
      <c r="D22" s="64"/>
      <c r="E22" s="65"/>
      <c r="F22" s="64"/>
      <c r="G22" s="64"/>
      <c r="H22" s="64"/>
      <c r="I22" s="64"/>
      <c r="J22" s="64"/>
      <c r="K22" s="66">
        <f>K6+K15</f>
        <v>10727644549</v>
      </c>
      <c r="L22" s="66">
        <f t="shared" ref="L22:Q22" si="7">L6+L15</f>
        <v>10694930268.040001</v>
      </c>
      <c r="M22" s="66">
        <f t="shared" si="7"/>
        <v>307040998</v>
      </c>
      <c r="N22" s="66">
        <f t="shared" si="7"/>
        <v>832401357</v>
      </c>
      <c r="O22" s="66">
        <f t="shared" si="7"/>
        <v>5249297</v>
      </c>
      <c r="P22" s="66">
        <f t="shared" si="7"/>
        <v>48076876</v>
      </c>
      <c r="Q22" s="92">
        <f t="shared" si="7"/>
        <v>10387889270.040001</v>
      </c>
      <c r="T22" s="47"/>
    </row>
    <row r="23" spans="1:20" x14ac:dyDescent="0.2">
      <c r="C23" s="10"/>
      <c r="D23" s="10"/>
      <c r="E23" s="11"/>
      <c r="F23" s="10"/>
      <c r="G23" s="10"/>
      <c r="H23" s="10"/>
      <c r="I23" s="10"/>
      <c r="J23" s="10"/>
      <c r="K23" s="10"/>
      <c r="L23" s="12"/>
      <c r="M23" s="13"/>
      <c r="N23" s="13"/>
      <c r="O23" s="13"/>
      <c r="P23" s="13"/>
      <c r="Q23" s="13"/>
    </row>
    <row r="24" spans="1:20" ht="14.45" customHeight="1" x14ac:dyDescent="0.2">
      <c r="C24" s="10"/>
      <c r="D24" s="10"/>
      <c r="E24" s="11"/>
      <c r="F24" s="10"/>
      <c r="G24" s="10"/>
      <c r="H24" s="10"/>
      <c r="I24" s="10"/>
      <c r="J24" s="10"/>
      <c r="K24" s="10"/>
      <c r="L24" s="12"/>
      <c r="M24" s="13"/>
      <c r="N24" s="13"/>
      <c r="O24" s="13"/>
      <c r="P24" s="13"/>
      <c r="Q24" s="13"/>
    </row>
    <row r="25" spans="1:20" x14ac:dyDescent="0.2">
      <c r="C25" s="10"/>
      <c r="D25" s="10"/>
      <c r="E25" s="11"/>
      <c r="F25" s="10"/>
      <c r="G25" s="10"/>
      <c r="H25" s="10"/>
      <c r="I25" s="10"/>
      <c r="J25" s="10"/>
      <c r="K25" s="10"/>
      <c r="L25" s="12"/>
      <c r="M25" s="13"/>
      <c r="N25" s="13"/>
      <c r="O25" s="13"/>
      <c r="P25" s="13"/>
      <c r="Q25" s="13"/>
    </row>
    <row r="26" spans="1:20" x14ac:dyDescent="0.2">
      <c r="C26" s="14"/>
      <c r="D26" s="14"/>
      <c r="L26" s="16"/>
      <c r="M26" s="17"/>
      <c r="N26" s="17"/>
      <c r="O26" s="17"/>
      <c r="P26" s="17"/>
      <c r="Q26" s="17"/>
    </row>
    <row r="27" spans="1:20" x14ac:dyDescent="0.2">
      <c r="C27" s="14"/>
      <c r="D27" s="14"/>
      <c r="L27" s="16"/>
      <c r="M27" s="17"/>
      <c r="N27" s="17"/>
      <c r="O27" s="17"/>
      <c r="P27" s="17"/>
      <c r="Q27" s="17"/>
    </row>
    <row r="28" spans="1:20" s="18" customFormat="1" ht="11.25" x14ac:dyDescent="0.2">
      <c r="C28" s="14"/>
      <c r="D28" s="14"/>
      <c r="E28" s="15"/>
      <c r="F28" s="14"/>
      <c r="G28" s="14"/>
      <c r="H28" s="14"/>
      <c r="I28" s="14"/>
      <c r="J28" s="14"/>
      <c r="K28" s="14"/>
      <c r="L28" s="16"/>
      <c r="M28" s="17"/>
      <c r="N28" s="17"/>
      <c r="O28" s="17"/>
      <c r="P28" s="17"/>
      <c r="Q28" s="17"/>
      <c r="T28" s="19"/>
    </row>
    <row r="29" spans="1:20" x14ac:dyDescent="0.2">
      <c r="C29" s="14"/>
      <c r="D29" s="14"/>
      <c r="L29" s="16"/>
      <c r="M29" s="17"/>
      <c r="N29" s="17"/>
      <c r="O29" s="17"/>
      <c r="P29" s="17"/>
      <c r="Q29" s="17"/>
    </row>
    <row r="30" spans="1:20" x14ac:dyDescent="0.2">
      <c r="C30" s="14"/>
      <c r="D30" s="14"/>
      <c r="L30" s="16"/>
      <c r="M30" s="17"/>
      <c r="N30" s="17"/>
      <c r="O30" s="17"/>
      <c r="P30" s="17"/>
      <c r="Q30" s="17"/>
    </row>
    <row r="31" spans="1:20" x14ac:dyDescent="0.2">
      <c r="C31" s="14"/>
      <c r="D31" s="14"/>
      <c r="L31" s="16"/>
      <c r="M31" s="17"/>
      <c r="N31" s="17"/>
      <c r="O31" s="17"/>
      <c r="P31" s="17"/>
      <c r="Q31" s="17"/>
    </row>
    <row r="32" spans="1:20" x14ac:dyDescent="0.2">
      <c r="C32" s="14"/>
      <c r="D32" s="14"/>
      <c r="L32" s="16"/>
      <c r="M32" s="17"/>
      <c r="N32" s="17"/>
      <c r="O32" s="17"/>
      <c r="P32" s="17"/>
      <c r="Q32" s="17"/>
    </row>
    <row r="33" spans="3:17" x14ac:dyDescent="0.2">
      <c r="C33" s="14"/>
      <c r="D33" s="14"/>
      <c r="L33" s="16"/>
      <c r="M33" s="17"/>
      <c r="N33" s="17"/>
      <c r="O33" s="17"/>
      <c r="P33" s="17"/>
      <c r="Q33" s="17"/>
    </row>
    <row r="34" spans="3:17" x14ac:dyDescent="0.2">
      <c r="C34" s="14"/>
      <c r="D34" s="14"/>
      <c r="L34" s="16"/>
      <c r="M34" s="17"/>
      <c r="N34" s="17"/>
      <c r="O34" s="17"/>
      <c r="P34" s="17"/>
      <c r="Q34" s="17"/>
    </row>
    <row r="35" spans="3:17" x14ac:dyDescent="0.2">
      <c r="C35" s="14"/>
      <c r="D35" s="14"/>
      <c r="L35" s="16"/>
      <c r="M35" s="17"/>
      <c r="N35" s="17"/>
      <c r="O35" s="17"/>
      <c r="P35" s="17"/>
      <c r="Q35" s="17"/>
    </row>
    <row r="36" spans="3:17" x14ac:dyDescent="0.2">
      <c r="C36" s="14"/>
      <c r="D36" s="14"/>
      <c r="L36" s="16"/>
      <c r="M36" s="17"/>
      <c r="N36" s="17"/>
      <c r="O36" s="17"/>
      <c r="P36" s="17"/>
      <c r="Q36" s="17"/>
    </row>
    <row r="37" spans="3:17" x14ac:dyDescent="0.2">
      <c r="C37" s="14"/>
      <c r="D37" s="14"/>
      <c r="L37" s="16"/>
      <c r="M37" s="17"/>
      <c r="N37" s="17"/>
      <c r="O37" s="17"/>
      <c r="P37" s="17"/>
      <c r="Q37" s="17"/>
    </row>
  </sheetData>
  <mergeCells count="19">
    <mergeCell ref="A1:Q1"/>
    <mergeCell ref="A2:A5"/>
    <mergeCell ref="B2:B5"/>
    <mergeCell ref="C2:C5"/>
    <mergeCell ref="D2:D5"/>
    <mergeCell ref="E2:E5"/>
    <mergeCell ref="F2:F5"/>
    <mergeCell ref="G2:G5"/>
    <mergeCell ref="H2:H5"/>
    <mergeCell ref="Q2:Q5"/>
    <mergeCell ref="M4:M5"/>
    <mergeCell ref="N4:N5"/>
    <mergeCell ref="O4:O5"/>
    <mergeCell ref="P4:P5"/>
    <mergeCell ref="I2:I5"/>
    <mergeCell ref="J2:J5"/>
    <mergeCell ref="K2:K5"/>
    <mergeCell ref="L2:L5"/>
    <mergeCell ref="M2:P3"/>
  </mergeCells>
  <pageMargins left="0.9055118110236221" right="0.19685039370078741" top="0.78740157480314965" bottom="0.51181102362204722" header="0.31496062992125984" footer="0.31496062992125984"/>
  <pageSetup paperSize="5" scale="60" firstPageNumber="380" fitToHeight="4" orientation="landscape" useFirstPageNumber="1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3</vt:lpstr>
      <vt:lpstr>'ANEXO 3'!Área_de_impresión</vt:lpstr>
      <vt:lpstr>'ANEXO 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2016-11-30T03:01:12Z</cp:lastPrinted>
  <dcterms:created xsi:type="dcterms:W3CDTF">2016-11-23T20:34:38Z</dcterms:created>
  <dcterms:modified xsi:type="dcterms:W3CDTF">2016-11-30T03:01:31Z</dcterms:modified>
</cp:coreProperties>
</file>