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3\5.- TRANSPARENCIA CONTRALORIA\4TO TRIMESTRE\EXCEL\"/>
    </mc:Choice>
  </mc:AlternateContent>
  <xr:revisionPtr revIDLastSave="0" documentId="13_ncr:1_{A31434C6-B7B9-4ACA-B293-291E999ACE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F14" i="4"/>
  <c r="G14" i="4" s="1"/>
  <c r="J14" i="4" s="1"/>
  <c r="I12" i="4"/>
  <c r="F12" i="4"/>
  <c r="G12" i="4" s="1"/>
  <c r="J12" i="4" s="1"/>
  <c r="I13" i="4"/>
  <c r="F13" i="4"/>
  <c r="G13" i="4" s="1"/>
  <c r="J13" i="4" s="1"/>
  <c r="I11" i="4"/>
  <c r="F11" i="4"/>
  <c r="G11" i="4" s="1"/>
  <c r="J11" i="4" s="1"/>
  <c r="I10" i="4"/>
  <c r="F10" i="4"/>
  <c r="G10" i="4" s="1"/>
  <c r="J10" i="4" s="1"/>
  <c r="I9" i="4"/>
  <c r="I8" i="4"/>
  <c r="F9" i="4"/>
  <c r="G9" i="4"/>
  <c r="J9" i="4" s="1"/>
  <c r="G8" i="4"/>
  <c r="J8" i="4" s="1"/>
  <c r="F8" i="4"/>
  <c r="I7" i="4"/>
  <c r="F7" i="4"/>
  <c r="G7" i="4" s="1"/>
  <c r="J7" i="4" s="1"/>
</calcChain>
</file>

<file path=xl/sharedStrings.xml><?xml version="1.0" encoding="utf-8"?>
<sst xmlns="http://schemas.openxmlformats.org/spreadsheetml/2006/main" count="42" uniqueCount="28">
  <si>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</si>
  <si>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</si>
  <si>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</si>
  <si>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</si>
  <si>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</si>
  <si>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</si>
  <si>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</si>
  <si>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</si>
  <si>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</si>
  <si>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</si>
  <si>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</si>
  <si>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</si>
  <si>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</si>
  <si>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</si>
  <si>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>MANDOS MEDIOS Y SUPERIORES</t>
  </si>
  <si>
    <t>N/A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</si>
  <si>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</si>
  <si>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</si>
  <si>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</si>
  <si>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</si>
  <si>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</si>
  <si>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</si>
  <si>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</si>
  <si>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* El Rector no devenga salario alguno.</t>
  </si>
  <si>
    <t>TABULADOR DE SUELDO MENSUAL
UNIVERSIDAD DE LA SIERRA JUÁREZ</t>
  </si>
  <si>
    <t>Fecha de corte: 31 de diciembre 2023</t>
  </si>
  <si>
    <t>CUARTOTRIMESTRE 2023</t>
  </si>
  <si>
    <t>Área responsable de integrar la información: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</si>
</sst>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Fill="1" applyBorder="1"/>
    <xf numFmtId="43" fontId="2" fillId="0" borderId="1" xfId="2" applyFont="1" applyBorder="1" applyAlignment="1">
      <alignment horizontal="center" vertical="center"/>
    </xf>
    <xf numFmtId="43" fontId="0" fillId="0" borderId="1" xfId="2" applyFont="1" applyBorder="1"/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344128</xdr:colOff>
      <xdr:row>0</xdr:row>
      <xdr:rowOff>155678</xdr:rowOff>
    </xdr:from>
    <xdr:to>
      <xdr:col>1</xdr:col>
      <xdr:colOff>860323</xdr:colOff>
      <xdr:row>2</xdr:row>
      <xdr:rowOff>77496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28" y="155678"/>
          <a:ext cx="2286001" cy="50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topLeftCell="A2" zoomScale="60" zoomScaleNormal="93" workbookViewId="0">
      <selection activeCell="A19" sqref="A19"/>
    </sheetView>
  </sheetViews>
  <sheetFormatPr baseColWidth="10" defaultRowHeight="15" x14ac:dyDescent="0.25"/>
  <cols>
    <col min="1" max="1" width="25.7109375" customWidth="1"/>
    <col min="2" max="2" width="24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7"/>
    </row>
    <row r="7" spans="1:10" x14ac:dyDescent="0.25">
      <c r="A7" s="6" t="s">
        <v>13</v>
      </c>
      <c r="B7" s="6" t="s">
        <v>14</v>
      </c>
      <c r="C7" s="6" t="s">
        <v>15</v>
      </c>
      <c r="D7" s="6">
        <v>0</v>
      </c>
      <c r="E7" s="13">
        <v>75463.14</v>
      </c>
      <c r="F7" s="14">
        <f>387+6288.57</f>
        <v>6675.57</v>
      </c>
      <c r="G7" s="14">
        <f>+E7+F7</f>
        <v>82138.709999999992</v>
      </c>
      <c r="H7" s="14">
        <v>17105.93</v>
      </c>
      <c r="I7" s="14">
        <f>3864.85+2660.93</f>
        <v>6525.78</v>
      </c>
      <c r="J7" s="14">
        <f>+G7-H7-I7</f>
        <v>58506.999999999993</v>
      </c>
    </row>
    <row r="8" spans="1:10" x14ac:dyDescent="0.25">
      <c r="A8" s="6" t="s">
        <v>16</v>
      </c>
      <c r="B8" s="6" t="s">
        <v>14</v>
      </c>
      <c r="C8" s="6" t="s">
        <v>15</v>
      </c>
      <c r="D8" s="6">
        <v>2</v>
      </c>
      <c r="E8" s="13">
        <v>49096.61</v>
      </c>
      <c r="F8" s="14">
        <f>387+4091.37</f>
        <v>4478.37</v>
      </c>
      <c r="G8" s="14">
        <f>E8+F8</f>
        <v>53574.98</v>
      </c>
      <c r="H8" s="14">
        <v>9204.82</v>
      </c>
      <c r="I8" s="14">
        <f>852.7+607.19</f>
        <v>1459.89</v>
      </c>
      <c r="J8" s="14">
        <f>G8-H8-I8</f>
        <v>42910.270000000004</v>
      </c>
    </row>
    <row r="9" spans="1:10" x14ac:dyDescent="0.25">
      <c r="A9" s="6" t="s">
        <v>17</v>
      </c>
      <c r="B9" s="6" t="s">
        <v>14</v>
      </c>
      <c r="C9" s="6" t="s">
        <v>15</v>
      </c>
      <c r="D9" s="6">
        <v>0</v>
      </c>
      <c r="E9" s="13">
        <v>32132.19</v>
      </c>
      <c r="F9" s="14">
        <f>387+2677.67</f>
        <v>3064.67</v>
      </c>
      <c r="G9" s="14">
        <f t="shared" ref="G9:G14" si="0">E9+F9</f>
        <v>35196.86</v>
      </c>
      <c r="H9" s="14">
        <v>5214.79</v>
      </c>
      <c r="I9" s="14">
        <f>544.99+397.39</f>
        <v>942.38</v>
      </c>
      <c r="J9" s="14">
        <f t="shared" ref="J9:J14" si="1">G9-H9-I9</f>
        <v>29039.69</v>
      </c>
    </row>
    <row r="10" spans="1:10" x14ac:dyDescent="0.25">
      <c r="A10" s="6" t="s">
        <v>18</v>
      </c>
      <c r="B10" s="6" t="s">
        <v>14</v>
      </c>
      <c r="C10" s="6" t="s">
        <v>15</v>
      </c>
      <c r="D10" s="6">
        <v>1</v>
      </c>
      <c r="E10" s="13">
        <v>24712.77</v>
      </c>
      <c r="F10" s="14">
        <f>387+2059.39</f>
        <v>2446.39</v>
      </c>
      <c r="G10" s="14">
        <f t="shared" si="0"/>
        <v>27159.16</v>
      </c>
      <c r="H10" s="14">
        <v>3610.65</v>
      </c>
      <c r="I10" s="14">
        <f>410.41+305.63</f>
        <v>716.04</v>
      </c>
      <c r="J10" s="14">
        <f t="shared" si="1"/>
        <v>22832.469999999998</v>
      </c>
    </row>
    <row r="11" spans="1:10" x14ac:dyDescent="0.25">
      <c r="A11" s="6" t="s">
        <v>19</v>
      </c>
      <c r="B11" s="6" t="s">
        <v>14</v>
      </c>
      <c r="C11" s="6" t="s">
        <v>15</v>
      </c>
      <c r="D11" s="6">
        <v>1</v>
      </c>
      <c r="E11" s="13">
        <v>24712.77</v>
      </c>
      <c r="F11" s="14">
        <f t="shared" ref="F11:F13" si="2">387+2059.39</f>
        <v>2446.39</v>
      </c>
      <c r="G11" s="14">
        <f t="shared" ref="G11:G12" si="3">E11+F11</f>
        <v>27159.16</v>
      </c>
      <c r="H11" s="14">
        <v>3610.65</v>
      </c>
      <c r="I11" s="14">
        <f t="shared" ref="I11:I13" si="4">410.41+305.63</f>
        <v>716.04</v>
      </c>
      <c r="J11" s="14">
        <f t="shared" ref="J11:J12" si="5">G11-H11-I11</f>
        <v>22832.469999999998</v>
      </c>
    </row>
    <row r="12" spans="1:10" x14ac:dyDescent="0.25">
      <c r="A12" s="6" t="s">
        <v>20</v>
      </c>
      <c r="B12" s="6" t="s">
        <v>14</v>
      </c>
      <c r="C12" s="6" t="s">
        <v>15</v>
      </c>
      <c r="D12" s="6">
        <v>0</v>
      </c>
      <c r="E12" s="13">
        <v>29476.75</v>
      </c>
      <c r="F12" s="14">
        <f>387+2456.39</f>
        <v>2843.39</v>
      </c>
      <c r="G12" s="14">
        <f t="shared" si="3"/>
        <v>32320.14</v>
      </c>
      <c r="H12" s="14">
        <v>4628.24</v>
      </c>
      <c r="I12" s="14">
        <f>496.83+364.55</f>
        <v>861.38</v>
      </c>
      <c r="J12" s="14">
        <f t="shared" si="5"/>
        <v>26830.52</v>
      </c>
    </row>
    <row r="13" spans="1:10" x14ac:dyDescent="0.25">
      <c r="A13" s="6" t="s">
        <v>21</v>
      </c>
      <c r="B13" s="6" t="s">
        <v>14</v>
      </c>
      <c r="C13" s="6" t="s">
        <v>15</v>
      </c>
      <c r="D13" s="6">
        <v>8</v>
      </c>
      <c r="E13" s="13">
        <v>24712.77</v>
      </c>
      <c r="F13" s="14">
        <f t="shared" si="2"/>
        <v>2446.39</v>
      </c>
      <c r="G13" s="14">
        <f t="shared" ref="G13" si="6">E13+F13</f>
        <v>27159.16</v>
      </c>
      <c r="H13" s="14">
        <v>3610.65</v>
      </c>
      <c r="I13" s="14">
        <f t="shared" si="4"/>
        <v>716.04</v>
      </c>
      <c r="J13" s="14">
        <f t="shared" ref="J13" si="7">G13-H13-I13</f>
        <v>22832.469999999998</v>
      </c>
    </row>
    <row r="14" spans="1:10" x14ac:dyDescent="0.25">
      <c r="A14" s="6" t="s">
        <v>22</v>
      </c>
      <c r="B14" s="6" t="s">
        <v>14</v>
      </c>
      <c r="C14" s="6" t="s">
        <v>15</v>
      </c>
      <c r="D14" s="6">
        <v>0</v>
      </c>
      <c r="E14" s="13">
        <v>22302.35</v>
      </c>
      <c r="F14" s="14">
        <f>387+1858.52</f>
        <v>2245.52</v>
      </c>
      <c r="G14" s="14">
        <f t="shared" si="0"/>
        <v>24547.87</v>
      </c>
      <c r="H14" s="14">
        <v>3095.79</v>
      </c>
      <c r="I14" s="14">
        <f>366.69+275.82</f>
        <v>642.51</v>
      </c>
      <c r="J14" s="14">
        <f t="shared" si="1"/>
        <v>20809.57</v>
      </c>
    </row>
    <row r="15" spans="1:10" x14ac:dyDescent="0.25">
      <c r="A15" s="6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6"/>
      <c r="B16" s="6"/>
      <c r="C16" s="6"/>
      <c r="D16" s="6"/>
      <c r="E16" s="7"/>
      <c r="F16" s="8"/>
      <c r="G16" s="8"/>
      <c r="H16" s="8"/>
      <c r="I16" s="8"/>
      <c r="J16" s="8"/>
    </row>
    <row r="17" spans="1:10" x14ac:dyDescent="0.25">
      <c r="A17" s="12" t="s">
        <v>23</v>
      </c>
    </row>
    <row r="18" spans="1:10" s="5" customFormat="1" ht="31.5" customHeight="1" x14ac:dyDescent="0.25">
      <c r="A18" s="15" t="s">
        <v>27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5" customFormat="1" x14ac:dyDescent="0.2">
      <c r="A19" s="11" t="s">
        <v>25</v>
      </c>
      <c r="B19" s="3"/>
      <c r="C19" s="3"/>
      <c r="D19" s="3"/>
      <c r="E19" s="3"/>
      <c r="F19" s="3"/>
      <c r="G19" s="3"/>
      <c r="H19" s="3"/>
      <c r="I19" s="4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6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cp:lastPrinted>2024-01-16T00:49:49Z</cp:lastPrinted>
  <dcterms:created xsi:type="dcterms:W3CDTF">2020-02-25T00:01:45Z</dcterms:created>
  <dcterms:modified xsi:type="dcterms:W3CDTF">2024-01-16T00:49:51Z</dcterms:modified>
</cp:coreProperties>
</file>