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GESTION'!$A$1:$F$33</definedName>
    <definedName name="_xlnm.Print_Titles" localSheetId="0">'1. INGR DE GESTION'!$4:$13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D28" i="1" s="1"/>
  <c r="E16" i="1"/>
  <c r="E28" i="1" s="1"/>
  <c r="F16" i="1"/>
  <c r="B18" i="1"/>
  <c r="C18" i="1"/>
  <c r="D18" i="1"/>
  <c r="E18" i="1"/>
  <c r="F18" i="1"/>
  <c r="B20" i="1"/>
  <c r="C20" i="1"/>
  <c r="D20" i="1"/>
  <c r="E20" i="1"/>
  <c r="F20" i="1"/>
  <c r="B22" i="1"/>
  <c r="B28" i="1" s="1"/>
  <c r="C22" i="1"/>
  <c r="D22" i="1"/>
  <c r="E22" i="1"/>
  <c r="F22" i="1"/>
  <c r="F28" i="1" s="1"/>
  <c r="B24" i="1"/>
  <c r="C24" i="1"/>
  <c r="D24" i="1"/>
  <c r="E24" i="1"/>
  <c r="F24" i="1"/>
  <c r="B26" i="1"/>
  <c r="C26" i="1"/>
  <c r="D26" i="1"/>
  <c r="E26" i="1"/>
  <c r="F26" i="1"/>
  <c r="C28" i="1"/>
</calcChain>
</file>

<file path=xl/sharedStrings.xml><?xml version="1.0" encoding="utf-8"?>
<sst xmlns="http://schemas.openxmlformats.org/spreadsheetml/2006/main" count="19" uniqueCount="19">
  <si>
    <t>DIRECCIÓN DE INGRESOS Y RECAUDACIÓN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</si>
  <si>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</si>
  <si>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</si>
  <si>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</t>
  </si>
  <si>
    <t>f) CONTRIBUCIONES NO COMPRENDIDAS EN LAS FRACCIONES DE LA LEY DE INGRESOS CAUSADOS EN EJERCICIOS FISCALES ANTERIORES PENDIENTES DE LIQUIDACIÓN O PAGO</t>
  </si>
  <si>
    <t>e) APROVECHAMIENTOS</t>
  </si>
  <si>
    <t>d) PRODUCTOS</t>
  </si>
  <si>
    <t>c) DERECHOS</t>
  </si>
  <si>
    <t>b) CONTRIBUCIONES DE MEJORAS</t>
  </si>
  <si>
    <t>a) IMPUESTOS</t>
  </si>
  <si>
    <t>1. INGRESOS DE GESTIÓN</t>
  </si>
  <si>
    <t xml:space="preserve">EJERCICIO 2018      </t>
  </si>
  <si>
    <t>EJERCICIO 2017</t>
  </si>
  <si>
    <t>EJERCICIO 2016</t>
  </si>
  <si>
    <t>EJERCICIO 2015</t>
  </si>
  <si>
    <t>EJERCICIO 2014</t>
  </si>
  <si>
    <t>CONCEPTO</t>
  </si>
  <si>
    <t>(EN PESOS)</t>
  </si>
  <si>
    <t xml:space="preserve"> DESAGREGACIÓN DE LOS INGRESOS 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</si>
</sst>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sz val="9"/>
      <color theme="1" tint="0.499984740745262"/>
      <name val="Arial"/>
      <family val="2"/>
    </font>
    <font>
      <b/>
      <sz val="13"/>
      <color theme="1" tint="0.499984740745262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43" fontId="0" fillId="0" borderId="0" xfId="0" applyNumberFormat="1"/>
    <xf numFmtId="43" fontId="0" fillId="0" borderId="0" xfId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5"/>
    </xf>
    <xf numFmtId="0" fontId="3" fillId="0" borderId="0" xfId="0" applyFont="1"/>
    <xf numFmtId="43" fontId="5" fillId="0" borderId="0" xfId="1" applyFont="1" applyFill="1"/>
    <xf numFmtId="0" fontId="6" fillId="0" borderId="0" xfId="0" applyFont="1" applyFill="1" applyBorder="1" applyAlignment="1">
      <alignment horizontal="left" vertical="center"/>
    </xf>
    <xf numFmtId="0" fontId="0" fillId="0" borderId="0" xfId="0" applyFill="1"/>
    <xf numFmtId="43" fontId="0" fillId="0" borderId="0" xfId="1" applyFont="1" applyFill="1"/>
    <xf numFmtId="164" fontId="5" fillId="0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justify"/>
    </xf>
    <xf numFmtId="164" fontId="5" fillId="3" borderId="0" xfId="1" applyNumberFormat="1" applyFont="1" applyFill="1" applyBorder="1" applyAlignment="1">
      <alignment vertical="center"/>
    </xf>
    <xf numFmtId="0" fontId="8" fillId="3" borderId="0" xfId="2" applyFont="1" applyFill="1" applyBorder="1" applyAlignment="1" applyProtection="1">
      <alignment horizontal="justify" vertical="center"/>
    </xf>
    <xf numFmtId="0" fontId="5" fillId="0" borderId="0" xfId="0" applyFont="1" applyFill="1" applyBorder="1" applyAlignment="1">
      <alignment vertical="center"/>
    </xf>
    <xf numFmtId="0" fontId="8" fillId="3" borderId="0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43" fontId="9" fillId="0" borderId="0" xfId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1" fillId="0" borderId="4" xfId="0" applyFont="1" applyBorder="1" applyAlignment="1"/>
    <xf numFmtId="0" fontId="12" fillId="0" borderId="0" xfId="3" applyFont="1" applyBorder="1" applyAlignment="1">
      <alignment vertical="center" wrapText="1"/>
    </xf>
    <xf numFmtId="0" fontId="12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4" borderId="2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43" fontId="9" fillId="4" borderId="0" xfId="1" applyFon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338668</xdr:colOff>
      <xdr:row>2</xdr:row>
      <xdr:rowOff>42322</xdr:rowOff>
    </xdr:from>
    <xdr:ext cx="4233545" cy="814908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624668" y="366172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agonor/Desktop/2019/CTI/estadisticos/ESTADISTICA%20DE%20INGRESOS%202014-2018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IMPUESTOS"/>
      <sheetName val="CONTR DE MEJORAS"/>
      <sheetName val="DERECHOS "/>
      <sheetName val="PRODUCTOS"/>
      <sheetName val="APROVECHAMIENTOS"/>
      <sheetName val="CONTR NO COMPRENDIDAS"/>
      <sheetName val="2. INGRESOS FEDERALES"/>
      <sheetName val="PARTICIPACIONES"/>
      <sheetName val="APORTACIONES"/>
      <sheetName val="CONVENIO"/>
      <sheetName val="TRANSFERENCIA"/>
      <sheetName val="3.OTROS INGRESOS "/>
    </sheetNames>
    <sheetDataSet>
      <sheetData sheetId="0"/>
      <sheetData sheetId="1"/>
      <sheetData sheetId="2">
        <row r="29">
          <cell r="B29">
            <v>1376303872</v>
          </cell>
          <cell r="C29">
            <v>1236888612</v>
          </cell>
          <cell r="D29">
            <v>1171962039</v>
          </cell>
          <cell r="E29">
            <v>1236086888</v>
          </cell>
          <cell r="F29">
            <v>1344610821</v>
          </cell>
        </row>
      </sheetData>
      <sheetData sheetId="3"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</sheetData>
      <sheetData sheetId="4">
        <row r="79">
          <cell r="B79">
            <v>1192298019</v>
          </cell>
          <cell r="C79">
            <v>1330153460</v>
          </cell>
          <cell r="D79">
            <v>1441001421</v>
          </cell>
          <cell r="E79">
            <v>1468274652</v>
          </cell>
          <cell r="F79">
            <v>1647590787</v>
          </cell>
        </row>
      </sheetData>
      <sheetData sheetId="5">
        <row r="20">
          <cell r="B20">
            <v>74276223</v>
          </cell>
          <cell r="C20">
            <v>38190488</v>
          </cell>
          <cell r="D20">
            <v>36978703</v>
          </cell>
          <cell r="E20">
            <v>211756179</v>
          </cell>
          <cell r="F20">
            <v>161758016</v>
          </cell>
        </row>
      </sheetData>
      <sheetData sheetId="6">
        <row r="35">
          <cell r="B35">
            <v>1521349242.4000001</v>
          </cell>
          <cell r="C35">
            <v>1890899759</v>
          </cell>
          <cell r="D35">
            <v>1999952187</v>
          </cell>
          <cell r="E35">
            <v>2629226235.8499999</v>
          </cell>
          <cell r="F35">
            <v>3772766206</v>
          </cell>
        </row>
      </sheetData>
      <sheetData sheetId="7">
        <row r="16">
          <cell r="B16">
            <v>39137836</v>
          </cell>
          <cell r="C16">
            <v>6127095</v>
          </cell>
          <cell r="D16">
            <v>1492533</v>
          </cell>
          <cell r="E16">
            <v>9190353</v>
          </cell>
          <cell r="F16">
            <v>2056341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4:J39"/>
  <sheetViews>
    <sheetView tabSelected="1" view="pageBreakPreview" zoomScale="90" zoomScaleNormal="100" zoomScaleSheetLayoutView="90" workbookViewId="0">
      <selection activeCell="A22" sqref="A22"/>
    </sheetView>
  </sheetViews>
  <sheetFormatPr baseColWidth="10" defaultRowHeight="12.75" x14ac:dyDescent="0.2"/>
  <cols>
    <col min="1" max="1" width="74" customWidth="1"/>
    <col min="2" max="7" width="24.28515625" customWidth="1"/>
    <col min="9" max="9" width="13.140625" bestFit="1" customWidth="1"/>
    <col min="10" max="10" width="16.5703125" bestFit="1" customWidth="1"/>
  </cols>
  <sheetData>
    <row r="4" spans="1:7" ht="16.5" x14ac:dyDescent="0.25">
      <c r="A4" s="28"/>
    </row>
    <row r="5" spans="1:7" ht="16.5" x14ac:dyDescent="0.25">
      <c r="A5" s="28"/>
    </row>
    <row r="6" spans="1:7" ht="18" x14ac:dyDescent="0.25">
      <c r="A6" s="27"/>
    </row>
    <row r="7" spans="1:7" x14ac:dyDescent="0.2">
      <c r="A7" s="26" t="s">
        <v>18</v>
      </c>
      <c r="B7" s="26"/>
      <c r="C7" s="26"/>
      <c r="D7" s="26"/>
      <c r="E7" s="26"/>
    </row>
    <row r="8" spans="1:7" ht="16.5" x14ac:dyDescent="0.2">
      <c r="A8" s="26"/>
      <c r="B8" s="26"/>
      <c r="C8" s="26"/>
      <c r="D8" s="26"/>
      <c r="E8" s="26"/>
      <c r="F8" s="25"/>
      <c r="G8" s="25"/>
    </row>
    <row r="9" spans="1:7" x14ac:dyDescent="0.2">
      <c r="A9" s="24" t="s">
        <v>17</v>
      </c>
      <c r="B9" s="24"/>
      <c r="C9" s="24"/>
      <c r="D9" s="24"/>
      <c r="E9" s="24"/>
      <c r="F9" s="23"/>
      <c r="G9" s="23"/>
    </row>
    <row r="10" spans="1:7" x14ac:dyDescent="0.2">
      <c r="A10" s="22"/>
    </row>
    <row r="11" spans="1:7" ht="15" customHeight="1" x14ac:dyDescent="0.2">
      <c r="A11" s="29" t="s">
        <v>16</v>
      </c>
      <c r="B11" s="30" t="s">
        <v>15</v>
      </c>
      <c r="C11" s="30" t="s">
        <v>14</v>
      </c>
      <c r="D11" s="30" t="s">
        <v>13</v>
      </c>
      <c r="E11" s="30" t="s">
        <v>12</v>
      </c>
      <c r="F11" s="30" t="s">
        <v>11</v>
      </c>
      <c r="G11" s="21"/>
    </row>
    <row r="12" spans="1:7" ht="28.5" customHeight="1" x14ac:dyDescent="0.2">
      <c r="A12" s="29"/>
      <c r="B12" s="31"/>
      <c r="C12" s="31"/>
      <c r="D12" s="32"/>
      <c r="E12" s="32"/>
      <c r="F12" s="32"/>
      <c r="G12" s="21"/>
    </row>
    <row r="13" spans="1:7" s="8" customFormat="1" ht="12.75" customHeight="1" x14ac:dyDescent="0.2">
      <c r="A13" s="33"/>
      <c r="B13" s="34"/>
      <c r="C13" s="34"/>
      <c r="D13" s="34"/>
      <c r="E13" s="34"/>
      <c r="F13" s="34"/>
      <c r="G13" s="20"/>
    </row>
    <row r="14" spans="1:7" ht="18" customHeight="1" x14ac:dyDescent="0.2">
      <c r="A14" s="19" t="s">
        <v>10</v>
      </c>
      <c r="B14" s="11"/>
      <c r="C14" s="11"/>
      <c r="D14" s="11"/>
      <c r="E14" s="11"/>
      <c r="F14" s="11"/>
      <c r="G14" s="10"/>
    </row>
    <row r="15" spans="1:7" s="8" customFormat="1" ht="12" customHeight="1" x14ac:dyDescent="0.2">
      <c r="A15" s="17"/>
      <c r="B15" s="10"/>
      <c r="C15" s="10"/>
      <c r="D15" s="10"/>
      <c r="E15" s="10"/>
      <c r="F15" s="10"/>
      <c r="G15" s="10"/>
    </row>
    <row r="16" spans="1:7" ht="18" customHeight="1" x14ac:dyDescent="0.2">
      <c r="A16" s="18" t="s">
        <v>9</v>
      </c>
      <c r="B16" s="15">
        <f>[1]IMPUESTOS!B29</f>
        <v>1376303872</v>
      </c>
      <c r="C16" s="15">
        <f>[1]IMPUESTOS!C29</f>
        <v>1236888612</v>
      </c>
      <c r="D16" s="15">
        <f>[1]IMPUESTOS!D29</f>
        <v>1171962039</v>
      </c>
      <c r="E16" s="15">
        <f>[1]IMPUESTOS!E29</f>
        <v>1236086888</v>
      </c>
      <c r="F16" s="15">
        <f>[1]IMPUESTOS!F29</f>
        <v>1344610821</v>
      </c>
      <c r="G16" s="13"/>
    </row>
    <row r="17" spans="1:10" ht="14.1" customHeight="1" x14ac:dyDescent="0.2">
      <c r="A17" s="17"/>
      <c r="B17" s="13"/>
      <c r="C17" s="13"/>
      <c r="D17" s="13"/>
      <c r="E17" s="13"/>
      <c r="F17" s="13"/>
      <c r="G17" s="13"/>
    </row>
    <row r="18" spans="1:10" ht="18" customHeight="1" x14ac:dyDescent="0.2">
      <c r="A18" s="18" t="s">
        <v>8</v>
      </c>
      <c r="B18" s="15">
        <f>'[1]CONTR DE MEJORAS'!B15</f>
        <v>0</v>
      </c>
      <c r="C18" s="15">
        <f>'[1]CONTR DE MEJORAS'!C15</f>
        <v>0</v>
      </c>
      <c r="D18" s="15">
        <f>'[1]CONTR DE MEJORAS'!D15</f>
        <v>0</v>
      </c>
      <c r="E18" s="15">
        <f>'[1]CONTR DE MEJORAS'!E15</f>
        <v>0</v>
      </c>
      <c r="F18" s="15">
        <f>'[1]CONTR DE MEJORAS'!F15</f>
        <v>0</v>
      </c>
      <c r="G18" s="13"/>
    </row>
    <row r="19" spans="1:10" ht="14.1" customHeight="1" x14ac:dyDescent="0.2">
      <c r="A19" s="17"/>
      <c r="B19" s="13"/>
      <c r="C19" s="13"/>
      <c r="D19" s="13"/>
      <c r="E19" s="13"/>
      <c r="F19" s="13"/>
      <c r="G19" s="13"/>
    </row>
    <row r="20" spans="1:10" ht="18" customHeight="1" x14ac:dyDescent="0.2">
      <c r="A20" s="18" t="s">
        <v>7</v>
      </c>
      <c r="B20" s="15">
        <f>'[1]DERECHOS '!B79</f>
        <v>1192298019</v>
      </c>
      <c r="C20" s="15">
        <f>'[1]DERECHOS '!C79</f>
        <v>1330153460</v>
      </c>
      <c r="D20" s="15">
        <f>'[1]DERECHOS '!D79</f>
        <v>1441001421</v>
      </c>
      <c r="E20" s="15">
        <f>'[1]DERECHOS '!E79</f>
        <v>1468274652</v>
      </c>
      <c r="F20" s="15">
        <f>'[1]DERECHOS '!F79</f>
        <v>1647590787</v>
      </c>
      <c r="G20" s="13"/>
    </row>
    <row r="21" spans="1:10" ht="14.1" customHeight="1" x14ac:dyDescent="0.2">
      <c r="A21" s="17"/>
      <c r="B21" s="13"/>
      <c r="C21" s="13"/>
      <c r="D21" s="13"/>
      <c r="E21" s="13"/>
      <c r="F21" s="13"/>
      <c r="G21" s="13"/>
    </row>
    <row r="22" spans="1:10" ht="18" customHeight="1" x14ac:dyDescent="0.2">
      <c r="A22" s="18" t="s">
        <v>6</v>
      </c>
      <c r="B22" s="15">
        <f>[1]PRODUCTOS!B20</f>
        <v>74276223</v>
      </c>
      <c r="C22" s="15">
        <f>[1]PRODUCTOS!C20</f>
        <v>38190488</v>
      </c>
      <c r="D22" s="15">
        <f>[1]PRODUCTOS!D20</f>
        <v>36978703</v>
      </c>
      <c r="E22" s="15">
        <f>[1]PRODUCTOS!E20</f>
        <v>211756179</v>
      </c>
      <c r="F22" s="15">
        <f>[1]PRODUCTOS!F20</f>
        <v>161758016</v>
      </c>
      <c r="G22" s="13"/>
    </row>
    <row r="23" spans="1:10" ht="14.1" customHeight="1" x14ac:dyDescent="0.2">
      <c r="A23" s="17"/>
      <c r="B23" s="13"/>
      <c r="C23" s="13"/>
      <c r="D23" s="13"/>
      <c r="E23" s="13"/>
      <c r="F23" s="13"/>
      <c r="G23" s="13"/>
    </row>
    <row r="24" spans="1:10" ht="18" customHeight="1" x14ac:dyDescent="0.2">
      <c r="A24" s="18" t="s">
        <v>5</v>
      </c>
      <c r="B24" s="15">
        <f>[1]APROVECHAMIENTOS!B35</f>
        <v>1521349242.4000001</v>
      </c>
      <c r="C24" s="15">
        <f>[1]APROVECHAMIENTOS!C35</f>
        <v>1890899759</v>
      </c>
      <c r="D24" s="15">
        <f>[1]APROVECHAMIENTOS!D35</f>
        <v>1999952187</v>
      </c>
      <c r="E24" s="15">
        <f>[1]APROVECHAMIENTOS!E35</f>
        <v>2629226235.8499999</v>
      </c>
      <c r="F24" s="15">
        <f>[1]APROVECHAMIENTOS!F35</f>
        <v>3772766206</v>
      </c>
      <c r="G24" s="13"/>
    </row>
    <row r="25" spans="1:10" ht="14.1" customHeight="1" x14ac:dyDescent="0.2">
      <c r="A25" s="17"/>
      <c r="B25" s="13"/>
      <c r="C25" s="13"/>
      <c r="D25" s="13"/>
      <c r="E25" s="13"/>
      <c r="F25" s="13"/>
      <c r="G25" s="13"/>
    </row>
    <row r="26" spans="1:10" ht="48" customHeight="1" x14ac:dyDescent="0.2">
      <c r="A26" s="16" t="s">
        <v>4</v>
      </c>
      <c r="B26" s="15">
        <f>'[1]CONTR NO COMPRENDIDAS'!B16</f>
        <v>39137836</v>
      </c>
      <c r="C26" s="15">
        <f>'[1]CONTR NO COMPRENDIDAS'!C16</f>
        <v>6127095</v>
      </c>
      <c r="D26" s="15">
        <f>'[1]CONTR NO COMPRENDIDAS'!D16</f>
        <v>1492533</v>
      </c>
      <c r="E26" s="15">
        <f>'[1]CONTR NO COMPRENDIDAS'!E16</f>
        <v>9190353</v>
      </c>
      <c r="F26" s="15">
        <f>'[1]CONTR NO COMPRENDIDAS'!F16</f>
        <v>2056341</v>
      </c>
      <c r="G26" s="13"/>
      <c r="J26" s="2"/>
    </row>
    <row r="27" spans="1:10" s="8" customFormat="1" ht="18" customHeight="1" x14ac:dyDescent="0.2">
      <c r="A27" s="14"/>
      <c r="B27" s="13"/>
      <c r="C27" s="13"/>
      <c r="D27" s="13"/>
      <c r="E27" s="13"/>
      <c r="F27" s="13"/>
      <c r="G27" s="13"/>
      <c r="J27" s="9"/>
    </row>
    <row r="28" spans="1:10" s="8" customFormat="1" ht="17.25" customHeight="1" x14ac:dyDescent="0.2">
      <c r="A28" s="12" t="s">
        <v>3</v>
      </c>
      <c r="B28" s="11">
        <f>SUM(B16:B26)</f>
        <v>4203365192.4000001</v>
      </c>
      <c r="C28" s="11">
        <f>SUM(C16:C26)</f>
        <v>4502259414</v>
      </c>
      <c r="D28" s="11">
        <f>SUM(D16:D26)</f>
        <v>4651386883</v>
      </c>
      <c r="E28" s="11">
        <f>SUM(E16:E26)</f>
        <v>5554534307.8500004</v>
      </c>
      <c r="F28" s="11">
        <f>SUM(F16:F26)</f>
        <v>6928782171</v>
      </c>
      <c r="G28" s="10"/>
      <c r="J28" s="9"/>
    </row>
    <row r="29" spans="1:10" s="2" customFormat="1" x14ac:dyDescent="0.2">
      <c r="A29" s="7"/>
    </row>
    <row r="30" spans="1:10" s="2" customFormat="1" x14ac:dyDescent="0.2">
      <c r="A30" s="6"/>
    </row>
    <row r="31" spans="1:10" x14ac:dyDescent="0.2">
      <c r="A31" s="5" t="s">
        <v>2</v>
      </c>
    </row>
    <row r="32" spans="1:10" x14ac:dyDescent="0.2">
      <c r="A32" s="4" t="s">
        <v>1</v>
      </c>
    </row>
    <row r="33" spans="1:9" x14ac:dyDescent="0.2">
      <c r="A33" s="4" t="s">
        <v>0</v>
      </c>
    </row>
    <row r="34" spans="1:9" x14ac:dyDescent="0.2">
      <c r="A34" s="3"/>
      <c r="I34" s="2"/>
    </row>
    <row r="35" spans="1:9" x14ac:dyDescent="0.2">
      <c r="I35" s="2"/>
    </row>
    <row r="36" spans="1:9" x14ac:dyDescent="0.2">
      <c r="I36" s="1"/>
    </row>
    <row r="39" spans="1:9" x14ac:dyDescent="0.2">
      <c r="I39" s="1"/>
    </row>
  </sheetData>
  <mergeCells count="8">
    <mergeCell ref="F11:F12"/>
    <mergeCell ref="A7:E8"/>
    <mergeCell ref="A9:E9"/>
    <mergeCell ref="A11:A12"/>
    <mergeCell ref="B11:B12"/>
    <mergeCell ref="C11:C12"/>
    <mergeCell ref="E11:E12"/>
    <mergeCell ref="D11:D12"/>
  </mergeCells>
  <hyperlinks>
    <hyperlink ref="A14" location="TOTAL!A11" display="1. INGRESOS PROPIOS"/>
    <hyperlink ref="A16" location="IMPUESTOS!A11" display="a) IMPUESTOS"/>
    <hyperlink ref="A20" location="'DERECHOS '!A1" display="c) DERECHOS"/>
    <hyperlink ref="A18" location="'CONTR DE MEJORAS'!A1" display="b) CONTRIBUCIONES DE MEJORAS"/>
    <hyperlink ref="A22" location="PRODUCTOS!A10" display="d) PRODUCTOS"/>
    <hyperlink ref="A24" location="APROVECHAMIENTOS!A10" display="e) APROVECHAMIENTOS"/>
    <hyperlink ref="A26" location="'CONTR NO COMPRENDIDAS'!A1" display="f) CONTRIBUCIONES NO COMPRENDIDAS EN LAS FRACCIONES DE LA LEY DE INGRESOS CAUSADOS EN EJERCICIOS FISCALES ANTERIORES PENDIENTES DE LIQUIDACIÓN O PAGO"/>
  </hyperlinks>
  <printOptions horizontalCentered="1"/>
  <pageMargins left="0.23622047244094491" right="0.39370078740157483" top="0.70866141732283472" bottom="0.39370078740157483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2019-04-30T15:54:49Z</dcterms:created>
  <dcterms:modified xsi:type="dcterms:W3CDTF">2019-04-30T16:09:28Z</dcterms:modified>
</cp:coreProperties>
</file>