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1\Transparencia\estadisticos\2 trimestre\"/>
    </mc:Choice>
  </mc:AlternateContent>
  <bookViews>
    <workbookView xWindow="0" yWindow="0" windowWidth="20490" windowHeight="7755"/>
  </bookViews>
  <sheets>
    <sheet name="DERECHOS " sheetId="1" r:id="rId1"/>
  </sheets>
  <definedNames>
    <definedName name="_xlnm.Print_Area" localSheetId="0">'DERECHOS '!$A$1:$D$109</definedName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C89" i="1"/>
  <c r="B89" i="1"/>
  <c r="D84" i="1"/>
  <c r="C84" i="1"/>
  <c r="B84" i="1"/>
  <c r="D79" i="1"/>
  <c r="C79" i="1"/>
  <c r="C76" i="1" s="1"/>
  <c r="B79" i="1"/>
  <c r="B76" i="1" s="1"/>
  <c r="D77" i="1"/>
  <c r="C77" i="1"/>
  <c r="B77" i="1"/>
  <c r="D76" i="1"/>
  <c r="D70" i="1"/>
  <c r="C70" i="1"/>
  <c r="B70" i="1"/>
  <c r="D68" i="1"/>
  <c r="C68" i="1"/>
  <c r="B68" i="1"/>
  <c r="D66" i="1"/>
  <c r="C66" i="1"/>
  <c r="B66" i="1"/>
  <c r="D63" i="1"/>
  <c r="C63" i="1"/>
  <c r="B63" i="1"/>
  <c r="D60" i="1"/>
  <c r="C60" i="1"/>
  <c r="B60" i="1"/>
  <c r="D56" i="1"/>
  <c r="C56" i="1"/>
  <c r="B56" i="1"/>
  <c r="D53" i="1"/>
  <c r="C53" i="1"/>
  <c r="B53" i="1"/>
  <c r="D51" i="1"/>
  <c r="C51" i="1"/>
  <c r="B51" i="1"/>
  <c r="D49" i="1"/>
  <c r="C49" i="1"/>
  <c r="B49" i="1"/>
  <c r="D44" i="1"/>
  <c r="D43" i="1" s="1"/>
  <c r="C44" i="1"/>
  <c r="C43" i="1" s="1"/>
  <c r="B44" i="1"/>
  <c r="B43" i="1" s="1"/>
  <c r="B27" i="1" s="1"/>
  <c r="B103" i="1" s="1"/>
  <c r="D40" i="1"/>
  <c r="C40" i="1"/>
  <c r="B40" i="1"/>
  <c r="D38" i="1"/>
  <c r="C38" i="1"/>
  <c r="B38" i="1"/>
  <c r="D35" i="1"/>
  <c r="C35" i="1"/>
  <c r="B35" i="1"/>
  <c r="D33" i="1"/>
  <c r="C33" i="1"/>
  <c r="B33" i="1"/>
  <c r="D30" i="1"/>
  <c r="C30" i="1"/>
  <c r="B30" i="1"/>
  <c r="D28" i="1"/>
  <c r="D27" i="1" s="1"/>
  <c r="C28" i="1"/>
  <c r="C27" i="1" s="1"/>
  <c r="C103" i="1" s="1"/>
  <c r="B28" i="1"/>
  <c r="D24" i="1"/>
  <c r="C24" i="1"/>
  <c r="B24" i="1"/>
  <c r="D20" i="1"/>
  <c r="C20" i="1"/>
  <c r="B20" i="1"/>
  <c r="D15" i="1"/>
  <c r="D14" i="1" s="1"/>
  <c r="C15" i="1"/>
  <c r="C14" i="1" s="1"/>
  <c r="B15" i="1"/>
  <c r="B14" i="1"/>
  <c r="D103" i="1" l="1"/>
</calcChain>
</file>

<file path=xl/sharedStrings.xml><?xml version="1.0" encoding="utf-8"?>
<sst xmlns="http://schemas.openxmlformats.org/spreadsheetml/2006/main" count="100" uniqueCount="100">
  <si>
    <t xml:space="preserve">               DESAGREGACIÓN DE LOS INGRESOS  DE GESTIÓN</t>
  </si>
  <si>
    <t xml:space="preserve">       (EN PESOS)</t>
  </si>
  <si>
    <t>CONCEPTO</t>
  </si>
  <si>
    <t>EJERCICIO 2019</t>
  </si>
  <si>
    <t>EJERCICIO 2020</t>
  </si>
  <si>
    <t>ENERO-JUNIO 2021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</si>
  <si>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</si>
  <si>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</si>
  <si>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</si>
  <si>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</si>
  <si>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</si>
  <si>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</si>
  <si>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</si>
  <si>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</si>
  <si>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</si>
  <si>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</si>
  <si>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</si>
  <si>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</si>
  <si>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</si>
  <si>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</si>
  <si>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</si>
  <si>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</si>
  <si>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</si>
  <si>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</si>
  <si>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</si>
  <si>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</si>
  <si>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</si>
  <si>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</si>
  <si>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</si>
  <si>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</si>
  <si>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</si>
  <si>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</si>
  <si>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</si>
  <si>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</si>
  <si>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</si>
  <si>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</si>
  <si>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</si>
  <si>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</si>
  <si>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</si>
  <si>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</si>
  <si>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</si>
  <si>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</si>
  <si>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Bienestar del Estado de Oaxaca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</si>
  <si>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</si>
  <si>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</si>
  <si>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</si>
  <si>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</si>
  <si>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</si>
  <si>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</si>
  <si>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</si>
  <si>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</si>
  <si>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Otros Servicios de la Secretaría de Administración 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</si>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</sst>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u/>
      <sz val="10"/>
      <color theme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5A278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1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quotePrefix="1" applyAlignment="1" applyProtection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0" fontId="3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1" xfId="5" applyFont="1" applyFill="1" applyBorder="1" applyAlignment="1">
      <alignment vertical="center"/>
    </xf>
    <xf numFmtId="0" fontId="3" fillId="0" borderId="1" xfId="4" applyFont="1" applyFill="1" applyBorder="1" applyAlignment="1">
      <alignment vertical="justify"/>
    </xf>
    <xf numFmtId="0" fontId="3" fillId="0" borderId="1" xfId="4" applyFont="1" applyFill="1" applyBorder="1" applyAlignment="1">
      <alignment horizontal="left" vertical="justify" indent="5"/>
    </xf>
    <xf numFmtId="0" fontId="3" fillId="0" borderId="0" xfId="0" applyFont="1"/>
    <xf numFmtId="0" fontId="3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3" fillId="0" borderId="7" xfId="4" applyFont="1" applyFill="1" applyBorder="1" applyAlignment="1">
      <alignment vertical="justify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3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592666</xdr:colOff>
      <xdr:row>0</xdr:row>
      <xdr:rowOff>127006</xdr:rowOff>
    </xdr:from>
    <xdr:to>
      <xdr:col>3</xdr:col>
      <xdr:colOff>984250</xdr:colOff>
      <xdr:row>5</xdr:row>
      <xdr:rowOff>105835</xdr:rowOff>
    </xdr:to>
    <xdr:pic>
      <xdr:nvPicPr>
        <xdr:cNvPr id="2" name="Imagen 1" descr="Logotipo sefin alta resolución editable-03-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8791" y="127006"/>
          <a:ext cx="2010834" cy="950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2"/>
  <sheetViews>
    <sheetView tabSelected="1" view="pageBreakPreview" zoomScale="90" zoomScaleSheetLayoutView="90" workbookViewId="0">
      <selection activeCell="D10" sqref="A10:D11"/>
    </sheetView>
  </sheetViews>
  <sheetFormatPr baseColWidth="10" defaultRowHeight="12.75" x14ac:dyDescent="0.2"/>
  <cols>
    <col min="1" max="1" width="82.28515625" customWidth="1"/>
    <col min="2" max="2" width="24.140625" customWidth="1"/>
    <col min="3" max="3" width="24.28515625" customWidth="1"/>
    <col min="4" max="5" width="17.5703125" bestFit="1" customWidth="1"/>
  </cols>
  <sheetData>
    <row r="1" spans="1:4" x14ac:dyDescent="0.2">
      <c r="A1" s="1"/>
    </row>
    <row r="3" spans="1:4" ht="16.5" x14ac:dyDescent="0.25">
      <c r="A3" s="2"/>
      <c r="B3" s="2"/>
    </row>
    <row r="4" spans="1:4" ht="21" customHeight="1" x14ac:dyDescent="0.25">
      <c r="A4" s="3"/>
      <c r="B4" s="3"/>
    </row>
    <row r="5" spans="1:4" ht="13.5" customHeight="1" x14ac:dyDescent="0.25">
      <c r="A5" s="3"/>
      <c r="B5" s="3"/>
    </row>
    <row r="6" spans="1:4" ht="24" customHeight="1" x14ac:dyDescent="0.2">
      <c r="A6" s="4" t="s">
        <v>0</v>
      </c>
      <c r="B6" s="4"/>
      <c r="C6" s="5"/>
    </row>
    <row r="7" spans="1:4" ht="18.75" customHeight="1" x14ac:dyDescent="0.2">
      <c r="A7" s="6" t="s">
        <v>1</v>
      </c>
      <c r="B7" s="6"/>
      <c r="C7" s="7"/>
    </row>
    <row r="8" spans="1:4" ht="6" customHeight="1" x14ac:dyDescent="0.2">
      <c r="A8" s="8"/>
      <c r="B8" s="8"/>
    </row>
    <row r="9" spans="1:4" ht="12.75" hidden="1" customHeight="1" x14ac:dyDescent="0.2">
      <c r="A9" s="9"/>
    </row>
    <row r="10" spans="1:4" ht="12" customHeight="1" x14ac:dyDescent="0.2">
      <c r="A10" s="47" t="s">
        <v>2</v>
      </c>
      <c r="B10" s="48" t="s">
        <v>3</v>
      </c>
      <c r="C10" s="48" t="s">
        <v>4</v>
      </c>
      <c r="D10" s="48" t="s">
        <v>5</v>
      </c>
    </row>
    <row r="11" spans="1:4" ht="25.5" customHeight="1" x14ac:dyDescent="0.2">
      <c r="A11" s="47"/>
      <c r="B11" s="49"/>
      <c r="C11" s="49"/>
      <c r="D11" s="49"/>
    </row>
    <row r="12" spans="1:4" s="11" customFormat="1" ht="12.75" customHeight="1" thickBot="1" x14ac:dyDescent="0.25">
      <c r="A12" s="10"/>
    </row>
    <row r="13" spans="1:4" s="14" customFormat="1" ht="27" customHeight="1" x14ac:dyDescent="0.2">
      <c r="A13" s="12" t="s">
        <v>6</v>
      </c>
      <c r="B13" s="13"/>
      <c r="C13" s="13"/>
      <c r="D13" s="13"/>
    </row>
    <row r="14" spans="1:4" ht="25.5" x14ac:dyDescent="0.2">
      <c r="A14" s="15" t="s">
        <v>7</v>
      </c>
      <c r="B14" s="16">
        <f>B15+B20+B24</f>
        <v>17878539</v>
      </c>
      <c r="C14" s="16">
        <f>C15+C20+C24</f>
        <v>7705381</v>
      </c>
      <c r="D14" s="16">
        <f>D15+D20+D24</f>
        <v>3072320</v>
      </c>
    </row>
    <row r="15" spans="1:4" x14ac:dyDescent="0.2">
      <c r="A15" s="17" t="s">
        <v>8</v>
      </c>
      <c r="B15" s="16">
        <f>B16+B17+B18+B19</f>
        <v>2501873</v>
      </c>
      <c r="C15" s="16">
        <f>C16+C17+C18+C19</f>
        <v>577723</v>
      </c>
      <c r="D15" s="16">
        <f>D16+D17+D18+D19</f>
        <v>175710</v>
      </c>
    </row>
    <row r="16" spans="1:4" x14ac:dyDescent="0.2">
      <c r="A16" s="18" t="s">
        <v>9</v>
      </c>
      <c r="B16" s="19">
        <v>135673</v>
      </c>
      <c r="C16" s="19">
        <v>78545</v>
      </c>
      <c r="D16" s="19">
        <v>0</v>
      </c>
    </row>
    <row r="17" spans="1:4" x14ac:dyDescent="0.2">
      <c r="A17" s="18" t="s">
        <v>10</v>
      </c>
      <c r="B17" s="19">
        <v>2221901</v>
      </c>
      <c r="C17" s="19">
        <v>466227</v>
      </c>
      <c r="D17" s="19">
        <v>175710</v>
      </c>
    </row>
    <row r="18" spans="1:4" x14ac:dyDescent="0.2">
      <c r="A18" s="18" t="s">
        <v>11</v>
      </c>
      <c r="B18" s="19">
        <v>4223</v>
      </c>
      <c r="C18" s="19">
        <v>4605</v>
      </c>
      <c r="D18" s="19">
        <v>0</v>
      </c>
    </row>
    <row r="19" spans="1:4" x14ac:dyDescent="0.2">
      <c r="A19" s="18" t="s">
        <v>12</v>
      </c>
      <c r="B19" s="19">
        <v>140076</v>
      </c>
      <c r="C19" s="19">
        <v>28346</v>
      </c>
      <c r="D19" s="19">
        <v>0</v>
      </c>
    </row>
    <row r="20" spans="1:4" x14ac:dyDescent="0.2">
      <c r="A20" s="20" t="s">
        <v>13</v>
      </c>
      <c r="B20" s="16">
        <f>B21+B22+B23</f>
        <v>10040318</v>
      </c>
      <c r="C20" s="16">
        <f>C21+C22+C23</f>
        <v>5891542</v>
      </c>
      <c r="D20" s="16">
        <f>D21+D22+D23</f>
        <v>2674634</v>
      </c>
    </row>
    <row r="21" spans="1:4" x14ac:dyDescent="0.2">
      <c r="A21" s="18" t="s">
        <v>14</v>
      </c>
      <c r="B21" s="19">
        <v>2718058</v>
      </c>
      <c r="C21" s="19">
        <v>2275043</v>
      </c>
      <c r="D21" s="19">
        <v>975831</v>
      </c>
    </row>
    <row r="22" spans="1:4" x14ac:dyDescent="0.2">
      <c r="A22" s="18" t="s">
        <v>15</v>
      </c>
      <c r="B22" s="19">
        <v>7161520</v>
      </c>
      <c r="C22" s="19">
        <v>3579561</v>
      </c>
      <c r="D22" s="19">
        <v>1698779</v>
      </c>
    </row>
    <row r="23" spans="1:4" x14ac:dyDescent="0.2">
      <c r="A23" s="18" t="s">
        <v>16</v>
      </c>
      <c r="B23" s="19">
        <v>160740</v>
      </c>
      <c r="C23" s="19">
        <v>36938</v>
      </c>
      <c r="D23" s="19">
        <v>24</v>
      </c>
    </row>
    <row r="24" spans="1:4" x14ac:dyDescent="0.2">
      <c r="A24" s="17" t="s">
        <v>17</v>
      </c>
      <c r="B24" s="16">
        <f>B25+B26</f>
        <v>5336348</v>
      </c>
      <c r="C24" s="16">
        <f>C25+C26</f>
        <v>1236116</v>
      </c>
      <c r="D24" s="16">
        <f>D25+D26</f>
        <v>221976</v>
      </c>
    </row>
    <row r="25" spans="1:4" s="21" customFormat="1" x14ac:dyDescent="0.2">
      <c r="A25" s="18" t="s">
        <v>18</v>
      </c>
      <c r="B25" s="19">
        <v>1411827</v>
      </c>
      <c r="C25" s="19">
        <v>347291</v>
      </c>
      <c r="D25" s="19">
        <v>0</v>
      </c>
    </row>
    <row r="26" spans="1:4" s="21" customFormat="1" x14ac:dyDescent="0.2">
      <c r="A26" s="18" t="s">
        <v>19</v>
      </c>
      <c r="B26" s="19">
        <v>3924521</v>
      </c>
      <c r="C26" s="19">
        <v>888825</v>
      </c>
      <c r="D26" s="19">
        <v>221976</v>
      </c>
    </row>
    <row r="27" spans="1:4" x14ac:dyDescent="0.2">
      <c r="A27" s="15" t="s">
        <v>20</v>
      </c>
      <c r="B27" s="22">
        <f>B28+B30+B33+B35+B38+B40+B43+B49+B51+B53+B60+B63+B66+B70+B68+B56</f>
        <v>1541471768.6699998</v>
      </c>
      <c r="C27" s="23">
        <f>C28+C30+C33+C35+C38+C40+C43+C49+C51+C53+C60+C63+C66+C70+C68+C56</f>
        <v>1256937021.2199998</v>
      </c>
      <c r="D27" s="23">
        <f>D28+D30+D33+D35+D38+D40+D43+D49+D51+D53+D60+D63+D66+D70+D68+D56</f>
        <v>947164030.2700001</v>
      </c>
    </row>
    <row r="28" spans="1:4" x14ac:dyDescent="0.2">
      <c r="A28" s="17" t="s">
        <v>21</v>
      </c>
      <c r="B28" s="22">
        <f>B29</f>
        <v>93164944</v>
      </c>
      <c r="C28" s="23">
        <f>C29</f>
        <v>60382891</v>
      </c>
      <c r="D28" s="23">
        <f>D29</f>
        <v>41935460</v>
      </c>
    </row>
    <row r="29" spans="1:4" x14ac:dyDescent="0.2">
      <c r="A29" s="18" t="s">
        <v>22</v>
      </c>
      <c r="B29" s="19">
        <v>93164944</v>
      </c>
      <c r="C29" s="19">
        <v>60382891</v>
      </c>
      <c r="D29" s="19">
        <v>41935460</v>
      </c>
    </row>
    <row r="30" spans="1:4" x14ac:dyDescent="0.2">
      <c r="A30" s="17" t="s">
        <v>23</v>
      </c>
      <c r="B30" s="22">
        <f>SUM(B31:B32)</f>
        <v>35602909</v>
      </c>
      <c r="C30" s="23">
        <f>SUM(C31:C32)</f>
        <v>26144054</v>
      </c>
      <c r="D30" s="23">
        <f>SUM(D31:D32)</f>
        <v>32302125</v>
      </c>
    </row>
    <row r="31" spans="1:4" x14ac:dyDescent="0.2">
      <c r="A31" s="24" t="s">
        <v>24</v>
      </c>
      <c r="B31" s="19">
        <v>35602909</v>
      </c>
      <c r="C31" s="19">
        <v>26140830</v>
      </c>
      <c r="D31" s="19">
        <v>32298325</v>
      </c>
    </row>
    <row r="32" spans="1:4" x14ac:dyDescent="0.2">
      <c r="A32" s="24" t="s">
        <v>25</v>
      </c>
      <c r="B32" s="19">
        <v>0</v>
      </c>
      <c r="C32" s="19">
        <v>3224</v>
      </c>
      <c r="D32" s="19">
        <v>3800</v>
      </c>
    </row>
    <row r="33" spans="1:4" x14ac:dyDescent="0.2">
      <c r="A33" s="17" t="s">
        <v>26</v>
      </c>
      <c r="B33" s="16">
        <f>B34</f>
        <v>352592961</v>
      </c>
      <c r="C33" s="16">
        <f>C34</f>
        <v>296187110</v>
      </c>
      <c r="D33" s="16">
        <f>D34</f>
        <v>138469079</v>
      </c>
    </row>
    <row r="34" spans="1:4" s="26" customFormat="1" x14ac:dyDescent="0.2">
      <c r="A34" s="25" t="s">
        <v>27</v>
      </c>
      <c r="B34" s="19">
        <v>352592961</v>
      </c>
      <c r="C34" s="19">
        <v>296187110</v>
      </c>
      <c r="D34" s="19">
        <v>138469079</v>
      </c>
    </row>
    <row r="35" spans="1:4" s="26" customFormat="1" x14ac:dyDescent="0.2">
      <c r="A35" s="20" t="s">
        <v>28</v>
      </c>
      <c r="B35" s="16">
        <f>SUM(B36:B37)</f>
        <v>2607466</v>
      </c>
      <c r="C35" s="16">
        <f>SUM(C36:C37)</f>
        <v>810754</v>
      </c>
      <c r="D35" s="16">
        <f>SUM(D36:D37)</f>
        <v>529578</v>
      </c>
    </row>
    <row r="36" spans="1:4" s="26" customFormat="1" x14ac:dyDescent="0.2">
      <c r="A36" s="24" t="s">
        <v>29</v>
      </c>
      <c r="B36" s="19">
        <v>1427688</v>
      </c>
      <c r="C36" s="19">
        <v>810754</v>
      </c>
      <c r="D36" s="19">
        <v>528798</v>
      </c>
    </row>
    <row r="37" spans="1:4" s="26" customFormat="1" x14ac:dyDescent="0.2">
      <c r="A37" s="27" t="s">
        <v>30</v>
      </c>
      <c r="B37" s="19">
        <v>1179778</v>
      </c>
      <c r="C37" s="19">
        <v>0</v>
      </c>
      <c r="D37" s="19">
        <v>780</v>
      </c>
    </row>
    <row r="38" spans="1:4" s="26" customFormat="1" x14ac:dyDescent="0.2">
      <c r="A38" s="20" t="s">
        <v>31</v>
      </c>
      <c r="B38" s="16">
        <f>SUM(B39:B39)</f>
        <v>103696430.73999999</v>
      </c>
      <c r="C38" s="16">
        <f>SUM(C39:C39)</f>
        <v>82241544.799999997</v>
      </c>
      <c r="D38" s="16">
        <f>SUM(D39:D39)</f>
        <v>45460110.939999998</v>
      </c>
    </row>
    <row r="39" spans="1:4" s="26" customFormat="1" x14ac:dyDescent="0.2">
      <c r="A39" s="18" t="s">
        <v>32</v>
      </c>
      <c r="B39" s="19">
        <v>103696430.73999999</v>
      </c>
      <c r="C39" s="19">
        <v>82241544.799999997</v>
      </c>
      <c r="D39" s="19">
        <v>45460110.939999998</v>
      </c>
    </row>
    <row r="40" spans="1:4" x14ac:dyDescent="0.2">
      <c r="A40" s="17" t="s">
        <v>33</v>
      </c>
      <c r="B40" s="22">
        <f>B41+B42</f>
        <v>477051931</v>
      </c>
      <c r="C40" s="23">
        <f>C41+C42</f>
        <v>467342723</v>
      </c>
      <c r="D40" s="23">
        <f>D41+D42</f>
        <v>416845273</v>
      </c>
    </row>
    <row r="41" spans="1:4" x14ac:dyDescent="0.2">
      <c r="A41" s="24" t="s">
        <v>34</v>
      </c>
      <c r="B41" s="19">
        <v>25385156</v>
      </c>
      <c r="C41" s="19">
        <v>14803784</v>
      </c>
      <c r="D41" s="19">
        <v>7617845</v>
      </c>
    </row>
    <row r="42" spans="1:4" x14ac:dyDescent="0.2">
      <c r="A42" s="24" t="s">
        <v>35</v>
      </c>
      <c r="B42" s="19">
        <v>451666775</v>
      </c>
      <c r="C42" s="19">
        <v>452538939</v>
      </c>
      <c r="D42" s="19">
        <v>409227428</v>
      </c>
    </row>
    <row r="43" spans="1:4" x14ac:dyDescent="0.2">
      <c r="A43" s="17" t="s">
        <v>36</v>
      </c>
      <c r="B43" s="16">
        <f>B44+B48</f>
        <v>6477114</v>
      </c>
      <c r="C43" s="16">
        <f>C44+C48</f>
        <v>1609335</v>
      </c>
      <c r="D43" s="16">
        <f>D44+D48</f>
        <v>744644</v>
      </c>
    </row>
    <row r="44" spans="1:4" x14ac:dyDescent="0.2">
      <c r="A44" s="24" t="s">
        <v>37</v>
      </c>
      <c r="B44" s="19">
        <f>SUM(B45:B47)</f>
        <v>3774859</v>
      </c>
      <c r="C44" s="19">
        <f>SUM(C45:C47)</f>
        <v>1609335</v>
      </c>
      <c r="D44" s="19">
        <f>SUM(D45:D47)</f>
        <v>744644</v>
      </c>
    </row>
    <row r="45" spans="1:4" x14ac:dyDescent="0.2">
      <c r="A45" s="28" t="s">
        <v>38</v>
      </c>
      <c r="B45" s="29">
        <v>178564</v>
      </c>
      <c r="C45" s="29">
        <v>45620</v>
      </c>
      <c r="D45" s="29">
        <v>31204</v>
      </c>
    </row>
    <row r="46" spans="1:4" x14ac:dyDescent="0.2">
      <c r="A46" s="28" t="s">
        <v>39</v>
      </c>
      <c r="B46" s="29">
        <v>485372</v>
      </c>
      <c r="C46" s="29">
        <v>404182</v>
      </c>
      <c r="D46" s="29">
        <v>152615</v>
      </c>
    </row>
    <row r="47" spans="1:4" x14ac:dyDescent="0.2">
      <c r="A47" s="28" t="s">
        <v>40</v>
      </c>
      <c r="B47" s="29">
        <v>3110923</v>
      </c>
      <c r="C47" s="29">
        <v>1159533</v>
      </c>
      <c r="D47" s="29">
        <v>560825</v>
      </c>
    </row>
    <row r="48" spans="1:4" x14ac:dyDescent="0.2">
      <c r="A48" s="24" t="s">
        <v>41</v>
      </c>
      <c r="B48" s="19">
        <v>2702255</v>
      </c>
      <c r="C48" s="19">
        <v>0</v>
      </c>
      <c r="D48" s="19">
        <v>0</v>
      </c>
    </row>
    <row r="49" spans="1:4" x14ac:dyDescent="0.2">
      <c r="A49" s="17" t="s">
        <v>42</v>
      </c>
      <c r="B49" s="16">
        <f>B50</f>
        <v>7620801.1100000003</v>
      </c>
      <c r="C49" s="16">
        <f>C50</f>
        <v>705266</v>
      </c>
      <c r="D49" s="16">
        <f>D50</f>
        <v>40749</v>
      </c>
    </row>
    <row r="50" spans="1:4" x14ac:dyDescent="0.2">
      <c r="A50" s="24" t="s">
        <v>43</v>
      </c>
      <c r="B50" s="19">
        <v>7620801.1100000003</v>
      </c>
      <c r="C50" s="19">
        <v>705266</v>
      </c>
      <c r="D50" s="19">
        <v>40749</v>
      </c>
    </row>
    <row r="51" spans="1:4" x14ac:dyDescent="0.2">
      <c r="A51" s="30" t="s">
        <v>44</v>
      </c>
      <c r="B51" s="16">
        <f>B52</f>
        <v>745857</v>
      </c>
      <c r="C51" s="16">
        <f>C52</f>
        <v>739918</v>
      </c>
      <c r="D51" s="16">
        <f>D52</f>
        <v>0</v>
      </c>
    </row>
    <row r="52" spans="1:4" x14ac:dyDescent="0.2">
      <c r="A52" s="24" t="s">
        <v>45</v>
      </c>
      <c r="B52" s="19">
        <v>745857</v>
      </c>
      <c r="C52" s="19">
        <v>739918</v>
      </c>
      <c r="D52" s="19">
        <v>0</v>
      </c>
    </row>
    <row r="53" spans="1:4" x14ac:dyDescent="0.2">
      <c r="A53" s="17" t="s">
        <v>46</v>
      </c>
      <c r="B53" s="16">
        <f>SUM(B54:B55)</f>
        <v>151820234</v>
      </c>
      <c r="C53" s="16">
        <f>SUM(C54:C55)</f>
        <v>88866775</v>
      </c>
      <c r="D53" s="16">
        <f>SUM(D54:D55)</f>
        <v>58131597</v>
      </c>
    </row>
    <row r="54" spans="1:4" x14ac:dyDescent="0.2">
      <c r="A54" s="24" t="s">
        <v>47</v>
      </c>
      <c r="B54" s="19">
        <v>69958834</v>
      </c>
      <c r="C54" s="19">
        <v>814740</v>
      </c>
      <c r="D54" s="19">
        <v>662308</v>
      </c>
    </row>
    <row r="55" spans="1:4" x14ac:dyDescent="0.2">
      <c r="A55" s="24" t="s">
        <v>48</v>
      </c>
      <c r="B55" s="19">
        <v>81861400</v>
      </c>
      <c r="C55" s="19">
        <v>88052035</v>
      </c>
      <c r="D55" s="19">
        <v>57469289</v>
      </c>
    </row>
    <row r="56" spans="1:4" x14ac:dyDescent="0.2">
      <c r="A56" s="17" t="s">
        <v>49</v>
      </c>
      <c r="B56" s="16">
        <f>SUM(B57:B59)</f>
        <v>240553</v>
      </c>
      <c r="C56" s="16">
        <f>SUM(C57:C59)</f>
        <v>96621</v>
      </c>
      <c r="D56" s="16">
        <f>SUM(D57:D59)</f>
        <v>5381</v>
      </c>
    </row>
    <row r="57" spans="1:4" x14ac:dyDescent="0.2">
      <c r="A57" s="24" t="s">
        <v>50</v>
      </c>
      <c r="B57" s="19">
        <v>209142</v>
      </c>
      <c r="C57" s="19">
        <v>29045</v>
      </c>
      <c r="D57" s="19">
        <v>0</v>
      </c>
    </row>
    <row r="58" spans="1:4" x14ac:dyDescent="0.2">
      <c r="A58" s="24" t="s">
        <v>51</v>
      </c>
      <c r="B58" s="19"/>
      <c r="C58" s="19">
        <v>54338</v>
      </c>
      <c r="D58" s="19">
        <v>1068</v>
      </c>
    </row>
    <row r="59" spans="1:4" x14ac:dyDescent="0.2">
      <c r="A59" s="24" t="s">
        <v>52</v>
      </c>
      <c r="B59" s="19">
        <v>31411</v>
      </c>
      <c r="C59" s="19">
        <v>13238</v>
      </c>
      <c r="D59" s="19">
        <v>4313</v>
      </c>
    </row>
    <row r="60" spans="1:4" x14ac:dyDescent="0.2">
      <c r="A60" s="17" t="s">
        <v>53</v>
      </c>
      <c r="B60" s="16">
        <f>SUM(B61:B62)</f>
        <v>14303212.869999999</v>
      </c>
      <c r="C60" s="16">
        <f>SUM(C61:C62)</f>
        <v>13935182.42</v>
      </c>
      <c r="D60" s="16">
        <f>SUM(D61:D62)</f>
        <v>15621969.33</v>
      </c>
    </row>
    <row r="61" spans="1:4" x14ac:dyDescent="0.2">
      <c r="A61" s="24" t="s">
        <v>54</v>
      </c>
      <c r="B61" s="19">
        <v>11396979.869999999</v>
      </c>
      <c r="C61" s="19">
        <v>11925059.42</v>
      </c>
      <c r="D61" s="19">
        <v>13967963.33</v>
      </c>
    </row>
    <row r="62" spans="1:4" x14ac:dyDescent="0.2">
      <c r="A62" s="31" t="s">
        <v>55</v>
      </c>
      <c r="B62" s="19">
        <v>2906233</v>
      </c>
      <c r="C62" s="19">
        <v>2010123</v>
      </c>
      <c r="D62" s="19">
        <v>1654006</v>
      </c>
    </row>
    <row r="63" spans="1:4" x14ac:dyDescent="0.2">
      <c r="A63" s="17" t="s">
        <v>56</v>
      </c>
      <c r="B63" s="16">
        <f>SUM(B64:B65)</f>
        <v>10949408</v>
      </c>
      <c r="C63" s="16">
        <f>SUM(C64:C65)</f>
        <v>1242729</v>
      </c>
      <c r="D63" s="16">
        <f>SUM(D64:D65)</f>
        <v>1018576</v>
      </c>
    </row>
    <row r="64" spans="1:4" x14ac:dyDescent="0.2">
      <c r="A64" s="24" t="s">
        <v>57</v>
      </c>
      <c r="B64" s="19">
        <v>6165936</v>
      </c>
      <c r="C64" s="19">
        <v>1242729</v>
      </c>
      <c r="D64" s="19">
        <v>1018576</v>
      </c>
    </row>
    <row r="65" spans="1:4" x14ac:dyDescent="0.2">
      <c r="A65" s="24" t="s">
        <v>58</v>
      </c>
      <c r="B65" s="19">
        <v>4783472</v>
      </c>
      <c r="C65" s="19">
        <v>0</v>
      </c>
      <c r="D65" s="19">
        <v>0</v>
      </c>
    </row>
    <row r="66" spans="1:4" x14ac:dyDescent="0.2">
      <c r="A66" s="17" t="s">
        <v>59</v>
      </c>
      <c r="B66" s="16">
        <f>SUM(B67:B67)</f>
        <v>17990136.949999999</v>
      </c>
      <c r="C66" s="16">
        <f>SUM(C67:C67)</f>
        <v>0</v>
      </c>
      <c r="D66" s="16">
        <f>SUM(D67:D67)</f>
        <v>0</v>
      </c>
    </row>
    <row r="67" spans="1:4" x14ac:dyDescent="0.2">
      <c r="A67" s="24" t="s">
        <v>60</v>
      </c>
      <c r="B67" s="19">
        <v>17990136.949999999</v>
      </c>
      <c r="C67" s="19">
        <v>0</v>
      </c>
      <c r="D67" s="19">
        <v>0</v>
      </c>
    </row>
    <row r="68" spans="1:4" x14ac:dyDescent="0.2">
      <c r="A68" s="17" t="s">
        <v>61</v>
      </c>
      <c r="B68" s="16">
        <f>B69</f>
        <v>71607405</v>
      </c>
      <c r="C68" s="16">
        <f>C69</f>
        <v>70433275</v>
      </c>
      <c r="D68" s="16">
        <f>D69</f>
        <v>88799380</v>
      </c>
    </row>
    <row r="69" spans="1:4" x14ac:dyDescent="0.2">
      <c r="A69" s="24" t="s">
        <v>62</v>
      </c>
      <c r="B69" s="19">
        <v>71607405</v>
      </c>
      <c r="C69" s="19">
        <v>70433275</v>
      </c>
      <c r="D69" s="19">
        <v>88799380</v>
      </c>
    </row>
    <row r="70" spans="1:4" x14ac:dyDescent="0.2">
      <c r="A70" s="20" t="s">
        <v>63</v>
      </c>
      <c r="B70" s="22">
        <f>SUM(B71:B75)</f>
        <v>195000405</v>
      </c>
      <c r="C70" s="22">
        <f>SUM(C71:C75)</f>
        <v>146198843</v>
      </c>
      <c r="D70" s="22">
        <f>SUM(D71:D75)</f>
        <v>107260108</v>
      </c>
    </row>
    <row r="71" spans="1:4" x14ac:dyDescent="0.2">
      <c r="A71" s="24" t="s">
        <v>64</v>
      </c>
      <c r="B71" s="19">
        <v>87803813</v>
      </c>
      <c r="C71" s="19">
        <v>63909249</v>
      </c>
      <c r="D71" s="19">
        <v>44384175</v>
      </c>
    </row>
    <row r="72" spans="1:4" x14ac:dyDescent="0.2">
      <c r="A72" s="24" t="s">
        <v>65</v>
      </c>
      <c r="B72" s="19">
        <v>90246789</v>
      </c>
      <c r="C72" s="19">
        <v>71409576</v>
      </c>
      <c r="D72" s="19">
        <v>53838581</v>
      </c>
    </row>
    <row r="73" spans="1:4" x14ac:dyDescent="0.2">
      <c r="A73" s="24" t="s">
        <v>66</v>
      </c>
      <c r="B73" s="19">
        <v>5507260</v>
      </c>
      <c r="C73" s="19">
        <v>3230100</v>
      </c>
      <c r="D73" s="19">
        <v>3563877</v>
      </c>
    </row>
    <row r="74" spans="1:4" x14ac:dyDescent="0.2">
      <c r="A74" s="24" t="s">
        <v>67</v>
      </c>
      <c r="B74" s="19">
        <v>7155946</v>
      </c>
      <c r="C74" s="19">
        <v>5742602</v>
      </c>
      <c r="D74" s="19">
        <v>4385808</v>
      </c>
    </row>
    <row r="75" spans="1:4" x14ac:dyDescent="0.2">
      <c r="A75" s="24" t="s">
        <v>68</v>
      </c>
      <c r="B75" s="19">
        <v>4286597</v>
      </c>
      <c r="C75" s="19">
        <v>1907316</v>
      </c>
      <c r="D75" s="19">
        <v>1087667</v>
      </c>
    </row>
    <row r="76" spans="1:4" x14ac:dyDescent="0.2">
      <c r="A76" s="17" t="s">
        <v>69</v>
      </c>
      <c r="B76" s="16">
        <f>B79+B84+B89+B77</f>
        <v>154284490.49000001</v>
      </c>
      <c r="C76" s="16">
        <f>C79+C84+C89+C77</f>
        <v>132640495</v>
      </c>
      <c r="D76" s="16">
        <f>D79+D84+D89+D77</f>
        <v>59392498</v>
      </c>
    </row>
    <row r="77" spans="1:4" x14ac:dyDescent="0.2">
      <c r="A77" s="20" t="s">
        <v>70</v>
      </c>
      <c r="B77" s="16">
        <f>B78</f>
        <v>5007273</v>
      </c>
      <c r="C77" s="16">
        <f>C78</f>
        <v>3078767</v>
      </c>
      <c r="D77" s="16">
        <f>D78</f>
        <v>544527</v>
      </c>
    </row>
    <row r="78" spans="1:4" x14ac:dyDescent="0.2">
      <c r="A78" s="24" t="s">
        <v>71</v>
      </c>
      <c r="B78" s="19">
        <v>5007273</v>
      </c>
      <c r="C78" s="19">
        <v>3078767</v>
      </c>
      <c r="D78" s="19">
        <v>544527</v>
      </c>
    </row>
    <row r="79" spans="1:4" x14ac:dyDescent="0.2">
      <c r="A79" s="20" t="s">
        <v>72</v>
      </c>
      <c r="B79" s="16">
        <f>SUM(B80:B83)</f>
        <v>122988491</v>
      </c>
      <c r="C79" s="16">
        <f>SUM(C80:C83)</f>
        <v>108631007</v>
      </c>
      <c r="D79" s="16">
        <f>SUM(D80:D83)</f>
        <v>47859520</v>
      </c>
    </row>
    <row r="80" spans="1:4" x14ac:dyDescent="0.2">
      <c r="A80" s="32" t="s">
        <v>73</v>
      </c>
      <c r="B80" s="19">
        <v>17557253</v>
      </c>
      <c r="C80" s="19">
        <v>12162725</v>
      </c>
      <c r="D80" s="19">
        <v>7690904</v>
      </c>
    </row>
    <row r="81" spans="1:4" x14ac:dyDescent="0.2">
      <c r="A81" s="33" t="s">
        <v>74</v>
      </c>
      <c r="B81" s="19">
        <v>30043164</v>
      </c>
      <c r="C81" s="19">
        <v>27638503</v>
      </c>
      <c r="D81" s="19">
        <v>12152502</v>
      </c>
    </row>
    <row r="82" spans="1:4" x14ac:dyDescent="0.2">
      <c r="A82" s="33" t="s">
        <v>75</v>
      </c>
      <c r="B82" s="19">
        <v>55787211</v>
      </c>
      <c r="C82" s="19">
        <v>50013540</v>
      </c>
      <c r="D82" s="19">
        <v>20604810</v>
      </c>
    </row>
    <row r="83" spans="1:4" x14ac:dyDescent="0.2">
      <c r="A83" s="33" t="s">
        <v>76</v>
      </c>
      <c r="B83" s="19">
        <v>19600863</v>
      </c>
      <c r="C83" s="19">
        <v>18816239</v>
      </c>
      <c r="D83" s="19">
        <v>7411304</v>
      </c>
    </row>
    <row r="84" spans="1:4" x14ac:dyDescent="0.2">
      <c r="A84" s="20" t="s">
        <v>77</v>
      </c>
      <c r="B84" s="16">
        <f>SUM(B85:B88)</f>
        <v>9446520</v>
      </c>
      <c r="C84" s="16">
        <f>SUM(C85:C88)</f>
        <v>11960960</v>
      </c>
      <c r="D84" s="16">
        <f>SUM(D85:D88)</f>
        <v>6830849</v>
      </c>
    </row>
    <row r="85" spans="1:4" x14ac:dyDescent="0.2">
      <c r="A85" s="33" t="s">
        <v>78</v>
      </c>
      <c r="B85" s="19">
        <v>1694376</v>
      </c>
      <c r="C85" s="19">
        <v>1768085</v>
      </c>
      <c r="D85" s="19">
        <v>798716</v>
      </c>
    </row>
    <row r="86" spans="1:4" x14ac:dyDescent="0.2">
      <c r="A86" s="33" t="s">
        <v>79</v>
      </c>
      <c r="B86" s="19">
        <v>894408</v>
      </c>
      <c r="C86" s="19">
        <v>748150</v>
      </c>
      <c r="D86" s="19">
        <v>193859</v>
      </c>
    </row>
    <row r="87" spans="1:4" x14ac:dyDescent="0.2">
      <c r="A87" s="33" t="s">
        <v>80</v>
      </c>
      <c r="B87" s="19">
        <v>812091</v>
      </c>
      <c r="C87" s="19">
        <v>672008</v>
      </c>
      <c r="D87" s="19">
        <v>277681</v>
      </c>
    </row>
    <row r="88" spans="1:4" x14ac:dyDescent="0.2">
      <c r="A88" s="33" t="s">
        <v>81</v>
      </c>
      <c r="B88" s="19">
        <v>6045645</v>
      </c>
      <c r="C88" s="19">
        <v>8772717</v>
      </c>
      <c r="D88" s="19">
        <v>5560593</v>
      </c>
    </row>
    <row r="89" spans="1:4" x14ac:dyDescent="0.2">
      <c r="A89" s="20" t="s">
        <v>82</v>
      </c>
      <c r="B89" s="16">
        <f>SUM(B90:B99)</f>
        <v>16842206.490000002</v>
      </c>
      <c r="C89" s="16">
        <f>SUM(C90:C99)</f>
        <v>8969761</v>
      </c>
      <c r="D89" s="16">
        <f>SUM(D90:D99)</f>
        <v>4157602</v>
      </c>
    </row>
    <row r="90" spans="1:4" x14ac:dyDescent="0.2">
      <c r="A90" s="33" t="s">
        <v>83</v>
      </c>
      <c r="B90" s="19">
        <v>4514416</v>
      </c>
      <c r="C90" s="19">
        <v>2318350</v>
      </c>
      <c r="D90" s="19">
        <v>546185</v>
      </c>
    </row>
    <row r="91" spans="1:4" x14ac:dyDescent="0.2">
      <c r="A91" s="33" t="s">
        <v>84</v>
      </c>
      <c r="B91" s="19">
        <v>3706232</v>
      </c>
      <c r="C91" s="19">
        <v>1655886</v>
      </c>
      <c r="D91" s="19">
        <v>821911</v>
      </c>
    </row>
    <row r="92" spans="1:4" x14ac:dyDescent="0.2">
      <c r="A92" s="33" t="s">
        <v>85</v>
      </c>
      <c r="B92" s="19">
        <v>1627728</v>
      </c>
      <c r="C92" s="19">
        <v>927641</v>
      </c>
      <c r="D92" s="19">
        <v>447805</v>
      </c>
    </row>
    <row r="93" spans="1:4" x14ac:dyDescent="0.2">
      <c r="A93" s="33" t="s">
        <v>86</v>
      </c>
      <c r="B93" s="19">
        <v>1584465.49</v>
      </c>
      <c r="C93" s="19">
        <v>903379</v>
      </c>
      <c r="D93" s="19">
        <v>450821</v>
      </c>
    </row>
    <row r="94" spans="1:4" x14ac:dyDescent="0.2">
      <c r="A94" s="33" t="s">
        <v>87</v>
      </c>
      <c r="B94" s="19">
        <v>2792889</v>
      </c>
      <c r="C94" s="19">
        <v>1517341</v>
      </c>
      <c r="D94" s="19">
        <v>1086901</v>
      </c>
    </row>
    <row r="95" spans="1:4" x14ac:dyDescent="0.2">
      <c r="A95" s="33" t="s">
        <v>88</v>
      </c>
      <c r="B95" s="19">
        <v>658934</v>
      </c>
      <c r="C95" s="19">
        <v>397709</v>
      </c>
      <c r="D95" s="19">
        <v>103789</v>
      </c>
    </row>
    <row r="96" spans="1:4" x14ac:dyDescent="0.2">
      <c r="A96" s="33" t="s">
        <v>89</v>
      </c>
      <c r="B96" s="19">
        <v>290986</v>
      </c>
      <c r="C96" s="19">
        <v>237318</v>
      </c>
      <c r="D96" s="19">
        <v>131035</v>
      </c>
    </row>
    <row r="97" spans="1:5" x14ac:dyDescent="0.2">
      <c r="A97" s="33" t="s">
        <v>90</v>
      </c>
      <c r="B97" s="19">
        <v>489553</v>
      </c>
      <c r="C97" s="19">
        <v>272940</v>
      </c>
      <c r="D97" s="19">
        <v>36833</v>
      </c>
    </row>
    <row r="98" spans="1:5" x14ac:dyDescent="0.2">
      <c r="A98" s="33" t="s">
        <v>91</v>
      </c>
      <c r="B98" s="19">
        <v>777651</v>
      </c>
      <c r="C98" s="19">
        <v>499604</v>
      </c>
      <c r="D98" s="19">
        <v>294100</v>
      </c>
    </row>
    <row r="99" spans="1:5" x14ac:dyDescent="0.2">
      <c r="A99" s="33" t="s">
        <v>92</v>
      </c>
      <c r="B99" s="19">
        <v>399352</v>
      </c>
      <c r="C99" s="19">
        <v>239593</v>
      </c>
      <c r="D99" s="19">
        <v>238222</v>
      </c>
    </row>
    <row r="100" spans="1:5" x14ac:dyDescent="0.2">
      <c r="A100" s="34" t="s">
        <v>93</v>
      </c>
      <c r="B100" s="35">
        <v>0</v>
      </c>
      <c r="C100" s="19">
        <v>0</v>
      </c>
      <c r="D100" s="19">
        <v>0</v>
      </c>
    </row>
    <row r="101" spans="1:5" x14ac:dyDescent="0.2">
      <c r="A101" s="34" t="s">
        <v>94</v>
      </c>
      <c r="B101" s="36">
        <v>8488754</v>
      </c>
      <c r="C101" s="36">
        <v>26146352</v>
      </c>
      <c r="D101" s="36">
        <v>16260442</v>
      </c>
    </row>
    <row r="102" spans="1:5" ht="25.5" x14ac:dyDescent="0.2">
      <c r="A102" s="34" t="s">
        <v>95</v>
      </c>
      <c r="B102" s="36">
        <v>1885873.36</v>
      </c>
      <c r="C102" s="36">
        <v>1896774</v>
      </c>
      <c r="D102" s="36">
        <v>10132</v>
      </c>
    </row>
    <row r="103" spans="1:5" ht="13.5" thickBot="1" x14ac:dyDescent="0.25">
      <c r="A103" s="37" t="s">
        <v>96</v>
      </c>
      <c r="B103" s="38">
        <f>B102+B101+B27+B14+B76</f>
        <v>1724009425.5199997</v>
      </c>
      <c r="C103" s="38">
        <f>C102+C101+C27+C14+C76</f>
        <v>1425326023.2199998</v>
      </c>
      <c r="D103" s="38">
        <f>D102+D101+D27+D14+D76</f>
        <v>1025899422.2700001</v>
      </c>
    </row>
    <row r="104" spans="1:5" ht="13.5" thickTop="1" x14ac:dyDescent="0.2">
      <c r="A104" s="39"/>
      <c r="B104" s="40"/>
      <c r="C104" s="41"/>
      <c r="D104" s="41"/>
    </row>
    <row r="105" spans="1:5" x14ac:dyDescent="0.2">
      <c r="A105" s="42"/>
      <c r="B105" s="40"/>
      <c r="C105" s="41"/>
    </row>
    <row r="106" spans="1:5" x14ac:dyDescent="0.2">
      <c r="A106" s="39"/>
      <c r="B106" s="40"/>
      <c r="C106" s="41"/>
    </row>
    <row r="107" spans="1:5" x14ac:dyDescent="0.2">
      <c r="A107" s="43" t="s">
        <v>97</v>
      </c>
      <c r="B107" s="40"/>
      <c r="C107" s="41"/>
    </row>
    <row r="108" spans="1:5" x14ac:dyDescent="0.2">
      <c r="A108" s="44" t="s">
        <v>98</v>
      </c>
    </row>
    <row r="109" spans="1:5" x14ac:dyDescent="0.2">
      <c r="A109" s="44" t="s">
        <v>99</v>
      </c>
      <c r="B109" s="45"/>
    </row>
    <row r="111" spans="1:5" x14ac:dyDescent="0.2">
      <c r="B111" s="46"/>
      <c r="C111" s="46"/>
      <c r="D111" s="46"/>
      <c r="E111" s="46"/>
    </row>
    <row r="112" spans="1:5" x14ac:dyDescent="0.2">
      <c r="E112" s="46"/>
    </row>
  </sheetData>
  <mergeCells count="6">
    <mergeCell ref="A6:B6"/>
    <mergeCell ref="A7:B7"/>
    <mergeCell ref="A10:A11"/>
    <mergeCell ref="B10:B11"/>
    <mergeCell ref="C10:C11"/>
    <mergeCell ref="D10:D11"/>
  </mergeCells>
  <hyperlinks>
    <hyperlink ref="A13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DERECHOS </vt:lpstr>
      <vt:lpstr>'DERECHOS '!Área_de_impresión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2021-07-21T18:45:19Z</dcterms:created>
  <dcterms:modified xsi:type="dcterms:W3CDTF">2021-07-21T18:47:31Z</dcterms:modified>
</cp:coreProperties>
</file>