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AGINA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'20-OAXACA'!$B$1:$V$39</definedName>
    <definedName name="_xlnm.Print_Area" localSheetId="1">Global!$B$1:$V$27</definedName>
    <definedName name="_xlnm.Print_Area" localSheetId="2">Nacional!$B$1:$V$39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0" i="4" l="1"/>
  <c r="U39" i="4"/>
  <c r="U38" i="4"/>
  <c r="U36" i="4"/>
  <c r="U35" i="4"/>
  <c r="U34" i="4"/>
  <c r="U33" i="4"/>
  <c r="U31" i="4"/>
  <c r="U30" i="4"/>
  <c r="U29" i="4"/>
  <c r="U28" i="4"/>
  <c r="U27" i="4"/>
  <c r="U25" i="4"/>
  <c r="U24" i="4"/>
  <c r="U23" i="4"/>
  <c r="U22" i="4"/>
  <c r="U21" i="4"/>
  <c r="U19" i="4"/>
  <c r="U18" i="4"/>
  <c r="U17" i="4"/>
  <c r="U16" i="4"/>
  <c r="U15" i="4"/>
  <c r="U14" i="4"/>
  <c r="U13" i="4"/>
  <c r="U11" i="4"/>
  <c r="U30" i="3"/>
  <c r="U29" i="3"/>
  <c r="U25" i="3"/>
  <c r="U23" i="3"/>
  <c r="U22" i="3"/>
  <c r="U20" i="3"/>
  <c r="U19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<sst xmlns="http://schemas.openxmlformats.org/spreadsheetml/2006/main" count="335" uniqueCount="105">
  <si>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</si>
  <si>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</si>
  <si>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</si>
  <si>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</si>
  <si>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</si>
  <si>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</si>
  <si>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</si>
  <si>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</si>
  <si>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</si>
  <si>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</si>
  <si>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</si>
  <si>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</si>
  <si>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</si>
  <si>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</si>
  <si>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</si>
  <si>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</si>
  <si>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</si>
  <si>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</si>
  <si>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</si>
  <si>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</si>
  <si>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</si>
  <si>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</si>
  <si>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</si>
  <si>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</si>
  <si>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</si>
  <si>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</si>
  <si>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</si>
  <si>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</si>
  <si>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</si>
  <si>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</si>
  <si>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</si>
  <si>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</si>
  <si>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</si>
  <si>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</si>
  <si>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</si>
  <si>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</si>
  <si>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</si>
  <si>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</si>
  <si>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</si>
  <si>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</si>
  <si>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</si>
  <si>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Dar seguimiento a los recursos federales recibidos a través del FORTAMUN DF.</t>
  </si>
  <si>
    <t>Porcentaje de Avance en las Metas</t>
  </si>
  <si>
    <t xml:space="preserve"> {Sumatoria de i=1...n  (Avance de las metas porcentuales de i /  Metas programadas porcentuales de i )} * 100.    i= programa, obra o acción       n=enésimo programa, obra o acción.      Los porcentajes correspondientes a las dos variables son acumulados al periodo que se reporta.</t>
  </si>
  <si>
    <t>Porcentaje</t>
  </si>
  <si>
    <t>Gestión-Eficacia-Trimestral</t>
  </si>
  <si>
    <t>Municipal</t>
  </si>
  <si>
    <t/>
  </si>
  <si>
    <t>Índice en el Ejercicio de Recursos</t>
  </si>
  <si>
    <t>(Gasto ejercido del FORTAMUN DF por el municipio o demarcación territorial / Monto anual aprobado del FORTAMUN DF al municipio o demarcación territorial)*100.     El monto ejercido del FORTAMUN DF por el municipio o demarcación territorial es acumulado al periodo que se reporta.</t>
  </si>
  <si>
    <t>Fin</t>
  </si>
  <si>
    <t>Contribuir al fortalecimiento de las finanzas públicas de los municipios y demarcaciones territoriales del Distrito Federal, mediante la optimización en la aplicación de los recursos públicos federales transferidos.</t>
  </si>
  <si>
    <t>Índice de Aplicación Prioritaria de Recursos</t>
  </si>
  <si>
    <t>((Gasto ejercido en Obligaciones Financieras + Gasto ejercido en Pago por Derechos de Agua + Gasto ejercido en Seguridad Pública + Gasto ejercido en Inversión) / (Gasto total ejercido del FORTAMUN DF)) * 100.          El Gasto Ejercido en Obligaciones Financieras incluye servicio de la deuda (amortización más intereses) y gasto devengado no pagado, corriente o de capital, y servicios personales de áreas prioritarias en los sectores de educación, salud y seguridad pública: maestros, médicos, paramédicos, enfermeras y policías -se refiere a los sueldos pagados-).   Los montos correspondientes a las dos variables son acumulados al periodo que se reporta, es decir, semestral.</t>
  </si>
  <si>
    <t>Estratégico-Eficacia-Semestral</t>
  </si>
  <si>
    <t>N/A</t>
  </si>
  <si>
    <t>Propósito</t>
  </si>
  <si>
    <t>Contar con recursos federales transferidos para el fortalecimiento de las finanzas públicas de los municipios y demarcaciones territoriales del Distrito Federal.</t>
  </si>
  <si>
    <t>Índice de Dependencia Financiera</t>
  </si>
  <si>
    <t>(Recursos ministrados del FORTAMUN DF al municipio o demarcación territorial / Ingresos propios registrados por el municipio o demarcación territorial del Distrito Federal).  Los ingresos propios, incluyen impuestos por predial, nóminas y otros impuestos; y Otros como derechos, productos y aprovechamientos.   Los montos correspondientes a las dos variables son acumulados al periodo que se reporta.</t>
  </si>
  <si>
    <t>Otra</t>
  </si>
  <si>
    <t>Estratégico-Eficacia-Trimestral</t>
  </si>
  <si>
    <t>Componente</t>
  </si>
  <si>
    <t>Apliar los recursos federales transferidos en la satisfacción de sus requerimientos, dando prioridad a los destinos previstos en la LCF.</t>
  </si>
  <si>
    <t>Índice de Logro Operativo</t>
  </si>
  <si>
    <t xml:space="preserve">{Sumatoria de i=1...n  (Recursos ejercidos por cada programa, obra o acción / Total de recursos ejercidos del fondo ) * (Avance de las metas porcentuales de i /  Metas programadas porcentuales de i )} * 100.   i= programa, obra o acción        n=enésimo programa, obra o acción.   Los montos y porcentajes correspondientes a las variables son acumulados al periodo que se reporta. 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</si>
  <si>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</si>
  <si>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</si>
  <si>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</si>
  <si>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</si>
  <si>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</si>
  <si>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</si>
  <si>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</si>
  <si>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</si>
  <si>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</si>
  <si>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</si>
  <si>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</si>
  <si>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</si>
  <si>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</si>
  <si>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</si>
  <si>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</si>
  <si>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Índice de Logro Operativo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</si>
  <si>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</si>
  <si>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</si>
  <si>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</si>
  <si>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NaN</t>
  </si>
  <si>
    <r>
      <t xml:space="preserve">Porcentaje de Avance en las Metas
</t>
    </r>
    <r>
      <rPr>
        <sz val="10"/>
        <rFont val="Soberana Sans"/>
        <family val="2"/>
      </rPr>
      <t xml:space="preserve">20 - OAXACA   DE LAS 5 METAS PLANEADAS SOLO SE LLEGARON A CUMPLIR 4
20 - OAXACA  NO SE LLEVO A CABO NINGUNA ACCIÓN YA QUE SE ESTA AHORRANDO PARA EL 2° TRIMESTRE. 
20 - OAXACA  DURANTE ESTE PRIMER TRIMESTRE SE TENIAN PLANEADO 8 ACCIONES O METAS Y SOLO SE CUMPLIERON 7 YA QUE FALTO LA  COMPRA DE VESTUARIOS Y UNIFORMES DE LOS POLICIAS.
20 - OAXACA  NINGUNA 
20 - OAXACA  SE REALIZARON ÚNICAMENTE 3 GASTOS CORRIENTES
20 - OAXACA  LA META PLANEADA ES POR 85% ANUAL, EL NUMERADOR POR 800 Y EL DENOMINADOR POR 10 SON LOS NUMEROS NATURALES PARA QUE AL DIVIDIR DE COMO RESULTADO LA META ANUAL 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</si>
  <si>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20 - OAXACA  SE HA GASTADO MENOS CANTIDAD DE LA PLANEADA YA QUE SE ESTA AHORRANDO PARA OBRA
20 - OAXACA  SOLO SE HA GASTADO EN EL PRIMER TRIMESTRE POR CONCEPTO DEL FORTAMUN $24,755.00 POR LO QUE SE REGISTRA UN AVANCE DEL 29%
20 - OAXACA  NO SE LLEVO A CABO NINGUNA ACCIÓN YA QUE SE ESTA AHORRANDO PARA EL 2° TRIMESTRE. 
</t>
    </r>
  </si>
  <si>
    <r>
      <t xml:space="preserve">Índice de Aplicación Prioritaria de Recursos
</t>
    </r>
    <r>
      <rPr>
        <sz val="10"/>
        <rFont val="Soberana Sans"/>
        <family val="2"/>
      </rPr>
      <t xml:space="preserve">20 - OAXACA  
20 - OAXACA  
20 - OAXACA  
20 - OAXACA  
</t>
    </r>
  </si>
  <si>
    <r>
      <t xml:space="preserve">Índice de Dependencia Financiera
</t>
    </r>
    <r>
      <rPr>
        <sz val="10"/>
        <rFont val="Soberana Sans"/>
        <family val="2"/>
      </rPr>
      <t xml:space="preserve">20 - OAXACA  NINGUNA
20 - OAXACA  LOS INGRESOS PROPIOS SON MINIMOS EN ESTE MUNICIPIO
20 - OAXACA  EL MUNICIPIO NO RECAUDO NINGÚN INGRESOS PROPIO 
</t>
    </r>
  </si>
  <si>
    <r>
      <t xml:space="preserve">Índice de Logro Operativo
</t>
    </r>
    <r>
      <rPr>
        <sz val="10"/>
        <rFont val="Soberana Sans"/>
        <family val="2"/>
      </rPr>
      <t xml:space="preserve">20 - OAXACA  LO QUE SE EJERCIÓ SE PAGO
20 - OAXACA  EN EL APARTADO DE AVANCE NO DE LOGRO TENER OBRA POR LO QUE EN EL NUMERADOR TENEMOS CERO, SE PRETENDE REALIZAR UNA OBRA POR $335,000.00
20 - OAXACA  NO SE LLEVO A CABO NINGUNA ACCIÓN YA QUE SE ESTA AHORRANDO PARA EL 2° TRIMESTRE. 
</t>
    </r>
  </si>
  <si>
    <t>20-OAXACA</t>
  </si>
  <si>
    <t>449 - SANTA MARÍA ZOQUITLÁN</t>
  </si>
  <si>
    <t>394 - SANTA MARÍA ALOTEPEC</t>
  </si>
  <si>
    <t>241 - SAN MARTÍN LACHILÁ</t>
  </si>
  <si>
    <t>412 - SANTA MARÍA GUIENAGATI</t>
  </si>
  <si>
    <t>60 - MIXISTLÁN DE LA REFORMA</t>
  </si>
  <si>
    <t>149 - SAN FRANCISCO SOLA</t>
  </si>
  <si>
    <t>30 - EL ESPINAL</t>
  </si>
  <si>
    <t>417 - SANTA MARÍA JACATEPEC</t>
  </si>
  <si>
    <r>
      <t xml:space="preserve">Porcentaje de Avance en las Metas
</t>
    </r>
    <r>
      <rPr>
        <sz val="10"/>
        <rFont val="Soberana Sans"/>
        <family val="2"/>
      </rPr>
      <t xml:space="preserve">449 - SANTA MARÍA ZOQUITLÁN   DE LAS 5 METAS PLANEADAS SOLO SE LLEGARON A CUMPLIR 4
394 - SANTA MARÍA ALOTEPEC  NO SE LLEVO A CABO NINGUNA ACCIÓN YA QUE SE ESTA AHORRANDO PARA EL 2° TRIMESTRE. 
241 - SAN MARTÍN LACHILÁ  DURANTE ESTE PRIMER TRIMESTRE SE TENIAN PLANEADO 8 ACCIONES O METAS Y SOLO SE CUMPLIERON 7 YA QUE FALTO LA  COMPRA DE VESTUARIOS Y UNIFORMES DE LOS POLICIAS.
412 - SANTA MARÍA GUIENAGATI  NINGUNA 
60 - MIXISTLÁN DE LA REFORMA  SE REALIZARON ÚNICAMENTE 3 GASTOS CORRIENTES
149 - SAN FRANCISCO SOLA  LA META PLANEADA ES POR 85% ANUAL, EL NUMERADOR POR 800 Y EL DENOMINADOR POR 10 SON LOS NUMEROS NATURALES PARA QUE AL DIVIDIR DE COMO RESULTADO LA META ANUAL 
</t>
    </r>
  </si>
  <si>
    <r>
      <t xml:space="preserve">Índice en el Ejercicio de Recursos
</t>
    </r>
    <r>
      <rPr>
        <sz val="10"/>
        <rFont val="Soberana Sans"/>
        <family val="2"/>
      </rPr>
      <t xml:space="preserve">30 - EL ESPINAL  NINGUNA
60 - MIXISTLÁN DE LA REFORMA  SE HA GASTADO MENOS CANTIDAD DE LA PLANEADA YA QUE SE ESTA AHORRANDO PARA OBRA
149 - SAN FRANCISCO SOLA  SOLO SE HA GASTADO EN EL PRIMER TRIMESTRE POR CONCEPTO DEL FORTAMUN $24,755.00 POR LO QUE SE REGISTRA UN AVANCE DEL 29%
394 - SANTA MARÍA ALOTEPEC  NO SE LLEVO A CABO NINGUNA ACCIÓN YA QUE SE ESTA AHORRANDO PARA EL 2° TRIMESTRE. 
</t>
    </r>
  </si>
  <si>
    <r>
      <t xml:space="preserve">Índice de Aplicación Prioritaria de Recursos
</t>
    </r>
    <r>
      <rPr>
        <sz val="10"/>
        <rFont val="Soberana Sans"/>
        <family val="2"/>
      </rPr>
      <t xml:space="preserve">394 - SANTA MARÍA ALOTEPEC  
417 - SANTA MARÍA JACATEPEC  
149 - SAN FRANCISCO SOLA  
60 - MIXISTLÁN DE LA REFORMA  
</t>
    </r>
  </si>
  <si>
    <r>
      <t xml:space="preserve">Índice de Dependencia Financiera
</t>
    </r>
    <r>
      <rPr>
        <sz val="10"/>
        <rFont val="Soberana Sans"/>
        <family val="2"/>
      </rPr>
      <t xml:space="preserve">30 - EL ESPINAL  NINGUNA
60 - MIXISTLÁN DE LA REFORMA  LOS INGRESOS PROPIOS SON MINIMOS EN ESTE MUNICIPIO
394 - SANTA MARÍA ALOTEPEC  EL MUNICIPIO NO RECAUDO NINGÚN INGRESOS PROPIO 
</t>
    </r>
  </si>
  <si>
    <r>
      <t xml:space="preserve">Índice de Logro Operativo
</t>
    </r>
    <r>
      <rPr>
        <sz val="10"/>
        <rFont val="Soberana Sans"/>
        <family val="2"/>
      </rPr>
      <t xml:space="preserve">60 - MIXISTLÁN DE LA REFORMA  LO QUE SE EJERCIÓ SE PAGO
149 - SAN FRANCISCO SOLA  EN EL APARTADO DE AVANCE NO DE LOGRO TENER OBRA POR LO QUE EN EL NUMERADOR TENEMOS CERO, SE PRETENDE REALIZAR UNA OBRA POR $335,000.00
394 - SANTA MARÍA ALOTEPEC  NO SE LLEVO A CABO NINGUNA ACCIÓN YA QUE SE ESTA AHORRANDO PARA EL 2° TRIMESTRE.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</si>
</sst>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36.7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75" customHeight="1" thickTop="1" thickBot="1">
      <c r="A12" s="27"/>
      <c r="B12" s="28" t="s">
        <v>40</v>
      </c>
      <c r="C12" s="79" t="s">
        <v>47</v>
      </c>
      <c r="D12" s="79"/>
      <c r="E12" s="79"/>
      <c r="F12" s="79"/>
      <c r="G12" s="79"/>
      <c r="H12" s="79"/>
      <c r="I12" s="79" t="s">
        <v>48</v>
      </c>
      <c r="J12" s="79"/>
      <c r="K12" s="79"/>
      <c r="L12" s="79" t="s">
        <v>49</v>
      </c>
      <c r="M12" s="79"/>
      <c r="N12" s="79"/>
      <c r="O12" s="79"/>
      <c r="P12" s="29" t="s">
        <v>44</v>
      </c>
      <c r="Q12" s="29" t="s">
        <v>45</v>
      </c>
      <c r="R12" s="29">
        <v>98.75</v>
      </c>
      <c r="S12" s="29">
        <v>98.75</v>
      </c>
      <c r="T12" s="29">
        <v>11.9125</v>
      </c>
      <c r="U12" s="29">
        <f>IF(ISERROR(T12/S12),"N/A",T12/S12*100)</f>
        <v>12.063291139240507</v>
      </c>
      <c r="V12" s="30" t="s">
        <v>46</v>
      </c>
    </row>
    <row r="13" spans="1:35" ht="75" customHeight="1" thickTop="1" thickBot="1">
      <c r="A13" s="27"/>
      <c r="B13" s="28" t="s">
        <v>50</v>
      </c>
      <c r="C13" s="79" t="s">
        <v>51</v>
      </c>
      <c r="D13" s="79"/>
      <c r="E13" s="79"/>
      <c r="F13" s="79"/>
      <c r="G13" s="79"/>
      <c r="H13" s="79"/>
      <c r="I13" s="79" t="s">
        <v>52</v>
      </c>
      <c r="J13" s="79"/>
      <c r="K13" s="79"/>
      <c r="L13" s="79" t="s">
        <v>53</v>
      </c>
      <c r="M13" s="79"/>
      <c r="N13" s="79"/>
      <c r="O13" s="79"/>
      <c r="P13" s="29" t="s">
        <v>44</v>
      </c>
      <c r="Q13" s="29" t="s">
        <v>54</v>
      </c>
      <c r="R13" s="29">
        <v>135169.4</v>
      </c>
      <c r="S13" s="29" t="s">
        <v>55</v>
      </c>
      <c r="T13" s="29" t="s">
        <v>55</v>
      </c>
      <c r="U13" s="29" t="str">
        <f>IF(ISERROR(T13/S13),"N/A",T13/S13*100)</f>
        <v>N/A</v>
      </c>
      <c r="V13" s="30" t="s">
        <v>46</v>
      </c>
    </row>
    <row r="14" spans="1:35" ht="75" customHeight="1" thickTop="1" thickBot="1">
      <c r="A14" s="27"/>
      <c r="B14" s="28" t="s">
        <v>56</v>
      </c>
      <c r="C14" s="79" t="s">
        <v>57</v>
      </c>
      <c r="D14" s="79"/>
      <c r="E14" s="79"/>
      <c r="F14" s="79"/>
      <c r="G14" s="79"/>
      <c r="H14" s="79"/>
      <c r="I14" s="79" t="s">
        <v>58</v>
      </c>
      <c r="J14" s="79"/>
      <c r="K14" s="79"/>
      <c r="L14" s="79" t="s">
        <v>59</v>
      </c>
      <c r="M14" s="79"/>
      <c r="N14" s="79"/>
      <c r="O14" s="79"/>
      <c r="P14" s="29" t="s">
        <v>60</v>
      </c>
      <c r="Q14" s="29" t="s">
        <v>61</v>
      </c>
      <c r="R14" s="29">
        <v>118405.12666666666</v>
      </c>
      <c r="S14" s="29">
        <v>118405.12666666666</v>
      </c>
      <c r="T14" s="29">
        <v>6.419999999999999</v>
      </c>
      <c r="U14" s="29">
        <f>IF(ISERROR(T14/S14),"N/A",T14/S14*100)</f>
        <v>5.4220625244323596E-3</v>
      </c>
      <c r="V14" s="30" t="s">
        <v>46</v>
      </c>
    </row>
    <row r="15" spans="1:35" ht="75" customHeight="1" thickTop="1" thickBot="1">
      <c r="A15" s="27"/>
      <c r="B15" s="28" t="s">
        <v>62</v>
      </c>
      <c r="C15" s="79" t="s">
        <v>63</v>
      </c>
      <c r="D15" s="79"/>
      <c r="E15" s="79"/>
      <c r="F15" s="79"/>
      <c r="G15" s="79"/>
      <c r="H15" s="79"/>
      <c r="I15" s="79" t="s">
        <v>64</v>
      </c>
      <c r="J15" s="79"/>
      <c r="K15" s="79"/>
      <c r="L15" s="79" t="s">
        <v>65</v>
      </c>
      <c r="M15" s="79"/>
      <c r="N15" s="79"/>
      <c r="O15" s="79"/>
      <c r="P15" s="29" t="s">
        <v>44</v>
      </c>
      <c r="Q15" s="29" t="s">
        <v>61</v>
      </c>
      <c r="R15" s="29">
        <v>100</v>
      </c>
      <c r="S15" s="29">
        <v>100</v>
      </c>
      <c r="T15" s="29">
        <v>33.333333333333336</v>
      </c>
      <c r="U15" s="29">
        <f>IF(ISERROR(T15/S15),"N/A",T15/S15*100)</f>
        <v>33.333333333333336</v>
      </c>
      <c r="V15" s="30" t="s">
        <v>46</v>
      </c>
    </row>
    <row r="16" spans="1:35" ht="22.5" customHeight="1" thickTop="1" thickBot="1">
      <c r="B16" s="8" t="s">
        <v>66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31"/>
    </row>
    <row r="17" spans="2:22" ht="32.25" customHeight="1" thickTop="1">
      <c r="B17" s="32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24" t="s">
        <v>67</v>
      </c>
      <c r="S17" s="23" t="s">
        <v>68</v>
      </c>
      <c r="T17" s="24" t="s">
        <v>69</v>
      </c>
      <c r="U17" s="24" t="s">
        <v>70</v>
      </c>
      <c r="V17" s="80"/>
    </row>
    <row r="18" spans="2:22" ht="30" customHeight="1" thickBot="1">
      <c r="B18" s="37"/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39"/>
      <c r="O18" s="39"/>
      <c r="P18" s="40"/>
      <c r="Q18" s="41"/>
      <c r="R18" s="42" t="s">
        <v>71</v>
      </c>
      <c r="S18" s="41" t="s">
        <v>71</v>
      </c>
      <c r="T18" s="41" t="s">
        <v>71</v>
      </c>
      <c r="U18" s="41" t="s">
        <v>72</v>
      </c>
      <c r="V18" s="81"/>
    </row>
    <row r="19" spans="2:22" ht="13.5" customHeight="1" thickBot="1">
      <c r="B19" s="82" t="s">
        <v>73</v>
      </c>
      <c r="C19" s="83"/>
      <c r="D19" s="83"/>
      <c r="E19" s="43"/>
      <c r="F19" s="43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5"/>
      <c r="R19" s="46">
        <v>58666.190193000002</v>
      </c>
      <c r="S19" s="46">
        <v>14666.547552</v>
      </c>
      <c r="T19" s="46">
        <v>14666.547552</v>
      </c>
      <c r="U19" s="46">
        <f>+IF(ISERR(T19/S19*100),"N/A",T19/S19*100)</f>
        <v>100</v>
      </c>
      <c r="V19" s="47"/>
    </row>
    <row r="20" spans="2:22" ht="13.5" customHeight="1" thickBot="1">
      <c r="B20" s="84" t="s">
        <v>74</v>
      </c>
      <c r="C20" s="85"/>
      <c r="D20" s="85"/>
      <c r="E20" s="48"/>
      <c r="F20" s="48"/>
      <c r="G20" s="48"/>
      <c r="H20" s="49"/>
      <c r="I20" s="49"/>
      <c r="J20" s="49"/>
      <c r="K20" s="49"/>
      <c r="L20" s="49"/>
      <c r="M20" s="49"/>
      <c r="N20" s="49"/>
      <c r="O20" s="49"/>
      <c r="P20" s="50"/>
      <c r="Q20" s="50"/>
      <c r="R20" s="46">
        <v>58666.190193000002</v>
      </c>
      <c r="S20" s="46">
        <v>14666.547552</v>
      </c>
      <c r="T20" s="46">
        <v>14666.547552</v>
      </c>
      <c r="U20" s="46">
        <f>+IF(ISERR(T20/S20*100),"N/A",T20/S20*100)</f>
        <v>100</v>
      </c>
      <c r="V20" s="47"/>
    </row>
    <row r="21" spans="2:22" s="51" customFormat="1" ht="14.85" customHeight="1" thickTop="1" thickBot="1">
      <c r="B21" s="52" t="s">
        <v>75</v>
      </c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2:22" ht="44.25" customHeight="1" thickTop="1">
      <c r="B22" s="73" t="s">
        <v>76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2:22" ht="34.5" customHeight="1">
      <c r="B23" s="76" t="s">
        <v>77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2:22" ht="34.5" customHeight="1">
      <c r="B24" s="76" t="s">
        <v>78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2:22" ht="34.5" customHeight="1">
      <c r="B25" s="76" t="s">
        <v>79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2:22" ht="34.5" customHeight="1">
      <c r="B26" s="76" t="s">
        <v>80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2:22" ht="34.5" customHeight="1">
      <c r="B27" s="76" t="s">
        <v>81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</row>
  </sheetData>
  <mergeCells count="46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C12:H12"/>
    <mergeCell ref="I12:K12"/>
    <mergeCell ref="L12:O12"/>
    <mergeCell ref="C13:H13"/>
    <mergeCell ref="I13:K13"/>
    <mergeCell ref="L13:O13"/>
    <mergeCell ref="C14:H14"/>
    <mergeCell ref="I14:K14"/>
    <mergeCell ref="L14:O14"/>
    <mergeCell ref="B27:V27"/>
    <mergeCell ref="C15:H15"/>
    <mergeCell ref="I15:K15"/>
    <mergeCell ref="L15:O15"/>
    <mergeCell ref="V17:V18"/>
    <mergeCell ref="B19:D19"/>
    <mergeCell ref="B20:D20"/>
    <mergeCell ref="B22:V22"/>
    <mergeCell ref="B23:V23"/>
    <mergeCell ref="B24:V24"/>
    <mergeCell ref="B25:V25"/>
    <mergeCell ref="B26:V26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19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7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23.1" customHeight="1" thickTop="1" thickBot="1">
      <c r="A12" s="27"/>
      <c r="B12" s="117" t="s">
        <v>83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52.5</v>
      </c>
      <c r="S13" s="60">
        <v>52.5</v>
      </c>
      <c r="T13" s="60">
        <v>7.5</v>
      </c>
      <c r="U13" s="61">
        <f>IF(ISERROR(T13/S13),"N/A",T13/S13*100)</f>
        <v>14.285714285714285</v>
      </c>
      <c r="V13" s="56" t="s">
        <v>84</v>
      </c>
    </row>
    <row r="14" spans="1:35" ht="75" customHeight="1" thickTop="1" thickBot="1">
      <c r="A14" s="27"/>
      <c r="B14" s="28" t="s">
        <v>40</v>
      </c>
      <c r="C14" s="79" t="s">
        <v>47</v>
      </c>
      <c r="D14" s="79"/>
      <c r="E14" s="79"/>
      <c r="F14" s="79"/>
      <c r="G14" s="79"/>
      <c r="H14" s="79"/>
      <c r="I14" s="79" t="s">
        <v>48</v>
      </c>
      <c r="J14" s="79"/>
      <c r="K14" s="79"/>
      <c r="L14" s="79" t="s">
        <v>49</v>
      </c>
      <c r="M14" s="79"/>
      <c r="N14" s="79"/>
      <c r="O14" s="79"/>
      <c r="P14" s="29" t="s">
        <v>44</v>
      </c>
      <c r="Q14" s="29" t="s">
        <v>45</v>
      </c>
      <c r="R14" s="29">
        <v>98.75</v>
      </c>
      <c r="S14" s="29">
        <v>98.75</v>
      </c>
      <c r="T14" s="29">
        <v>11.9125</v>
      </c>
      <c r="U14" s="29">
        <f>IF(ISERROR(T14/S14),"N/A",T14/S14*100)</f>
        <v>12.063291139240507</v>
      </c>
      <c r="V14" s="30" t="s">
        <v>46</v>
      </c>
    </row>
    <row r="15" spans="1:35" ht="23.1" customHeight="1" thickTop="1" thickBot="1">
      <c r="A15" s="27"/>
      <c r="B15" s="117" t="s">
        <v>83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98.75</v>
      </c>
      <c r="S16" s="60">
        <v>98.75</v>
      </c>
      <c r="T16" s="60">
        <v>11.9125</v>
      </c>
      <c r="U16" s="61">
        <f>IF(ISERROR(T16/S16),"N/A",T16/S16*100)</f>
        <v>12.063291139240507</v>
      </c>
      <c r="V16" s="56" t="s">
        <v>84</v>
      </c>
    </row>
    <row r="17" spans="1:23" ht="75" customHeight="1" thickTop="1" thickBot="1">
      <c r="A17" s="27"/>
      <c r="B17" s="28" t="s">
        <v>50</v>
      </c>
      <c r="C17" s="79" t="s">
        <v>51</v>
      </c>
      <c r="D17" s="79"/>
      <c r="E17" s="79"/>
      <c r="F17" s="79"/>
      <c r="G17" s="79"/>
      <c r="H17" s="79"/>
      <c r="I17" s="79" t="s">
        <v>52</v>
      </c>
      <c r="J17" s="79"/>
      <c r="K17" s="79"/>
      <c r="L17" s="79" t="s">
        <v>53</v>
      </c>
      <c r="M17" s="79"/>
      <c r="N17" s="79"/>
      <c r="O17" s="79"/>
      <c r="P17" s="29" t="s">
        <v>44</v>
      </c>
      <c r="Q17" s="29" t="s">
        <v>54</v>
      </c>
      <c r="R17" s="29">
        <v>135169.4</v>
      </c>
      <c r="S17" s="29" t="s">
        <v>55</v>
      </c>
      <c r="T17" s="29" t="s">
        <v>55</v>
      </c>
      <c r="U17" s="29" t="str">
        <f>IF(ISERROR(T17/S17),"N/A",T17/S17*100)</f>
        <v>N/A</v>
      </c>
      <c r="V17" s="30" t="s">
        <v>46</v>
      </c>
    </row>
    <row r="18" spans="1:23" ht="23.1" customHeight="1" thickTop="1" thickBot="1">
      <c r="A18" s="27"/>
      <c r="B18" s="117" t="s">
        <v>83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>
        <v>135169.4</v>
      </c>
      <c r="S19" s="60" t="s">
        <v>85</v>
      </c>
      <c r="T19" s="60" t="s">
        <v>85</v>
      </c>
      <c r="U19" s="61" t="str">
        <f>IF(ISERROR(T19/S19),"N/A",T19/S19*100)</f>
        <v>N/A</v>
      </c>
      <c r="V19" s="56" t="s">
        <v>84</v>
      </c>
    </row>
    <row r="20" spans="1:23" ht="75" customHeight="1" thickTop="1" thickBot="1">
      <c r="A20" s="27"/>
      <c r="B20" s="28" t="s">
        <v>56</v>
      </c>
      <c r="C20" s="79" t="s">
        <v>57</v>
      </c>
      <c r="D20" s="79"/>
      <c r="E20" s="79"/>
      <c r="F20" s="79"/>
      <c r="G20" s="79"/>
      <c r="H20" s="79"/>
      <c r="I20" s="79" t="s">
        <v>58</v>
      </c>
      <c r="J20" s="79"/>
      <c r="K20" s="79"/>
      <c r="L20" s="79" t="s">
        <v>59</v>
      </c>
      <c r="M20" s="79"/>
      <c r="N20" s="79"/>
      <c r="O20" s="79"/>
      <c r="P20" s="29" t="s">
        <v>60</v>
      </c>
      <c r="Q20" s="29" t="s">
        <v>61</v>
      </c>
      <c r="R20" s="29">
        <v>118405.12666666666</v>
      </c>
      <c r="S20" s="29">
        <v>118405.12666666666</v>
      </c>
      <c r="T20" s="29">
        <v>6.419999999999999</v>
      </c>
      <c r="U20" s="29">
        <f>IF(ISERROR(T20/S20),"N/A",T20/S20*100)</f>
        <v>5.4220625244323596E-3</v>
      </c>
      <c r="V20" s="30" t="s">
        <v>46</v>
      </c>
    </row>
    <row r="21" spans="1:23" ht="23.1" customHeight="1" thickTop="1" thickBot="1">
      <c r="A21" s="27"/>
      <c r="B21" s="117" t="s">
        <v>83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>
        <v>118405.12666666666</v>
      </c>
      <c r="S22" s="60">
        <v>118405.12666666666</v>
      </c>
      <c r="T22" s="60">
        <v>6.419999999999999</v>
      </c>
      <c r="U22" s="61">
        <f>IF(ISERROR(T22/S22),"N/A",T22/S22*100)</f>
        <v>5.4220625244323596E-3</v>
      </c>
      <c r="V22" s="56" t="s">
        <v>84</v>
      </c>
    </row>
    <row r="23" spans="1:23" ht="75" customHeight="1" thickTop="1" thickBot="1">
      <c r="A23" s="27"/>
      <c r="B23" s="28" t="s">
        <v>62</v>
      </c>
      <c r="C23" s="79" t="s">
        <v>63</v>
      </c>
      <c r="D23" s="79"/>
      <c r="E23" s="79"/>
      <c r="F23" s="79"/>
      <c r="G23" s="79"/>
      <c r="H23" s="79"/>
      <c r="I23" s="79" t="s">
        <v>64</v>
      </c>
      <c r="J23" s="79"/>
      <c r="K23" s="79"/>
      <c r="L23" s="79" t="s">
        <v>65</v>
      </c>
      <c r="M23" s="79"/>
      <c r="N23" s="79"/>
      <c r="O23" s="79"/>
      <c r="P23" s="29" t="s">
        <v>44</v>
      </c>
      <c r="Q23" s="29" t="s">
        <v>61</v>
      </c>
      <c r="R23" s="29">
        <v>100</v>
      </c>
      <c r="S23" s="29">
        <v>100</v>
      </c>
      <c r="T23" s="29">
        <v>33.333333333333336</v>
      </c>
      <c r="U23" s="29">
        <f>IF(ISERROR(T23/S23),"N/A",T23/S23*100)</f>
        <v>33.333333333333336</v>
      </c>
      <c r="V23" s="30" t="s">
        <v>46</v>
      </c>
    </row>
    <row r="24" spans="1:23" ht="23.1" customHeight="1" thickTop="1" thickBot="1">
      <c r="A24" s="27"/>
      <c r="B24" s="117" t="s">
        <v>83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>
        <v>100</v>
      </c>
      <c r="S25" s="60">
        <v>100</v>
      </c>
      <c r="T25" s="60">
        <v>33.333333333333336</v>
      </c>
      <c r="U25" s="61">
        <f>IF(ISERROR(T25/S25),"N/A",T25/S25*100)</f>
        <v>33.333333333333336</v>
      </c>
      <c r="V25" s="56" t="s">
        <v>84</v>
      </c>
    </row>
    <row r="26" spans="1:23" ht="22.5" customHeight="1" thickTop="1" thickBot="1">
      <c r="B26" s="8" t="s">
        <v>66</v>
      </c>
      <c r="C26" s="9"/>
      <c r="D26" s="9"/>
      <c r="E26" s="9"/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31"/>
    </row>
    <row r="27" spans="1:23" ht="32.25" customHeight="1" thickTop="1">
      <c r="B27" s="32"/>
      <c r="C27" s="33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5"/>
      <c r="Q27" s="36"/>
      <c r="R27" s="24" t="s">
        <v>67</v>
      </c>
      <c r="S27" s="23" t="s">
        <v>68</v>
      </c>
      <c r="T27" s="24" t="s">
        <v>69</v>
      </c>
      <c r="U27" s="24" t="s">
        <v>70</v>
      </c>
      <c r="V27" s="80"/>
    </row>
    <row r="28" spans="1:23" ht="30" customHeight="1" thickBot="1">
      <c r="B28" s="37"/>
      <c r="C28" s="38"/>
      <c r="D28" s="38"/>
      <c r="E28" s="38"/>
      <c r="F28" s="38"/>
      <c r="G28" s="38"/>
      <c r="H28" s="39"/>
      <c r="I28" s="39"/>
      <c r="J28" s="39"/>
      <c r="K28" s="39"/>
      <c r="L28" s="39"/>
      <c r="M28" s="39"/>
      <c r="N28" s="39"/>
      <c r="O28" s="39"/>
      <c r="P28" s="40"/>
      <c r="Q28" s="41"/>
      <c r="R28" s="42" t="s">
        <v>71</v>
      </c>
      <c r="S28" s="41" t="s">
        <v>71</v>
      </c>
      <c r="T28" s="41" t="s">
        <v>71</v>
      </c>
      <c r="U28" s="41" t="s">
        <v>72</v>
      </c>
      <c r="V28" s="81"/>
    </row>
    <row r="29" spans="1:23" ht="13.5" customHeight="1" thickBot="1">
      <c r="B29" s="82" t="s">
        <v>73</v>
      </c>
      <c r="C29" s="83"/>
      <c r="D29" s="83"/>
      <c r="E29" s="43"/>
      <c r="F29" s="43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5"/>
      <c r="R29" s="46">
        <v>58666.190193000002</v>
      </c>
      <c r="S29" s="46">
        <v>14666.547552</v>
      </c>
      <c r="T29" s="46">
        <v>14666.547552</v>
      </c>
      <c r="U29" s="46">
        <f>+IF(ISERR(T29/S29*100),"N/A",T29/S29*100)</f>
        <v>100</v>
      </c>
      <c r="V29" s="47"/>
    </row>
    <row r="30" spans="1:23" ht="13.5" customHeight="1" thickBot="1">
      <c r="B30" s="84" t="s">
        <v>74</v>
      </c>
      <c r="C30" s="85"/>
      <c r="D30" s="85"/>
      <c r="E30" s="48"/>
      <c r="F30" s="48"/>
      <c r="G30" s="48"/>
      <c r="H30" s="49"/>
      <c r="I30" s="49"/>
      <c r="J30" s="49"/>
      <c r="K30" s="49"/>
      <c r="L30" s="49"/>
      <c r="M30" s="49"/>
      <c r="N30" s="49"/>
      <c r="O30" s="49"/>
      <c r="P30" s="50"/>
      <c r="Q30" s="50"/>
      <c r="R30" s="46">
        <v>58666.190193000002</v>
      </c>
      <c r="S30" s="46">
        <v>14666.547552</v>
      </c>
      <c r="T30" s="46">
        <v>14666.547552</v>
      </c>
      <c r="U30" s="46">
        <f>+IF(ISERR(T30/S30*100),"N/A",T30/S30*100)</f>
        <v>100</v>
      </c>
      <c r="V30" s="47"/>
    </row>
    <row r="31" spans="1:23" s="51" customFormat="1" ht="14.85" customHeight="1" thickTop="1" thickBot="1">
      <c r="B31" s="52" t="s">
        <v>75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3" ht="44.25" customHeight="1" thickTop="1">
      <c r="B32" s="73" t="s">
        <v>76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4.5" customHeight="1">
      <c r="B33" s="76" t="s">
        <v>86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</row>
    <row r="34" spans="2:22" ht="34.5" customHeight="1">
      <c r="B34" s="76" t="s">
        <v>87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2:22" ht="34.5" customHeight="1">
      <c r="B35" s="76" t="s">
        <v>88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8"/>
    </row>
    <row r="36" spans="2:22" ht="34.5" customHeight="1">
      <c r="B36" s="76" t="s">
        <v>89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</row>
    <row r="37" spans="2:22" ht="34.5" customHeight="1">
      <c r="B37" s="76" t="s">
        <v>90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8"/>
    </row>
  </sheetData>
  <mergeCells count="51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V27:V28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B36:V36"/>
    <mergeCell ref="B37:V37"/>
    <mergeCell ref="B29:D29"/>
    <mergeCell ref="B30:D30"/>
    <mergeCell ref="B32:V32"/>
    <mergeCell ref="B33:V33"/>
    <mergeCell ref="B34:V34"/>
    <mergeCell ref="B35:V3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7"/>
  <sheetViews>
    <sheetView showGridLines="0" tabSelected="1" topLeftCell="A7" zoomScale="80" zoomScaleNormal="80" zoomScaleSheetLayoutView="70" zoomScalePageLayoutView="25" workbookViewId="0">
      <selection activeCell="T18" sqref="T18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109" t="s">
        <v>82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110" t="s">
        <v>8</v>
      </c>
      <c r="E4" s="110"/>
      <c r="F4" s="110"/>
      <c r="G4" s="110"/>
      <c r="H4" s="110"/>
      <c r="I4" s="14"/>
      <c r="J4" s="15" t="s">
        <v>9</v>
      </c>
      <c r="K4" s="16" t="s">
        <v>10</v>
      </c>
      <c r="L4" s="111" t="s">
        <v>11</v>
      </c>
      <c r="M4" s="111"/>
      <c r="N4" s="111"/>
      <c r="O4" s="111"/>
      <c r="P4" s="17" t="s">
        <v>12</v>
      </c>
      <c r="Q4" s="112" t="s">
        <v>13</v>
      </c>
      <c r="R4" s="112"/>
      <c r="S4" s="15" t="s">
        <v>14</v>
      </c>
      <c r="T4" s="111" t="s">
        <v>15</v>
      </c>
      <c r="U4" s="111"/>
      <c r="V4" s="113"/>
    </row>
    <row r="5" spans="1:35" ht="15.75" customHeight="1">
      <c r="B5" s="114" t="s">
        <v>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</row>
    <row r="6" spans="1:35" ht="64.5" customHeight="1" thickBot="1">
      <c r="B6" s="18" t="s">
        <v>17</v>
      </c>
      <c r="C6" s="90" t="s">
        <v>18</v>
      </c>
      <c r="D6" s="90"/>
      <c r="E6" s="90"/>
      <c r="F6" s="90"/>
      <c r="G6" s="90"/>
      <c r="H6" s="19"/>
      <c r="I6" s="19"/>
      <c r="J6" s="19" t="s">
        <v>19</v>
      </c>
      <c r="K6" s="90" t="s">
        <v>20</v>
      </c>
      <c r="L6" s="90"/>
      <c r="M6" s="90"/>
      <c r="N6" s="20"/>
      <c r="O6" s="22" t="s">
        <v>21</v>
      </c>
      <c r="P6" s="90" t="s">
        <v>22</v>
      </c>
      <c r="Q6" s="90"/>
      <c r="R6" s="21"/>
      <c r="S6" s="22" t="s">
        <v>23</v>
      </c>
      <c r="T6" s="90" t="s">
        <v>24</v>
      </c>
      <c r="U6" s="90"/>
      <c r="V6" s="9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92" t="s">
        <v>26</v>
      </c>
      <c r="C8" s="95" t="s">
        <v>27</v>
      </c>
      <c r="D8" s="95"/>
      <c r="E8" s="95"/>
      <c r="F8" s="95"/>
      <c r="G8" s="95"/>
      <c r="H8" s="96"/>
      <c r="I8" s="101" t="s">
        <v>28</v>
      </c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101" t="s">
        <v>29</v>
      </c>
      <c r="U8" s="102"/>
      <c r="V8" s="104" t="s">
        <v>30</v>
      </c>
    </row>
    <row r="9" spans="1:35" ht="19.5" customHeight="1">
      <c r="B9" s="93"/>
      <c r="C9" s="97"/>
      <c r="D9" s="97"/>
      <c r="E9" s="97"/>
      <c r="F9" s="97"/>
      <c r="G9" s="97"/>
      <c r="H9" s="98"/>
      <c r="I9" s="107" t="s">
        <v>31</v>
      </c>
      <c r="J9" s="86"/>
      <c r="K9" s="86"/>
      <c r="L9" s="86" t="s">
        <v>32</v>
      </c>
      <c r="M9" s="86"/>
      <c r="N9" s="86"/>
      <c r="O9" s="86"/>
      <c r="P9" s="86" t="s">
        <v>33</v>
      </c>
      <c r="Q9" s="86" t="s">
        <v>34</v>
      </c>
      <c r="R9" s="88" t="s">
        <v>35</v>
      </c>
      <c r="S9" s="89"/>
      <c r="T9" s="86" t="s">
        <v>36</v>
      </c>
      <c r="U9" s="86" t="s">
        <v>37</v>
      </c>
      <c r="V9" s="105"/>
    </row>
    <row r="10" spans="1:35" ht="26.25" customHeight="1" thickBot="1">
      <c r="B10" s="94"/>
      <c r="C10" s="99"/>
      <c r="D10" s="99"/>
      <c r="E10" s="99"/>
      <c r="F10" s="99"/>
      <c r="G10" s="99"/>
      <c r="H10" s="100"/>
      <c r="I10" s="108"/>
      <c r="J10" s="87"/>
      <c r="K10" s="87"/>
      <c r="L10" s="87"/>
      <c r="M10" s="87"/>
      <c r="N10" s="87"/>
      <c r="O10" s="87"/>
      <c r="P10" s="87"/>
      <c r="Q10" s="87"/>
      <c r="R10" s="25" t="s">
        <v>38</v>
      </c>
      <c r="S10" s="26" t="s">
        <v>39</v>
      </c>
      <c r="T10" s="87"/>
      <c r="U10" s="87"/>
      <c r="V10" s="106"/>
    </row>
    <row r="11" spans="1:35" ht="97.5" customHeight="1" thickTop="1" thickBot="1">
      <c r="A11" s="27"/>
      <c r="B11" s="28" t="s">
        <v>40</v>
      </c>
      <c r="C11" s="79" t="s">
        <v>41</v>
      </c>
      <c r="D11" s="79"/>
      <c r="E11" s="79"/>
      <c r="F11" s="79"/>
      <c r="G11" s="79"/>
      <c r="H11" s="79"/>
      <c r="I11" s="79" t="s">
        <v>42</v>
      </c>
      <c r="J11" s="79"/>
      <c r="K11" s="79"/>
      <c r="L11" s="79" t="s">
        <v>43</v>
      </c>
      <c r="M11" s="79"/>
      <c r="N11" s="79"/>
      <c r="O11" s="79"/>
      <c r="P11" s="29" t="s">
        <v>44</v>
      </c>
      <c r="Q11" s="29" t="s">
        <v>45</v>
      </c>
      <c r="R11" s="29">
        <v>52.5</v>
      </c>
      <c r="S11" s="29">
        <v>52.5</v>
      </c>
      <c r="T11" s="29">
        <v>7.5</v>
      </c>
      <c r="U11" s="29">
        <f>IF(ISERROR(T11/S11),"N/A",T11/S11*100)</f>
        <v>14.285714285714285</v>
      </c>
      <c r="V11" s="30" t="s">
        <v>46</v>
      </c>
    </row>
    <row r="12" spans="1:35" ht="18.75" customHeight="1" thickTop="1" thickBot="1">
      <c r="A12" s="27"/>
      <c r="B12" s="120" t="s">
        <v>91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33.75" customHeigh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5</v>
      </c>
      <c r="S13" s="68">
        <v>5</v>
      </c>
      <c r="T13" s="68">
        <v>4</v>
      </c>
      <c r="U13" s="68">
        <f t="shared" ref="U13:U19" si="0">IF(ISERROR(T13/S13),"N/A",T13/S13*100)</f>
        <v>80</v>
      </c>
      <c r="V13" s="64" t="s">
        <v>92</v>
      </c>
    </row>
    <row r="14" spans="1:35" s="62" customFormat="1" ht="33.75" customHeight="1">
      <c r="A14" s="63"/>
      <c r="B14" s="64" t="s">
        <v>47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100</v>
      </c>
      <c r="S14" s="68">
        <v>100</v>
      </c>
      <c r="T14" s="68">
        <v>0</v>
      </c>
      <c r="U14" s="68">
        <f t="shared" si="0"/>
        <v>0</v>
      </c>
      <c r="V14" s="64" t="s">
        <v>93</v>
      </c>
    </row>
    <row r="15" spans="1:35" s="62" customFormat="1" ht="33.75" customHeight="1">
      <c r="A15" s="63"/>
      <c r="B15" s="64" t="s">
        <v>47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8</v>
      </c>
      <c r="S15" s="68">
        <v>8</v>
      </c>
      <c r="T15" s="68">
        <v>7</v>
      </c>
      <c r="U15" s="68">
        <f t="shared" si="0"/>
        <v>87.5</v>
      </c>
      <c r="V15" s="64" t="s">
        <v>94</v>
      </c>
    </row>
    <row r="16" spans="1:35" s="62" customFormat="1" ht="33.75" customHeigh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100</v>
      </c>
      <c r="S16" s="68">
        <v>100</v>
      </c>
      <c r="T16" s="68">
        <v>6</v>
      </c>
      <c r="U16" s="68">
        <f t="shared" si="0"/>
        <v>6</v>
      </c>
      <c r="V16" s="64" t="s">
        <v>95</v>
      </c>
    </row>
    <row r="17" spans="1:22" s="62" customFormat="1" ht="33.75" customHeight="1">
      <c r="A17" s="63"/>
      <c r="B17" s="64" t="s">
        <v>47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17</v>
      </c>
      <c r="S17" s="68">
        <v>17</v>
      </c>
      <c r="T17" s="68">
        <v>3</v>
      </c>
      <c r="U17" s="68">
        <f t="shared" si="0"/>
        <v>17.647058823529413</v>
      </c>
      <c r="V17" s="64" t="s">
        <v>96</v>
      </c>
    </row>
    <row r="18" spans="1:22" s="62" customFormat="1" ht="33.75" customHeight="1" thickBot="1">
      <c r="A18" s="63"/>
      <c r="B18" s="64" t="s">
        <v>47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85</v>
      </c>
      <c r="S18" s="68">
        <v>85</v>
      </c>
      <c r="T18" s="68">
        <v>25</v>
      </c>
      <c r="U18" s="68">
        <f t="shared" si="0"/>
        <v>29.411764705882355</v>
      </c>
      <c r="V18" s="64" t="s">
        <v>97</v>
      </c>
    </row>
    <row r="19" spans="1:22" ht="108" customHeight="1" thickTop="1" thickBot="1">
      <c r="A19" s="27"/>
      <c r="B19" s="28" t="s">
        <v>40</v>
      </c>
      <c r="C19" s="79" t="s">
        <v>47</v>
      </c>
      <c r="D19" s="79"/>
      <c r="E19" s="79"/>
      <c r="F19" s="79"/>
      <c r="G19" s="79"/>
      <c r="H19" s="79"/>
      <c r="I19" s="79" t="s">
        <v>48</v>
      </c>
      <c r="J19" s="79"/>
      <c r="K19" s="79"/>
      <c r="L19" s="79" t="s">
        <v>49</v>
      </c>
      <c r="M19" s="79"/>
      <c r="N19" s="79"/>
      <c r="O19" s="79"/>
      <c r="P19" s="29" t="s">
        <v>44</v>
      </c>
      <c r="Q19" s="29" t="s">
        <v>45</v>
      </c>
      <c r="R19" s="29">
        <v>98.75</v>
      </c>
      <c r="S19" s="29">
        <v>98.75</v>
      </c>
      <c r="T19" s="29">
        <v>11.9125</v>
      </c>
      <c r="U19" s="29">
        <f t="shared" si="0"/>
        <v>12.063291139240507</v>
      </c>
      <c r="V19" s="30" t="s">
        <v>46</v>
      </c>
    </row>
    <row r="20" spans="1:22" ht="18.75" customHeight="1" thickTop="1" thickBot="1">
      <c r="A20" s="27"/>
      <c r="B20" s="120" t="s">
        <v>91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2" s="62" customFormat="1" ht="39.75" customHeight="1">
      <c r="A21" s="63"/>
      <c r="B21" s="64" t="s">
        <v>47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95</v>
      </c>
      <c r="S21" s="68">
        <v>95</v>
      </c>
      <c r="T21" s="68">
        <v>17.649999999999999</v>
      </c>
      <c r="U21" s="68">
        <f>IF(ISERROR(T21/S21),"N/A",T21/S21*100)</f>
        <v>18.578947368421051</v>
      </c>
      <c r="V21" s="64" t="s">
        <v>98</v>
      </c>
    </row>
    <row r="22" spans="1:22" s="62" customFormat="1" ht="39.75" customHeigh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100</v>
      </c>
      <c r="S22" s="68">
        <v>100</v>
      </c>
      <c r="T22" s="68">
        <v>1</v>
      </c>
      <c r="U22" s="68">
        <f>IF(ISERROR(T22/S22),"N/A",T22/S22*100)</f>
        <v>1</v>
      </c>
      <c r="V22" s="64" t="s">
        <v>96</v>
      </c>
    </row>
    <row r="23" spans="1:22" s="62" customFormat="1" ht="39.75" customHeight="1">
      <c r="A23" s="63"/>
      <c r="B23" s="64" t="s">
        <v>47</v>
      </c>
      <c r="C23" s="64"/>
      <c r="D23" s="65"/>
      <c r="E23" s="64"/>
      <c r="F23" s="64"/>
      <c r="G23" s="64"/>
      <c r="H23" s="64"/>
      <c r="I23" s="66"/>
      <c r="J23" s="57"/>
      <c r="K23" s="66"/>
      <c r="L23" s="57"/>
      <c r="M23" s="66"/>
      <c r="N23" s="57"/>
      <c r="O23" s="66"/>
      <c r="P23" s="57"/>
      <c r="Q23" s="67"/>
      <c r="R23" s="68">
        <v>100</v>
      </c>
      <c r="S23" s="68">
        <v>100</v>
      </c>
      <c r="T23" s="68">
        <v>29</v>
      </c>
      <c r="U23" s="68">
        <f>IF(ISERROR(T23/S23),"N/A",T23/S23*100)</f>
        <v>28.999999999999996</v>
      </c>
      <c r="V23" s="64" t="s">
        <v>97</v>
      </c>
    </row>
    <row r="24" spans="1:22" s="62" customFormat="1" ht="39.75" customHeight="1" thickBot="1">
      <c r="A24" s="63"/>
      <c r="B24" s="64" t="s">
        <v>47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100</v>
      </c>
      <c r="S24" s="68">
        <v>100</v>
      </c>
      <c r="T24" s="68">
        <v>0</v>
      </c>
      <c r="U24" s="68">
        <f>IF(ISERROR(T24/S24),"N/A",T24/S24*100)</f>
        <v>0</v>
      </c>
      <c r="V24" s="64" t="s">
        <v>93</v>
      </c>
    </row>
    <row r="25" spans="1:22" ht="75" customHeight="1" thickTop="1" thickBot="1">
      <c r="A25" s="27"/>
      <c r="B25" s="28" t="s">
        <v>50</v>
      </c>
      <c r="C25" s="79" t="s">
        <v>51</v>
      </c>
      <c r="D25" s="79"/>
      <c r="E25" s="79"/>
      <c r="F25" s="79"/>
      <c r="G25" s="79"/>
      <c r="H25" s="79"/>
      <c r="I25" s="79" t="s">
        <v>52</v>
      </c>
      <c r="J25" s="79"/>
      <c r="K25" s="79"/>
      <c r="L25" s="79" t="s">
        <v>53</v>
      </c>
      <c r="M25" s="79"/>
      <c r="N25" s="79"/>
      <c r="O25" s="79"/>
      <c r="P25" s="29" t="s">
        <v>44</v>
      </c>
      <c r="Q25" s="29" t="s">
        <v>54</v>
      </c>
      <c r="R25" s="29">
        <v>135169.4</v>
      </c>
      <c r="S25" s="29" t="s">
        <v>55</v>
      </c>
      <c r="T25" s="29" t="s">
        <v>55</v>
      </c>
      <c r="U25" s="29" t="str">
        <f>IF(ISERROR(T25/S25),"N/A",T25/S25*100)</f>
        <v>N/A</v>
      </c>
      <c r="V25" s="30" t="s">
        <v>46</v>
      </c>
    </row>
    <row r="26" spans="1:22" ht="18.75" customHeight="1" thickTop="1" thickBot="1">
      <c r="A26" s="27"/>
      <c r="B26" s="120" t="s">
        <v>91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2" s="62" customFormat="1" ht="37.5" customHeight="1">
      <c r="A27" s="63"/>
      <c r="B27" s="64" t="s">
        <v>47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110385</v>
      </c>
      <c r="S27" s="68" t="s">
        <v>47</v>
      </c>
      <c r="T27" s="68" t="s">
        <v>47</v>
      </c>
      <c r="U27" s="68" t="str">
        <f>IF(ISERROR(T27/S27),"N/A",T27/S27*100)</f>
        <v>N/A</v>
      </c>
      <c r="V27" s="64" t="s">
        <v>93</v>
      </c>
    </row>
    <row r="28" spans="1:22" s="62" customFormat="1" ht="37.5" customHeight="1">
      <c r="A28" s="63"/>
      <c r="B28" s="64" t="s">
        <v>47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430092.6</v>
      </c>
      <c r="S28" s="68" t="s">
        <v>47</v>
      </c>
      <c r="T28" s="68" t="s">
        <v>47</v>
      </c>
      <c r="U28" s="68" t="str">
        <f>IF(ISERROR(T28/S28),"N/A",T28/S28*100)</f>
        <v>N/A</v>
      </c>
      <c r="V28" s="64" t="s">
        <v>99</v>
      </c>
    </row>
    <row r="29" spans="1:22" s="62" customFormat="1" ht="37.5" customHeight="1">
      <c r="A29" s="63"/>
      <c r="B29" s="64" t="s">
        <v>47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100</v>
      </c>
      <c r="S29" s="68" t="s">
        <v>47</v>
      </c>
      <c r="T29" s="68" t="s">
        <v>47</v>
      </c>
      <c r="U29" s="68" t="str">
        <f>IF(ISERROR(T29/S29),"N/A",T29/S29*100)</f>
        <v>N/A</v>
      </c>
      <c r="V29" s="64" t="s">
        <v>97</v>
      </c>
    </row>
    <row r="30" spans="1:22" s="62" customFormat="1" ht="37.5" customHeight="1" thickBot="1">
      <c r="A30" s="63"/>
      <c r="B30" s="64" t="s">
        <v>47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100</v>
      </c>
      <c r="S30" s="68" t="s">
        <v>47</v>
      </c>
      <c r="T30" s="68" t="s">
        <v>47</v>
      </c>
      <c r="U30" s="68" t="str">
        <f>IF(ISERROR(T30/S30),"N/A",T30/S30*100)</f>
        <v>N/A</v>
      </c>
      <c r="V30" s="64" t="s">
        <v>96</v>
      </c>
    </row>
    <row r="31" spans="1:22" ht="75" customHeight="1" thickTop="1" thickBot="1">
      <c r="A31" s="27"/>
      <c r="B31" s="28" t="s">
        <v>56</v>
      </c>
      <c r="C31" s="79" t="s">
        <v>57</v>
      </c>
      <c r="D31" s="79"/>
      <c r="E31" s="79"/>
      <c r="F31" s="79"/>
      <c r="G31" s="79"/>
      <c r="H31" s="79"/>
      <c r="I31" s="79" t="s">
        <v>58</v>
      </c>
      <c r="J31" s="79"/>
      <c r="K31" s="79"/>
      <c r="L31" s="79" t="s">
        <v>59</v>
      </c>
      <c r="M31" s="79"/>
      <c r="N31" s="79"/>
      <c r="O31" s="79"/>
      <c r="P31" s="29" t="s">
        <v>60</v>
      </c>
      <c r="Q31" s="29" t="s">
        <v>61</v>
      </c>
      <c r="R31" s="29">
        <v>118405.12666666666</v>
      </c>
      <c r="S31" s="29">
        <v>118405.12666666666</v>
      </c>
      <c r="T31" s="29">
        <v>6.419999999999999</v>
      </c>
      <c r="U31" s="29">
        <f>IF(ISERROR(T31/S31),"N/A",T31/S31*100)</f>
        <v>5.4220625244323596E-3</v>
      </c>
      <c r="V31" s="30" t="s">
        <v>46</v>
      </c>
    </row>
    <row r="32" spans="1:22" ht="18.75" customHeight="1" thickTop="1" thickBot="1">
      <c r="A32" s="27"/>
      <c r="B32" s="120" t="s">
        <v>91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9"/>
    </row>
    <row r="33" spans="1:22" s="62" customFormat="1" ht="37.5" customHeight="1">
      <c r="A33" s="63"/>
      <c r="B33" s="64" t="s">
        <v>47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0.38</v>
      </c>
      <c r="S33" s="68">
        <v>0.38</v>
      </c>
      <c r="T33" s="68">
        <v>2.2599999999999998</v>
      </c>
      <c r="U33" s="68">
        <f>IF(ISERROR(T33/S33),"N/A",T33/S33*100)</f>
        <v>594.73684210526312</v>
      </c>
      <c r="V33" s="64" t="s">
        <v>98</v>
      </c>
    </row>
    <row r="34" spans="1:22" s="62" customFormat="1" ht="37.5" customHeight="1">
      <c r="A34" s="63"/>
      <c r="B34" s="64" t="s">
        <v>47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100</v>
      </c>
      <c r="S34" s="68">
        <v>100</v>
      </c>
      <c r="T34" s="68">
        <v>17</v>
      </c>
      <c r="U34" s="68">
        <f>IF(ISERROR(T34/S34),"N/A",T34/S34*100)</f>
        <v>17</v>
      </c>
      <c r="V34" s="64" t="s">
        <v>96</v>
      </c>
    </row>
    <row r="35" spans="1:22" s="62" customFormat="1" ht="37.5" customHeight="1" thickBot="1">
      <c r="A35" s="63"/>
      <c r="B35" s="64" t="s">
        <v>47</v>
      </c>
      <c r="C35" s="64"/>
      <c r="D35" s="65"/>
      <c r="E35" s="64"/>
      <c r="F35" s="64"/>
      <c r="G35" s="64"/>
      <c r="H35" s="64"/>
      <c r="I35" s="66"/>
      <c r="J35" s="57"/>
      <c r="K35" s="66"/>
      <c r="L35" s="57"/>
      <c r="M35" s="66"/>
      <c r="N35" s="57"/>
      <c r="O35" s="66"/>
      <c r="P35" s="57"/>
      <c r="Q35" s="67"/>
      <c r="R35" s="68">
        <v>355115</v>
      </c>
      <c r="S35" s="68">
        <v>355115</v>
      </c>
      <c r="T35" s="68">
        <v>0</v>
      </c>
      <c r="U35" s="68">
        <f>IF(ISERROR(T35/S35),"N/A",T35/S35*100)</f>
        <v>0</v>
      </c>
      <c r="V35" s="64" t="s">
        <v>93</v>
      </c>
    </row>
    <row r="36" spans="1:22" ht="37.5" customHeight="1" thickTop="1" thickBot="1">
      <c r="A36" s="27"/>
      <c r="B36" s="28" t="s">
        <v>62</v>
      </c>
      <c r="C36" s="79" t="s">
        <v>63</v>
      </c>
      <c r="D36" s="79"/>
      <c r="E36" s="79"/>
      <c r="F36" s="79"/>
      <c r="G36" s="79"/>
      <c r="H36" s="79"/>
      <c r="I36" s="79" t="s">
        <v>64</v>
      </c>
      <c r="J36" s="79"/>
      <c r="K36" s="79"/>
      <c r="L36" s="79" t="s">
        <v>65</v>
      </c>
      <c r="M36" s="79"/>
      <c r="N36" s="79"/>
      <c r="O36" s="79"/>
      <c r="P36" s="29" t="s">
        <v>44</v>
      </c>
      <c r="Q36" s="29" t="s">
        <v>61</v>
      </c>
      <c r="R36" s="29">
        <v>100</v>
      </c>
      <c r="S36" s="29">
        <v>100</v>
      </c>
      <c r="T36" s="29">
        <v>33.333333333333336</v>
      </c>
      <c r="U36" s="29">
        <f>IF(ISERROR(T36/S36),"N/A",T36/S36*100)</f>
        <v>33.333333333333336</v>
      </c>
      <c r="V36" s="30" t="s">
        <v>46</v>
      </c>
    </row>
    <row r="37" spans="1:22" ht="18.75" customHeight="1" thickTop="1" thickBot="1">
      <c r="A37" s="27"/>
      <c r="B37" s="120" t="s">
        <v>91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</row>
    <row r="38" spans="1:22" s="62" customFormat="1" ht="30" customHeight="1">
      <c r="A38" s="63"/>
      <c r="B38" s="64" t="s">
        <v>47</v>
      </c>
      <c r="C38" s="64"/>
      <c r="D38" s="65"/>
      <c r="E38" s="64"/>
      <c r="F38" s="64"/>
      <c r="G38" s="64"/>
      <c r="H38" s="64"/>
      <c r="I38" s="66"/>
      <c r="J38" s="57"/>
      <c r="K38" s="66"/>
      <c r="L38" s="57"/>
      <c r="M38" s="66"/>
      <c r="N38" s="57"/>
      <c r="O38" s="66"/>
      <c r="P38" s="57"/>
      <c r="Q38" s="67"/>
      <c r="R38" s="68">
        <v>100</v>
      </c>
      <c r="S38" s="68">
        <v>100</v>
      </c>
      <c r="T38" s="68">
        <v>100</v>
      </c>
      <c r="U38" s="68">
        <f>IF(ISERROR(T38/S38),"N/A",T38/S38*100)</f>
        <v>100</v>
      </c>
      <c r="V38" s="64" t="s">
        <v>96</v>
      </c>
    </row>
    <row r="39" spans="1:22" s="62" customFormat="1" ht="30" customHeight="1">
      <c r="A39" s="63"/>
      <c r="B39" s="64" t="s">
        <v>47</v>
      </c>
      <c r="C39" s="64"/>
      <c r="D39" s="65"/>
      <c r="E39" s="64"/>
      <c r="F39" s="64"/>
      <c r="G39" s="64"/>
      <c r="H39" s="64"/>
      <c r="I39" s="66"/>
      <c r="J39" s="57"/>
      <c r="K39" s="66"/>
      <c r="L39" s="57"/>
      <c r="M39" s="66"/>
      <c r="N39" s="57"/>
      <c r="O39" s="66"/>
      <c r="P39" s="57"/>
      <c r="Q39" s="67"/>
      <c r="R39" s="68">
        <v>100</v>
      </c>
      <c r="S39" s="68">
        <v>100</v>
      </c>
      <c r="T39" s="68">
        <v>0</v>
      </c>
      <c r="U39" s="68">
        <f>IF(ISERROR(T39/S39),"N/A",T39/S39*100)</f>
        <v>0</v>
      </c>
      <c r="V39" s="64" t="s">
        <v>97</v>
      </c>
    </row>
    <row r="40" spans="1:22" s="62" customFormat="1" ht="27.75" customHeight="1" thickBot="1">
      <c r="A40" s="63"/>
      <c r="B40" s="64" t="s">
        <v>47</v>
      </c>
      <c r="C40" s="64"/>
      <c r="D40" s="65"/>
      <c r="E40" s="64"/>
      <c r="F40" s="64"/>
      <c r="G40" s="64"/>
      <c r="H40" s="64"/>
      <c r="I40" s="66"/>
      <c r="J40" s="57"/>
      <c r="K40" s="66"/>
      <c r="L40" s="57"/>
      <c r="M40" s="66"/>
      <c r="N40" s="57"/>
      <c r="O40" s="66"/>
      <c r="P40" s="57"/>
      <c r="Q40" s="67"/>
      <c r="R40" s="68">
        <v>100</v>
      </c>
      <c r="S40" s="68">
        <v>100</v>
      </c>
      <c r="T40" s="68">
        <v>0</v>
      </c>
      <c r="U40" s="68">
        <f>IF(ISERROR(T40/S40),"N/A",T40/S40*100)</f>
        <v>0</v>
      </c>
      <c r="V40" s="64" t="s">
        <v>93</v>
      </c>
    </row>
    <row r="41" spans="1:22" s="51" customFormat="1" ht="14.85" customHeight="1" thickTop="1" thickBot="1">
      <c r="B41" s="52" t="s">
        <v>75</v>
      </c>
      <c r="C41" s="53"/>
      <c r="D41" s="53"/>
      <c r="E41" s="53"/>
      <c r="F41" s="53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</row>
    <row r="42" spans="1:22" ht="44.25" customHeight="1" thickTop="1">
      <c r="B42" s="73" t="s">
        <v>76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5"/>
    </row>
    <row r="43" spans="1:22" ht="111" customHeight="1">
      <c r="B43" s="76" t="s">
        <v>100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8"/>
    </row>
    <row r="44" spans="1:22" ht="85.5" customHeight="1">
      <c r="B44" s="76" t="s">
        <v>101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8"/>
    </row>
    <row r="45" spans="1:22" ht="85.5" customHeight="1">
      <c r="B45" s="76" t="s">
        <v>102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</row>
    <row r="46" spans="1:22" ht="85.5" customHeight="1">
      <c r="B46" s="76" t="s">
        <v>103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8"/>
    </row>
    <row r="47" spans="1:22" ht="85.5" customHeight="1">
      <c r="B47" s="76" t="s">
        <v>104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8"/>
    </row>
  </sheetData>
  <mergeCells count="48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9:H19"/>
    <mergeCell ref="I19:K19"/>
    <mergeCell ref="L19:O19"/>
    <mergeCell ref="B42:V42"/>
    <mergeCell ref="B20:V20"/>
    <mergeCell ref="C25:H25"/>
    <mergeCell ref="I25:K25"/>
    <mergeCell ref="L25:O25"/>
    <mergeCell ref="B26:V26"/>
    <mergeCell ref="C31:H31"/>
    <mergeCell ref="I31:K31"/>
    <mergeCell ref="L31:O31"/>
    <mergeCell ref="B32:V32"/>
    <mergeCell ref="C36:H36"/>
    <mergeCell ref="I36:K36"/>
    <mergeCell ref="L36:O36"/>
    <mergeCell ref="B37:V37"/>
    <mergeCell ref="B43:V43"/>
    <mergeCell ref="B44:V44"/>
    <mergeCell ref="B45:V45"/>
    <mergeCell ref="B46:V46"/>
    <mergeCell ref="B47:V47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2014-05-02T22:36:10Z</cp:lastPrinted>
  <dcterms:created xsi:type="dcterms:W3CDTF">2009-03-25T01:44:41Z</dcterms:created>
  <dcterms:modified xsi:type="dcterms:W3CDTF">2014-05-02T22:36:21Z</dcterms:modified>
</cp:coreProperties>
</file>